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agaffron\Downloads\"/>
    </mc:Choice>
  </mc:AlternateContent>
  <xr:revisionPtr revIDLastSave="0" documentId="13_ncr:1_{9AEBE78B-5502-4CF7-B496-50C7560DDFEB}" xr6:coauthVersionLast="47" xr6:coauthVersionMax="47" xr10:uidLastSave="{00000000-0000-0000-0000-000000000000}"/>
  <bookViews>
    <workbookView xWindow="-80" yWindow="-80" windowWidth="19360" windowHeight="11440" tabRatio="876" xr2:uid="{00000000-000D-0000-FFFF-FFFF00000000}"/>
  </bookViews>
  <sheets>
    <sheet name="Table of Contents" sheetId="64" r:id="rId1"/>
    <sheet name="Australia Summary" sheetId="66" r:id="rId2"/>
    <sheet name="State &amp; Territory Summaries" sheetId="67" r:id="rId3"/>
    <sheet name="Capital City Regions" sheetId="68" r:id="rId4"/>
    <sheet name="Tourism Regions" sheetId="69" r:id="rId5"/>
    <sheet name="Help " sheetId="65" r:id="rId6"/>
  </sheets>
  <definedNames>
    <definedName name="_xlnm.Print_Area" localSheetId="1">'Australia Summary'!$B$2:$T$35</definedName>
    <definedName name="_xlnm.Print_Area" localSheetId="3">'Capital City Regions'!$B$2:$R$23</definedName>
    <definedName name="_xlnm.Print_Area" localSheetId="5">'Help '!$B$1:$L$25</definedName>
    <definedName name="_xlnm.Print_Area" localSheetId="2">'State &amp; Territory Summaries'!$B$2:$T$213</definedName>
    <definedName name="_xlnm.Print_Area" localSheetId="0">'Table of Contents'!$A$1:$H$37</definedName>
    <definedName name="_xlnm.Print_Area" localSheetId="4">'Tourism Regions'!$B$2:$R$105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64" l="1"/>
  <c r="B12" i="64"/>
  <c r="D11" i="64"/>
  <c r="B11" i="64"/>
  <c r="D10" i="64"/>
  <c r="B10" i="64"/>
  <c r="D9" i="64"/>
  <c r="B9" i="64"/>
  <c r="D8" i="64"/>
  <c r="B8" i="64"/>
</calcChain>
</file>

<file path=xl/sharedStrings.xml><?xml version="1.0" encoding="utf-8"?>
<sst xmlns="http://schemas.openxmlformats.org/spreadsheetml/2006/main" count="790" uniqueCount="207">
  <si>
    <t xml:space="preserve">Table of Contents </t>
  </si>
  <si>
    <t>Blue Fin Building, 110 Southwark Street, London SE1 0TA</t>
  </si>
  <si>
    <t>T : +1 615 824 8664</t>
  </si>
  <si>
    <t>T : +44 (0)20 7922 1930</t>
  </si>
  <si>
    <t>Glossary:</t>
  </si>
  <si>
    <t>North America:</t>
  </si>
  <si>
    <t>International:</t>
  </si>
  <si>
    <t>T : +44 (0) 20 7922 1930</t>
  </si>
  <si>
    <t>support@str.com</t>
  </si>
  <si>
    <t>hotelinfo@str.com</t>
  </si>
  <si>
    <t>Asia Pacific:</t>
  </si>
  <si>
    <t>apinfo@str.com</t>
  </si>
  <si>
    <r>
      <t xml:space="preserve">For the latest in industry news, visit </t>
    </r>
    <r>
      <rPr>
        <u/>
        <sz val="11"/>
        <rFont val="Arial"/>
        <family val="2"/>
      </rPr>
      <t>HotelNewsNow.com</t>
    </r>
    <r>
      <rPr>
        <sz val="11"/>
        <rFont val="Arial"/>
        <family val="2"/>
      </rPr>
      <t>.</t>
    </r>
  </si>
  <si>
    <r>
      <t xml:space="preserve">To learn more about the Hotel Data Conference, visit </t>
    </r>
    <r>
      <rPr>
        <u/>
        <sz val="11"/>
        <rFont val="Arial"/>
        <family val="2"/>
      </rPr>
      <t>HotelDataConference.com</t>
    </r>
    <r>
      <rPr>
        <sz val="11"/>
        <rFont val="Arial"/>
        <family val="2"/>
      </rPr>
      <t>.</t>
    </r>
  </si>
  <si>
    <t>support@str.com     www.str.com</t>
  </si>
  <si>
    <t>hotelinfo@str.com     www.str.com</t>
  </si>
  <si>
    <t>Australian Accommodation Monitor (AAM) Information</t>
  </si>
  <si>
    <t>T: +65 6800 7850</t>
  </si>
  <si>
    <t>Australia Summary</t>
  </si>
  <si>
    <t>Currency: Australian Dollar</t>
  </si>
  <si>
    <t>July 2023 - June 2024</t>
  </si>
  <si>
    <t>Location</t>
  </si>
  <si>
    <t>Supply</t>
  </si>
  <si>
    <t>Demand</t>
  </si>
  <si>
    <t>Revenue</t>
  </si>
  <si>
    <t>Occ (%)</t>
  </si>
  <si>
    <t>ADR ($)</t>
  </si>
  <si>
    <t>RevPAR ($)</t>
  </si>
  <si>
    <t>Occ % Chg</t>
  </si>
  <si>
    <t>ADR % Chg</t>
  </si>
  <si>
    <t>RevPAR % Chg</t>
  </si>
  <si>
    <t>Supply % Chg</t>
  </si>
  <si>
    <t>Demand % Chg</t>
  </si>
  <si>
    <t>Property Count</t>
  </si>
  <si>
    <t>Census</t>
  </si>
  <si>
    <t>Sample</t>
  </si>
  <si>
    <t>Room Count</t>
  </si>
  <si>
    <t>Jul-23</t>
  </si>
  <si>
    <t>Aug-23</t>
  </si>
  <si>
    <t>Sep-23</t>
  </si>
  <si>
    <t>Oct-23</t>
  </si>
  <si>
    <t>Nov-23</t>
  </si>
  <si>
    <t>Dec-23</t>
  </si>
  <si>
    <t>Jan-24</t>
  </si>
  <si>
    <t>Feb-24</t>
  </si>
  <si>
    <t>Mar-24</t>
  </si>
  <si>
    <t>Apr-24</t>
  </si>
  <si>
    <t>May-24</t>
  </si>
  <si>
    <t>Jun-24</t>
  </si>
  <si>
    <t>Sept Qtr</t>
  </si>
  <si>
    <t>Dec Qtr</t>
  </si>
  <si>
    <t>Mar Qtr</t>
  </si>
  <si>
    <t>Jun Qtr</t>
  </si>
  <si>
    <t>Total 2023-2024</t>
  </si>
  <si>
    <t>Australia</t>
  </si>
  <si>
    <t xml:space="preserve">      Accommodation Type</t>
  </si>
  <si>
    <t xml:space="preserve">             Hotels &amp; Resorts</t>
  </si>
  <si>
    <t xml:space="preserve">             Motels/Private Hotels/Guest Houses</t>
  </si>
  <si>
    <t xml:space="preserve">             Serviced Apartments</t>
  </si>
  <si>
    <t xml:space="preserve">             Holiday Parks</t>
  </si>
  <si>
    <t xml:space="preserve">             Total by Accommodation Type</t>
  </si>
  <si>
    <t xml:space="preserve">      Class</t>
  </si>
  <si>
    <t xml:space="preserve">             Luxury &amp; Upper Upscale Classes</t>
  </si>
  <si>
    <t xml:space="preserve">             Upscale &amp; Upper Mid Classes</t>
  </si>
  <si>
    <t xml:space="preserve">             Midscale &amp; Economy Classes</t>
  </si>
  <si>
    <t xml:space="preserve">             Total by Class</t>
  </si>
  <si>
    <t xml:space="preserve">             Total for Australia</t>
  </si>
  <si>
    <t>States &amp; Territories</t>
  </si>
  <si>
    <t xml:space="preserve">             Australian Capital Territ</t>
  </si>
  <si>
    <t xml:space="preserve">             New South Wales</t>
  </si>
  <si>
    <t xml:space="preserve">             Northern Territory</t>
  </si>
  <si>
    <t xml:space="preserve">             Queensland</t>
  </si>
  <si>
    <t xml:space="preserve">             South Australia</t>
  </si>
  <si>
    <t xml:space="preserve">             Tasmania</t>
  </si>
  <si>
    <t xml:space="preserve">             Victoria</t>
  </si>
  <si>
    <t xml:space="preserve">             Western Australia</t>
  </si>
  <si>
    <t xml:space="preserve">             Total by State &amp; Territory</t>
  </si>
  <si>
    <t>Due to STR’s reporting methodologies, the values displayed in total rows may not equal the sum of the detail rows; blank rows or cells indicate isolating or insufficient data, and thus are not displayed but represented in the total.</t>
  </si>
  <si>
    <t>2024 © CoStar Group. This STR Report is a publication of STR, LLC and STR Global, Ltd., CoStar Group companies, and is intended solely for use by paid subscribers. The information in the STR Report is provided on an “as is” and “as available” basis and should not be construed as investment, tax, accounting or legal advice. Reproduction or distribution of this STR Report, in whole or part, without written permission is prohibited and subject to legal action. If you have received this report and are NOT a subscriber to this STR Report, please contact us immediately. Source: 2024 STR, LLC / STR Global, Ltd. trading as “STR”.</t>
  </si>
  <si>
    <t>State &amp; Territory Summaries</t>
  </si>
  <si>
    <t>Australian Capital Territ</t>
  </si>
  <si>
    <t xml:space="preserve">      Luxury &amp; Upper Upscale Classes</t>
  </si>
  <si>
    <t xml:space="preserve">             Total for Luxury &amp; Upper Upscale Classes</t>
  </si>
  <si>
    <t xml:space="preserve">      Upscale &amp; Upper Mid Classes</t>
  </si>
  <si>
    <t xml:space="preserve">             Total for Upscale &amp; Upper Mid Classes</t>
  </si>
  <si>
    <t xml:space="preserve">      Midscale &amp; Economy Classes</t>
  </si>
  <si>
    <t xml:space="preserve">             Total for Midscale &amp; Economy Classes</t>
  </si>
  <si>
    <t xml:space="preserve">      Australian Capital Territ</t>
  </si>
  <si>
    <t xml:space="preserve">             Total for Australian Capital Territ</t>
  </si>
  <si>
    <t>New South Wales</t>
  </si>
  <si>
    <t xml:space="preserve">      New South Wales</t>
  </si>
  <si>
    <t xml:space="preserve">             Total for New South Wales</t>
  </si>
  <si>
    <t>Northern Territory</t>
  </si>
  <si>
    <t xml:space="preserve">      Northern Territory</t>
  </si>
  <si>
    <t xml:space="preserve">             Total for Northern Territory</t>
  </si>
  <si>
    <t>Queensland</t>
  </si>
  <si>
    <t xml:space="preserve">      Queensland</t>
  </si>
  <si>
    <t xml:space="preserve">             Total for Queensland</t>
  </si>
  <si>
    <t>South Australia</t>
  </si>
  <si>
    <t xml:space="preserve">      South Australia</t>
  </si>
  <si>
    <t xml:space="preserve">             Total for South Australia</t>
  </si>
  <si>
    <t>Tasmania</t>
  </si>
  <si>
    <t xml:space="preserve">      Tasmania</t>
  </si>
  <si>
    <t xml:space="preserve">             Total for Tasmania</t>
  </si>
  <si>
    <t>Victoria</t>
  </si>
  <si>
    <t xml:space="preserve">      Victoria</t>
  </si>
  <si>
    <t xml:space="preserve">             Total for Victoria</t>
  </si>
  <si>
    <t>Western Australia</t>
  </si>
  <si>
    <t xml:space="preserve">      Western Australia</t>
  </si>
  <si>
    <t xml:space="preserve">             Total for Western Australia</t>
  </si>
  <si>
    <t>Capital City Regions</t>
  </si>
  <si>
    <t xml:space="preserve">             Adelaide, South Australia</t>
  </si>
  <si>
    <t xml:space="preserve">             Brisbane, Queensland</t>
  </si>
  <si>
    <t xml:space="preserve">             Canberra, Australian Capital Territ</t>
  </si>
  <si>
    <t xml:space="preserve">             Darwin, Northern Territory</t>
  </si>
  <si>
    <t xml:space="preserve">             Destination Perth, Western Australia</t>
  </si>
  <si>
    <t xml:space="preserve">             Gold Coast, Queensland</t>
  </si>
  <si>
    <t xml:space="preserve">             Hobart and the South, Tasmania</t>
  </si>
  <si>
    <t xml:space="preserve">             Melbourne, Victoria</t>
  </si>
  <si>
    <t xml:space="preserve">             Sydney, New South Wales</t>
  </si>
  <si>
    <t xml:space="preserve">             Total for Capital City Regions</t>
  </si>
  <si>
    <t>Tourism Regions</t>
  </si>
  <si>
    <t xml:space="preserve">             Canberra</t>
  </si>
  <si>
    <t xml:space="preserve">             Sydney</t>
  </si>
  <si>
    <t xml:space="preserve">             Blue Mountains</t>
  </si>
  <si>
    <t xml:space="preserve">             Capital Country</t>
  </si>
  <si>
    <t xml:space="preserve">             Central Coast</t>
  </si>
  <si>
    <t xml:space="preserve">             Central NSW</t>
  </si>
  <si>
    <t xml:space="preserve">             Hunter</t>
  </si>
  <si>
    <t xml:space="preserve">             New England North West</t>
  </si>
  <si>
    <t xml:space="preserve">             North Coast NSW</t>
  </si>
  <si>
    <t xml:space="preserve">             Outback NSW</t>
  </si>
  <si>
    <t xml:space="preserve">             Riverina</t>
  </si>
  <si>
    <t xml:space="preserve">             Snowy Mountains</t>
  </si>
  <si>
    <t xml:space="preserve">             South Coast</t>
  </si>
  <si>
    <t xml:space="preserve">             The Murray</t>
  </si>
  <si>
    <t xml:space="preserve">             Darwin</t>
  </si>
  <si>
    <t xml:space="preserve">             Alice Springs</t>
  </si>
  <si>
    <t xml:space="preserve">             Barkly</t>
  </si>
  <si>
    <t xml:space="preserve">             Katherine Daly</t>
  </si>
  <si>
    <t xml:space="preserve">             Lasseter</t>
  </si>
  <si>
    <t xml:space="preserve">             Litchfield Kakadu Arnhem</t>
  </si>
  <si>
    <t xml:space="preserve">             MacDonnell</t>
  </si>
  <si>
    <t xml:space="preserve">             Brisbane</t>
  </si>
  <si>
    <t xml:space="preserve">             Gold Coast</t>
  </si>
  <si>
    <t xml:space="preserve">             Bundaberg</t>
  </si>
  <si>
    <t xml:space="preserve">             Capricorn</t>
  </si>
  <si>
    <t xml:space="preserve">             Fraser Coast</t>
  </si>
  <si>
    <t xml:space="preserve">             Gladstone</t>
  </si>
  <si>
    <t xml:space="preserve">             Mackay</t>
  </si>
  <si>
    <t xml:space="preserve">             Outback Queensland</t>
  </si>
  <si>
    <t xml:space="preserve">             Southern Queensland Country</t>
  </si>
  <si>
    <t xml:space="preserve">             Sunshine Coast</t>
  </si>
  <si>
    <t xml:space="preserve">             Townsville</t>
  </si>
  <si>
    <t xml:space="preserve">             Tropical North Queensland</t>
  </si>
  <si>
    <t xml:space="preserve">             Whitsundays</t>
  </si>
  <si>
    <t xml:space="preserve">             Adelaide</t>
  </si>
  <si>
    <t xml:space="preserve">             Adelaide Hills</t>
  </si>
  <si>
    <t xml:space="preserve">             Barossa</t>
  </si>
  <si>
    <t xml:space="preserve">             Clare Valley</t>
  </si>
  <si>
    <t xml:space="preserve">             Eyre Peninsula</t>
  </si>
  <si>
    <t xml:space="preserve">             Fleurieu Peninsula</t>
  </si>
  <si>
    <t xml:space="preserve">             Flinders Ranges and Outback</t>
  </si>
  <si>
    <t xml:space="preserve">             Kangaroo Island</t>
  </si>
  <si>
    <t xml:space="preserve">             Limestone Coast</t>
  </si>
  <si>
    <t xml:space="preserve">             Murray River, Lakes and Coorong</t>
  </si>
  <si>
    <t xml:space="preserve">             Riverland</t>
  </si>
  <si>
    <t xml:space="preserve">             Yorke Peninsula</t>
  </si>
  <si>
    <t xml:space="preserve">             Hobart and the South</t>
  </si>
  <si>
    <t xml:space="preserve">             East Coast</t>
  </si>
  <si>
    <t xml:space="preserve">             Launceston and the North</t>
  </si>
  <si>
    <t xml:space="preserve">             North West</t>
  </si>
  <si>
    <t xml:space="preserve">             West Coast</t>
  </si>
  <si>
    <t xml:space="preserve">             Melbourne</t>
  </si>
  <si>
    <t xml:space="preserve">             Ballarat</t>
  </si>
  <si>
    <t xml:space="preserve">             Bendigo Loddon</t>
  </si>
  <si>
    <t xml:space="preserve">             Central Highlands</t>
  </si>
  <si>
    <t xml:space="preserve">             Central Murray</t>
  </si>
  <si>
    <t xml:space="preserve">             Geelong and the Bellarine</t>
  </si>
  <si>
    <t xml:space="preserve">             Gippsland</t>
  </si>
  <si>
    <t xml:space="preserve">             Goulburn</t>
  </si>
  <si>
    <t xml:space="preserve">             Great Ocean Road</t>
  </si>
  <si>
    <t xml:space="preserve">             High Country</t>
  </si>
  <si>
    <t xml:space="preserve">             Lakes</t>
  </si>
  <si>
    <t xml:space="preserve">             Macedon</t>
  </si>
  <si>
    <t xml:space="preserve">             Mallee</t>
  </si>
  <si>
    <t xml:space="preserve">             Murray East</t>
  </si>
  <si>
    <t xml:space="preserve">             Peninsula</t>
  </si>
  <si>
    <t xml:space="preserve">             Phillip Island</t>
  </si>
  <si>
    <t xml:space="preserve">             Spa Country</t>
  </si>
  <si>
    <t xml:space="preserve">             Western Grampians</t>
  </si>
  <si>
    <t xml:space="preserve">             Wimmera</t>
  </si>
  <si>
    <t xml:space="preserve">             Yarra Valley and Dandenong Ranges</t>
  </si>
  <si>
    <t xml:space="preserve">             Destination Perth</t>
  </si>
  <si>
    <t xml:space="preserve">             Australia's Coral Coast</t>
  </si>
  <si>
    <t xml:space="preserve">             Australia's Golden Outback</t>
  </si>
  <si>
    <t xml:space="preserve">             Australia's North West</t>
  </si>
  <si>
    <t xml:space="preserve">             Australia's South West</t>
  </si>
  <si>
    <t>For the year of: July 2023 - June 2024</t>
  </si>
  <si>
    <t>Australian Accommodation Monitor – Summary</t>
  </si>
  <si>
    <t>Date Created: October 17, 2024</t>
  </si>
  <si>
    <t>Tokio Marine Centre, 20 McCallum Street #18-02, 069046 Singapore</t>
  </si>
  <si>
    <r>
      <t xml:space="preserve">For all STR definitions, please visit </t>
    </r>
    <r>
      <rPr>
        <u/>
        <sz val="10"/>
        <color theme="1"/>
        <rFont val="Arial"/>
        <family val="2"/>
      </rPr>
      <t>str.com/data-insights/resources/glossary</t>
    </r>
  </si>
  <si>
    <r>
      <t xml:space="preserve">For additional AAM information and methodology explanation, please </t>
    </r>
    <r>
      <rPr>
        <u/>
        <sz val="10"/>
        <color theme="1"/>
        <rFont val="Arial"/>
        <family val="2"/>
      </rPr>
      <t>click here</t>
    </r>
    <r>
      <rPr>
        <sz val="10"/>
        <color theme="1"/>
        <rFont val="Arial"/>
        <family val="2"/>
      </rPr>
      <t xml:space="preserve"> or visit str.com/aam</t>
    </r>
  </si>
  <si>
    <r>
      <t xml:space="preserve">Please visit our website at </t>
    </r>
    <r>
      <rPr>
        <u/>
        <sz val="11"/>
        <rFont val="Arial"/>
        <family val="2"/>
      </rPr>
      <t>www.str.com</t>
    </r>
    <r>
      <rPr>
        <sz val="11"/>
        <rFont val="Arial"/>
        <family val="2"/>
      </rPr>
      <t>, or if you need additional assistance please reach out to our Customer Support team.</t>
    </r>
  </si>
  <si>
    <t>500 11th Ave N (Suite 450), Nashville, TN 37203 USA</t>
  </si>
  <si>
    <t xml:space="preserve">500 11th Ave N (Suite 450), Nashville, TN 37203 USA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</si>
</sst>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 yy"/>
    <numFmt numFmtId="165" formatCode="_(#,##0_);_(\-#,##0_)"/>
    <numFmt numFmtId="166" formatCode="_(#,##0.00_);_(\-#,##0.00_)"/>
    <numFmt numFmtId="167" formatCode="_(#,##0.0_);_(\-#,##0.0_)"/>
    <numFmt numFmtId="168" formatCode="_(* #,##0_);_(* \(#,##0\)"/>
    <numFmt numFmtId="169" formatCode="00000"/>
    <numFmt numFmtId="170" formatCode="#,##0;[Black]\-#,##0"/>
    <numFmt numFmtId="171" formatCode="#,##0.0;[Black]\-#,##0.0"/>
    <numFmt numFmtId="172" formatCode="#,##0.00;[Black]\-#,##0.00"/>
  </numFmts>
  <fonts count="34" x14ac:knownFonts="1">
    <font>
      <sz val="10"/>
      <name val="Arial"/>
    </font>
    <font>
      <sz val="11"/>
      <color theme="1"/>
      <name val="Calibri"/>
      <family val="2"/>
      <scheme val="minor"/>
    </font>
    <font>
      <u/>
      <sz val="10"/>
      <color indexed="36"/>
      <name val="Arial"/>
      <family val="2"/>
    </font>
    <font>
      <b/>
      <sz val="10"/>
      <name val="Arial"/>
      <family val="2"/>
    </font>
    <font>
      <u/>
      <sz val="10"/>
      <color indexed="39"/>
      <name val="Arial"/>
      <family val="2"/>
    </font>
    <font>
      <sz val="10"/>
      <color indexed="9"/>
      <name val="Arial"/>
      <family val="2"/>
    </font>
    <font>
      <sz val="24"/>
      <color indexed="9"/>
      <name val="Arial"/>
      <family val="2"/>
    </font>
    <font>
      <b/>
      <sz val="11"/>
      <color indexed="9"/>
      <name val="Arial"/>
      <family val="2"/>
    </font>
    <font>
      <sz val="10"/>
      <name val="Arial"/>
      <family val="2"/>
    </font>
    <font>
      <sz val="11"/>
      <color rgb="FFFF0000"/>
      <name val="Calibri"/>
      <family val="2"/>
      <scheme val="minor"/>
    </font>
    <font>
      <sz val="9"/>
      <color indexed="9"/>
      <name val="Arial"/>
      <family val="2"/>
    </font>
    <font>
      <sz val="12"/>
      <name val="Arial"/>
      <family val="2"/>
    </font>
    <font>
      <sz val="19"/>
      <color indexed="9"/>
      <name val="Arial"/>
      <family val="2"/>
    </font>
    <font>
      <b/>
      <sz val="14"/>
      <color indexed="9"/>
      <name val="Arial"/>
      <family val="2"/>
    </font>
    <font>
      <sz val="9"/>
      <name val="Arial"/>
      <family val="2"/>
    </font>
    <font>
      <sz val="9"/>
      <color theme="0"/>
      <name val="Arial"/>
      <family val="2"/>
    </font>
    <font>
      <sz val="9"/>
      <color indexed="62"/>
      <name val="Arial"/>
      <family val="2"/>
    </font>
    <font>
      <sz val="8"/>
      <color indexed="9"/>
      <name val="Arial"/>
      <family val="2"/>
    </font>
    <font>
      <b/>
      <sz val="18"/>
      <color theme="1"/>
      <name val="Arial"/>
      <family val="2"/>
    </font>
    <font>
      <sz val="18"/>
      <color theme="1"/>
      <name val="Arial"/>
      <family val="2"/>
    </font>
    <font>
      <b/>
      <sz val="11"/>
      <color theme="1"/>
      <name val="Arial"/>
      <family val="2"/>
    </font>
    <font>
      <sz val="11"/>
      <color theme="1"/>
      <name val="Arial"/>
      <family val="2"/>
    </font>
    <font>
      <u/>
      <sz val="11"/>
      <color theme="10"/>
      <name val="Calibri"/>
      <family val="2"/>
      <scheme val="minor"/>
    </font>
    <font>
      <sz val="11"/>
      <name val="Arial"/>
      <family val="2"/>
    </font>
    <font>
      <u/>
      <sz val="11"/>
      <name val="Arial"/>
      <family val="2"/>
    </font>
    <font>
      <b/>
      <sz val="10"/>
      <color rgb="FFFFFFFF"/>
      <name val="Arial"/>
      <family val="2"/>
    </font>
    <font>
      <sz val="9"/>
      <color rgb="FFFFFFFF"/>
      <name val="Arial"/>
      <family val="2"/>
    </font>
    <font>
      <sz val="18"/>
      <color rgb="FFFE5000"/>
      <name val="Arial"/>
      <family val="2"/>
    </font>
    <font>
      <b/>
      <i/>
      <sz val="10"/>
      <name val="Arial"/>
      <family val="2"/>
    </font>
    <font>
      <b/>
      <sz val="10"/>
      <name val="Arial"/>
      <family val="2"/>
    </font>
    <font>
      <sz val="8"/>
      <name val="Arial"/>
      <family val="2"/>
    </font>
    <font>
      <u/>
      <sz val="10"/>
      <color theme="10"/>
      <name val="Arial"/>
      <family val="2"/>
    </font>
    <font>
      <sz val="10"/>
      <color theme="1"/>
      <name val="Arial"/>
      <family val="2"/>
    </font>
    <font>
      <u/>
      <sz val="10"/>
      <color theme="1"/>
      <name val="Arial"/>
      <family val="2"/>
    </font>
  </fonts>
  <fills count="17">
    <fill>
      <patternFill patternType="none"/>
    </fill>
    <fill>
      <patternFill patternType="gray125"/>
    </fill>
    <fill>
      <patternFill patternType="solid">
        <fgColor indexed="59"/>
      </patternFill>
    </fill>
    <fill>
      <patternFill patternType="solid">
        <fgColor indexed="9"/>
      </patternFill>
    </fill>
    <fill>
      <patternFill patternType="solid">
        <fgColor indexed="63"/>
      </patternFill>
    </fill>
    <fill>
      <patternFill patternType="solid">
        <fgColor indexed="37"/>
      </patternFill>
    </fill>
    <fill>
      <patternFill patternType="solid">
        <fgColor indexed="55"/>
      </patternFill>
    </fill>
    <fill>
      <patternFill patternType="solid">
        <fgColor indexed="46"/>
      </patternFill>
    </fill>
    <fill>
      <patternFill patternType="solid">
        <fgColor indexed="31"/>
      </patternFill>
    </fill>
    <fill>
      <patternFill patternType="solid">
        <fgColor indexed="22"/>
      </patternFill>
    </fill>
    <fill>
      <patternFill patternType="solid">
        <fgColor indexed="56"/>
      </patternFill>
    </fill>
    <fill>
      <patternFill patternType="solid">
        <fgColor indexed="62"/>
      </patternFill>
    </fill>
    <fill>
      <patternFill patternType="solid">
        <fgColor indexed="57"/>
      </patternFill>
    </fill>
    <fill>
      <patternFill patternType="solid">
        <fgColor rgb="FFFE5000"/>
      </patternFill>
    </fill>
    <fill>
      <patternFill patternType="solid">
        <fgColor theme="0"/>
      </patternFill>
    </fill>
    <fill>
      <patternFill patternType="solid">
        <fgColor rgb="FFFE5000"/>
      </patternFill>
    </fill>
    <fill>
      <patternFill patternType="solid">
        <fgColor rgb="FFE3E3E3"/>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ck">
        <color indexed="22"/>
      </right>
      <top/>
      <bottom/>
      <diagonal/>
    </border>
    <border>
      <left/>
      <right style="thick">
        <color indexed="22"/>
      </right>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top style="thin">
        <color rgb="FFFFFFFF"/>
      </top>
      <bottom/>
      <diagonal/>
    </border>
    <border>
      <left style="thin">
        <color rgb="FF000000"/>
      </left>
      <right/>
      <top style="thin">
        <color rgb="FFFFFFFF"/>
      </top>
      <bottom/>
      <diagonal/>
    </border>
    <border>
      <left/>
      <right/>
      <top/>
      <bottom style="thin">
        <color rgb="FF000000"/>
      </bottom>
      <diagonal/>
    </border>
    <border>
      <left style="thin">
        <color rgb="FF000000"/>
      </left>
      <right/>
      <top style="thin">
        <color rgb="FFFFFFFF"/>
      </top>
      <bottom style="thin">
        <color rgb="FF000000"/>
      </bottom>
      <diagonal/>
    </border>
    <border>
      <left style="thin">
        <color rgb="FFFFFFFF"/>
      </left>
      <right/>
      <top style="thin">
        <color rgb="FFFFFFFF"/>
      </top>
      <bottom style="thin">
        <color rgb="FF000000"/>
      </bottom>
      <diagonal/>
    </border>
    <border>
      <left/>
      <right/>
      <top style="thin">
        <color rgb="FFFFFFFF"/>
      </top>
      <bottom style="thin">
        <color rgb="FF000000"/>
      </bottom>
      <diagonal/>
    </border>
    <border>
      <left/>
      <right style="thin">
        <color rgb="FF000000"/>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s>
  <cellStyleXfs count="641">
    <xf numFmtId="0" fontId="0" fillId="0" borderId="0"/>
    <xf numFmtId="0" fontId="8" fillId="0" borderId="0"/>
    <xf numFmtId="0" fontId="8" fillId="0" borderId="0"/>
    <xf numFmtId="43" fontId="8" fillId="0" borderId="0" applyBorder="0"/>
    <xf numFmtId="43" fontId="8" fillId="0" borderId="0" applyBorder="0"/>
    <xf numFmtId="41" fontId="8" fillId="0" borderId="0" applyBorder="0"/>
    <xf numFmtId="41" fontId="8" fillId="0" borderId="0" applyBorder="0"/>
    <xf numFmtId="44" fontId="8" fillId="0" borderId="0" applyBorder="0"/>
    <xf numFmtId="44" fontId="8" fillId="0" borderId="0" applyBorder="0"/>
    <xf numFmtId="42" fontId="8" fillId="0" borderId="0" applyBorder="0"/>
    <xf numFmtId="42"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9" fontId="8" fillId="0" borderId="0" applyBorder="0"/>
    <xf numFmtId="0" fontId="2" fillId="0" borderId="0" applyNumberFormat="0" applyBorder="0"/>
    <xf numFmtId="0" fontId="2" fillId="0" borderId="0" applyNumberFormat="0" applyBorder="0"/>
    <xf numFmtId="0" fontId="4"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0" fontId="8" fillId="0" borderId="0"/>
    <xf numFmtId="0" fontId="8" fillId="0" borderId="0"/>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8" fillId="3" borderId="9" applyNumberFormat="0"/>
    <xf numFmtId="0" fontId="8" fillId="3" borderId="13" applyNumberFormat="0"/>
    <xf numFmtId="0" fontId="8" fillId="3" borderId="14" applyNumberFormat="0"/>
    <xf numFmtId="0" fontId="8" fillId="3" borderId="7" applyNumberFormat="0"/>
    <xf numFmtId="0" fontId="8" fillId="3" borderId="11" applyNumberFormat="0"/>
    <xf numFmtId="0" fontId="8" fillId="3" borderId="8" applyNumberFormat="0"/>
    <xf numFmtId="0" fontId="8" fillId="3" borderId="10" applyNumberFormat="0"/>
    <xf numFmtId="0" fontId="6" fillId="2" borderId="0" applyNumberFormat="0" applyBorder="0">
      <alignment horizontal="center" wrapText="1"/>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9" applyNumberFormat="0">
      <alignment horizontal="right"/>
    </xf>
    <xf numFmtId="0" fontId="8" fillId="7" borderId="9" applyNumberFormat="0">
      <alignment horizontal="right"/>
    </xf>
    <xf numFmtId="0" fontId="8" fillId="3" borderId="9" applyNumberFormat="0">
      <alignment horizontal="center"/>
    </xf>
    <xf numFmtId="0" fontId="8" fillId="7" borderId="9" applyNumberFormat="0">
      <alignment horizontal="center"/>
    </xf>
    <xf numFmtId="0" fontId="8" fillId="0" borderId="6" applyNumberFormat="0"/>
    <xf numFmtId="0" fontId="8" fillId="0" borderId="9" applyNumberFormat="0"/>
    <xf numFmtId="0" fontId="8" fillId="0" borderId="14" applyNumberFormat="0"/>
    <xf numFmtId="169" fontId="8" fillId="7" borderId="9">
      <alignment horizontal="left"/>
    </xf>
    <xf numFmtId="169" fontId="8" fillId="3" borderId="9">
      <alignment horizontal="left"/>
    </xf>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5" fontId="8" fillId="0" borderId="9"/>
    <xf numFmtId="165" fontId="8" fillId="0" borderId="0" applyBorder="0"/>
    <xf numFmtId="165" fontId="8" fillId="0" borderId="10"/>
    <xf numFmtId="165" fontId="8" fillId="8" borderId="9"/>
    <xf numFmtId="165" fontId="8" fillId="8" borderId="0" applyBorder="0"/>
    <xf numFmtId="165" fontId="8" fillId="8" borderId="10"/>
    <xf numFmtId="166" fontId="8" fillId="0" borderId="10"/>
    <xf numFmtId="166" fontId="8" fillId="0" borderId="0" applyBorder="0"/>
    <xf numFmtId="166" fontId="8" fillId="8" borderId="0" applyBorder="0"/>
    <xf numFmtId="166" fontId="8" fillId="8" borderId="10"/>
    <xf numFmtId="166" fontId="8" fillId="8" borderId="9"/>
    <xf numFmtId="166" fontId="8" fillId="0" borderId="9"/>
    <xf numFmtId="167" fontId="8" fillId="0" borderId="10"/>
    <xf numFmtId="167" fontId="8" fillId="0" borderId="0" applyBorder="0"/>
    <xf numFmtId="167" fontId="8" fillId="8" borderId="0" applyBorder="0"/>
    <xf numFmtId="167" fontId="8" fillId="8" borderId="10"/>
    <xf numFmtId="167" fontId="8" fillId="8" borderId="9"/>
    <xf numFmtId="167" fontId="8" fillId="0" borderId="9"/>
    <xf numFmtId="0" fontId="3" fillId="0" borderId="9" applyNumberFormat="0">
      <alignment horizontal="right"/>
    </xf>
    <xf numFmtId="0" fontId="3" fillId="8" borderId="9" applyNumberFormat="0">
      <alignment horizontal="right"/>
    </xf>
    <xf numFmtId="165" fontId="8" fillId="0" borderId="13"/>
    <xf numFmtId="165" fontId="8" fillId="0" borderId="14"/>
    <xf numFmtId="165" fontId="8" fillId="0" borderId="15"/>
    <xf numFmtId="166" fontId="8" fillId="0" borderId="13"/>
    <xf numFmtId="166" fontId="8" fillId="0" borderId="14"/>
    <xf numFmtId="166" fontId="8" fillId="0" borderId="15"/>
    <xf numFmtId="167" fontId="8" fillId="0" borderId="13"/>
    <xf numFmtId="167" fontId="8" fillId="0" borderId="14"/>
    <xf numFmtId="167" fontId="8" fillId="0" borderId="15"/>
    <xf numFmtId="0" fontId="8" fillId="3" borderId="3" applyNumberFormat="0"/>
    <xf numFmtId="0" fontId="8" fillId="3" borderId="3" applyNumberFormat="0"/>
    <xf numFmtId="0" fontId="8" fillId="9" borderId="3" applyNumberFormat="0"/>
    <xf numFmtId="0" fontId="8" fillId="4" borderId="3" applyNumberFormat="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7" fontId="8" fillId="0" borderId="10"/>
    <xf numFmtId="167" fontId="8" fillId="0" borderId="0" applyBorder="0"/>
    <xf numFmtId="167" fontId="8" fillId="8" borderId="0" applyBorder="0"/>
    <xf numFmtId="167" fontId="8" fillId="8" borderId="10"/>
    <xf numFmtId="167" fontId="8" fillId="8" borderId="9"/>
    <xf numFmtId="167" fontId="8" fillId="0" borderId="9"/>
    <xf numFmtId="0" fontId="3" fillId="0" borderId="9" applyNumberFormat="0">
      <alignment horizontal="right"/>
    </xf>
    <xf numFmtId="0" fontId="3" fillId="8" borderId="9" applyNumberFormat="0">
      <alignment horizontal="right"/>
    </xf>
    <xf numFmtId="167" fontId="8" fillId="0" borderId="13"/>
    <xf numFmtId="167" fontId="8" fillId="0" borderId="14"/>
    <xf numFmtId="167" fontId="8" fillId="0" borderId="15"/>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7" fillId="4" borderId="1" applyNumberFormat="0"/>
    <xf numFmtId="167" fontId="8" fillId="0" borderId="10"/>
    <xf numFmtId="167" fontId="8" fillId="0" borderId="0" applyBorder="0"/>
    <xf numFmtId="167" fontId="8" fillId="8" borderId="0" applyBorder="0"/>
    <xf numFmtId="167" fontId="8" fillId="8" borderId="10"/>
    <xf numFmtId="167" fontId="8" fillId="8" borderId="9"/>
    <xf numFmtId="167" fontId="8" fillId="0" borderId="9"/>
    <xf numFmtId="0" fontId="3" fillId="0" borderId="9" applyNumberFormat="0">
      <alignment horizontal="right"/>
    </xf>
    <xf numFmtId="0" fontId="3" fillId="8" borderId="9" applyNumberFormat="0">
      <alignment horizontal="right"/>
    </xf>
    <xf numFmtId="0" fontId="8" fillId="0" borderId="6" applyNumberFormat="0"/>
    <xf numFmtId="165" fontId="8" fillId="0" borderId="10"/>
    <xf numFmtId="165" fontId="8" fillId="8" borderId="9"/>
    <xf numFmtId="165" fontId="8" fillId="8" borderId="0" applyBorder="0"/>
    <xf numFmtId="165" fontId="8" fillId="8" borderId="10"/>
    <xf numFmtId="166" fontId="8" fillId="0" borderId="10"/>
    <xf numFmtId="166" fontId="8" fillId="0" borderId="0" applyBorder="0"/>
    <xf numFmtId="166" fontId="8" fillId="8" borderId="0" applyBorder="0"/>
    <xf numFmtId="166" fontId="8" fillId="8" borderId="10"/>
    <xf numFmtId="166" fontId="8" fillId="8" borderId="9"/>
    <xf numFmtId="166" fontId="8" fillId="0" borderId="9"/>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6" borderId="0" applyNumberFormat="0" applyBorder="0"/>
    <xf numFmtId="0" fontId="8" fillId="0" borderId="6" applyNumberFormat="0"/>
    <xf numFmtId="0" fontId="8" fillId="0" borderId="9" applyNumberFormat="0"/>
    <xf numFmtId="165" fontId="8" fillId="0" borderId="14"/>
    <xf numFmtId="165" fontId="8" fillId="0" borderId="15"/>
    <xf numFmtId="166" fontId="8" fillId="0" borderId="13"/>
    <xf numFmtId="166" fontId="8" fillId="0" borderId="14"/>
    <xf numFmtId="166" fontId="8" fillId="0" borderId="15"/>
    <xf numFmtId="167" fontId="8" fillId="0" borderId="13"/>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166" fontId="8" fillId="0" borderId="10"/>
    <xf numFmtId="166" fontId="8" fillId="0" borderId="0" applyBorder="0"/>
    <xf numFmtId="166" fontId="8" fillId="8" borderId="0" applyBorder="0"/>
    <xf numFmtId="166" fontId="8" fillId="8" borderId="10"/>
    <xf numFmtId="167" fontId="8" fillId="0" borderId="10"/>
    <xf numFmtId="167" fontId="8" fillId="0" borderId="0" applyBorder="0"/>
    <xf numFmtId="167" fontId="8" fillId="8" borderId="0" applyBorder="0"/>
    <xf numFmtId="167" fontId="8" fillId="8" borderId="10"/>
    <xf numFmtId="0" fontId="3" fillId="0" borderId="9" applyNumberFormat="0">
      <alignment horizontal="right"/>
    </xf>
    <xf numFmtId="0" fontId="3" fillId="8" borderId="9" applyNumberFormat="0">
      <alignment horizontal="right"/>
    </xf>
    <xf numFmtId="0" fontId="8" fillId="0" borderId="6" applyNumberFormat="0"/>
    <xf numFmtId="0" fontId="8" fillId="6" borderId="0" applyNumberFormat="0" applyBorder="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7" fontId="8" fillId="0" borderId="10"/>
    <xf numFmtId="167" fontId="8" fillId="0" borderId="0" applyBorder="0"/>
    <xf numFmtId="167" fontId="8" fillId="8" borderId="0" applyBorder="0"/>
    <xf numFmtId="167" fontId="8" fillId="8" borderId="10"/>
    <xf numFmtId="167" fontId="8" fillId="8" borderId="9"/>
    <xf numFmtId="167" fontId="8" fillId="0" borderId="9"/>
    <xf numFmtId="0" fontId="3" fillId="0" borderId="9" applyNumberFormat="0">
      <alignment horizontal="right"/>
    </xf>
    <xf numFmtId="0" fontId="3" fillId="8" borderId="9" applyNumberFormat="0">
      <alignment horizontal="right"/>
    </xf>
    <xf numFmtId="167" fontId="8" fillId="0" borderId="13"/>
    <xf numFmtId="167" fontId="8" fillId="0" borderId="14"/>
    <xf numFmtId="167" fontId="8" fillId="0" borderId="15"/>
    <xf numFmtId="167" fontId="8" fillId="0" borderId="15"/>
    <xf numFmtId="164" fontId="3" fillId="0" borderId="9">
      <alignment horizontal="right"/>
    </xf>
    <xf numFmtId="164" fontId="3" fillId="8" borderId="9">
      <alignment horizontal="right"/>
    </xf>
    <xf numFmtId="166" fontId="8" fillId="0" borderId="9"/>
    <xf numFmtId="166" fontId="8" fillId="8" borderId="9"/>
    <xf numFmtId="167" fontId="8" fillId="0" borderId="10"/>
    <xf numFmtId="167" fontId="8" fillId="8" borderId="10"/>
    <xf numFmtId="168" fontId="8" fillId="0" borderId="9"/>
    <xf numFmtId="165" fontId="8" fillId="8" borderId="9"/>
    <xf numFmtId="168" fontId="8" fillId="0" borderId="10"/>
    <xf numFmtId="168" fontId="8" fillId="8" borderId="10"/>
    <xf numFmtId="0" fontId="8" fillId="0" borderId="6" applyNumberFormat="0"/>
    <xf numFmtId="167" fontId="8" fillId="0" borderId="9"/>
    <xf numFmtId="167" fontId="8" fillId="8" borderId="9"/>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3" fillId="0" borderId="9" applyNumberFormat="0">
      <alignment horizontal="right"/>
    </xf>
    <xf numFmtId="0" fontId="3" fillId="8" borderId="9" applyNumberFormat="0">
      <alignment horizontal="right"/>
    </xf>
    <xf numFmtId="166" fontId="8" fillId="0" borderId="9"/>
    <xf numFmtId="166" fontId="8" fillId="8" borderId="9"/>
    <xf numFmtId="167" fontId="8" fillId="0" borderId="10"/>
    <xf numFmtId="167" fontId="8" fillId="8" borderId="10"/>
    <xf numFmtId="168" fontId="8" fillId="0" borderId="9"/>
    <xf numFmtId="165" fontId="8" fillId="8" borderId="9"/>
    <xf numFmtId="168" fontId="8" fillId="0" borderId="10"/>
    <xf numFmtId="168" fontId="8" fillId="8" borderId="10"/>
    <xf numFmtId="0" fontId="8" fillId="0" borderId="6" applyNumberFormat="0"/>
    <xf numFmtId="167" fontId="8" fillId="0" borderId="9"/>
    <xf numFmtId="167" fontId="8" fillId="8" borderId="9"/>
    <xf numFmtId="167" fontId="5" fillId="6" borderId="9"/>
    <xf numFmtId="167" fontId="5" fillId="6" borderId="10"/>
    <xf numFmtId="166" fontId="5" fillId="6" borderId="9"/>
    <xf numFmtId="165" fontId="5" fillId="6" borderId="9"/>
    <xf numFmtId="165" fontId="5" fillId="6" borderId="10"/>
    <xf numFmtId="0" fontId="5" fillId="6" borderId="9" applyNumberFormat="0">
      <alignment horizontal="right"/>
    </xf>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5" fontId="8" fillId="0" borderId="0" applyBorder="0"/>
    <xf numFmtId="165" fontId="8" fillId="0" borderId="10"/>
    <xf numFmtId="165" fontId="8" fillId="8" borderId="0" applyBorder="0"/>
    <xf numFmtId="165" fontId="8" fillId="8" borderId="10"/>
    <xf numFmtId="166" fontId="8" fillId="0" borderId="10"/>
    <xf numFmtId="166" fontId="8" fillId="0" borderId="0" applyBorder="0"/>
    <xf numFmtId="0" fontId="8" fillId="3" borderId="9" applyNumberFormat="0">
      <alignment horizontal="left"/>
    </xf>
    <xf numFmtId="0" fontId="8" fillId="8" borderId="9" applyNumberFormat="0">
      <alignment horizontal="left"/>
    </xf>
    <xf numFmtId="0" fontId="8" fillId="3" borderId="9" applyNumberFormat="0">
      <alignment horizontal="right"/>
    </xf>
    <xf numFmtId="0" fontId="6" fillId="2" borderId="0" applyNumberFormat="0" applyBorder="0">
      <alignment horizontal="center" wrapText="1"/>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69" fontId="8" fillId="8" borderId="9">
      <alignment horizontal="left"/>
    </xf>
    <xf numFmtId="169" fontId="8" fillId="3" borderId="9">
      <alignment horizontal="left"/>
    </xf>
    <xf numFmtId="167" fontId="8" fillId="3" borderId="15"/>
    <xf numFmtId="0" fontId="7" fillId="10" borderId="1" applyNumberFormat="0"/>
    <xf numFmtId="0" fontId="3" fillId="3" borderId="13" applyNumberFormat="0">
      <alignment horizontal="right"/>
    </xf>
    <xf numFmtId="0" fontId="3" fillId="3" borderId="14" applyNumberFormat="0">
      <alignment horizontal="right"/>
    </xf>
    <xf numFmtId="0" fontId="3" fillId="3" borderId="15" applyNumberFormat="0">
      <alignment horizontal="right"/>
    </xf>
    <xf numFmtId="0" fontId="3" fillId="4" borderId="9" applyNumberFormat="0">
      <alignment horizontal="right"/>
    </xf>
    <xf numFmtId="0" fontId="3" fillId="3" borderId="9" applyNumberFormat="0">
      <alignment horizontal="right"/>
    </xf>
    <xf numFmtId="0" fontId="6" fillId="2" borderId="0" applyNumberFormat="0" applyBorder="0">
      <alignment horizontal="center" wrapText="1"/>
    </xf>
    <xf numFmtId="0" fontId="6" fillId="2" borderId="0" applyNumberFormat="0" applyBorder="0">
      <alignment horizontal="center" wrapText="1"/>
    </xf>
    <xf numFmtId="166" fontId="8" fillId="4" borderId="10"/>
    <xf numFmtId="166" fontId="8" fillId="4" borderId="9"/>
    <xf numFmtId="166" fontId="8" fillId="3" borderId="0"/>
    <xf numFmtId="166" fontId="8" fillId="3" borderId="10"/>
    <xf numFmtId="166" fontId="8" fillId="3" borderId="9"/>
    <xf numFmtId="166" fontId="8" fillId="3" borderId="13"/>
    <xf numFmtId="166" fontId="8" fillId="3" borderId="14"/>
    <xf numFmtId="166" fontId="8" fillId="3" borderId="15"/>
    <xf numFmtId="0" fontId="8" fillId="3" borderId="2" applyNumberFormat="0"/>
    <xf numFmtId="0" fontId="8" fillId="3" borderId="3" applyNumberFormat="0"/>
    <xf numFmtId="0" fontId="8" fillId="3" borderId="4" applyNumberFormat="0"/>
    <xf numFmtId="0" fontId="8" fillId="3" borderId="5" applyNumberFormat="0"/>
    <xf numFmtId="0" fontId="8" fillId="9" borderId="2" applyNumberFormat="0"/>
    <xf numFmtId="0" fontId="8" fillId="9" borderId="3" applyNumberFormat="0"/>
    <xf numFmtId="0" fontId="8" fillId="9" borderId="4" applyNumberFormat="0"/>
    <xf numFmtId="0" fontId="8" fillId="9" borderId="5" applyNumberFormat="0"/>
    <xf numFmtId="164" fontId="3" fillId="0" borderId="9">
      <alignment horizontal="right"/>
    </xf>
    <xf numFmtId="164" fontId="3" fillId="8" borderId="9">
      <alignment horizontal="right"/>
    </xf>
    <xf numFmtId="166" fontId="8" fillId="0" borderId="9"/>
    <xf numFmtId="166" fontId="8" fillId="8" borderId="9"/>
    <xf numFmtId="167" fontId="8" fillId="0" borderId="10"/>
    <xf numFmtId="167" fontId="8" fillId="8" borderId="10"/>
    <xf numFmtId="168" fontId="8" fillId="0" borderId="9"/>
    <xf numFmtId="165" fontId="8" fillId="8" borderId="9"/>
    <xf numFmtId="168" fontId="8" fillId="0" borderId="10"/>
    <xf numFmtId="168" fontId="8" fillId="8" borderId="10"/>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3" fillId="0" borderId="9" applyNumberFormat="0">
      <alignment horizontal="right"/>
    </xf>
    <xf numFmtId="0" fontId="3" fillId="8" borderId="9" applyNumberFormat="0">
      <alignment horizontal="right"/>
    </xf>
    <xf numFmtId="166" fontId="8" fillId="0" borderId="9"/>
    <xf numFmtId="166" fontId="8" fillId="8" borderId="9"/>
    <xf numFmtId="167" fontId="8" fillId="0" borderId="10"/>
    <xf numFmtId="167" fontId="8" fillId="8" borderId="10"/>
    <xf numFmtId="168" fontId="8" fillId="0" borderId="9"/>
    <xf numFmtId="165" fontId="8" fillId="8" borderId="9"/>
    <xf numFmtId="168" fontId="8" fillId="0" borderId="10"/>
    <xf numFmtId="168" fontId="8" fillId="8" borderId="10"/>
    <xf numFmtId="0" fontId="8" fillId="0" borderId="6" applyNumberFormat="0"/>
    <xf numFmtId="167" fontId="8" fillId="0" borderId="9"/>
    <xf numFmtId="167" fontId="8" fillId="8" borderId="9"/>
    <xf numFmtId="167" fontId="5" fillId="6" borderId="9"/>
    <xf numFmtId="167" fontId="5" fillId="6" borderId="10"/>
    <xf numFmtId="166" fontId="5" fillId="6" borderId="9"/>
    <xf numFmtId="165" fontId="5" fillId="6" borderId="9"/>
    <xf numFmtId="165" fontId="5" fillId="6" borderId="10"/>
    <xf numFmtId="0" fontId="5" fillId="6" borderId="9" applyNumberFormat="0">
      <alignment horizontal="right"/>
    </xf>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69" fontId="8" fillId="8" borderId="9">
      <alignment horizontal="left"/>
    </xf>
    <xf numFmtId="169" fontId="8" fillId="3" borderId="9">
      <alignment horizontal="left"/>
    </xf>
    <xf numFmtId="0" fontId="8" fillId="0" borderId="1" applyNumberFormat="0">
      <alignment horizontal="center"/>
    </xf>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9" borderId="2" applyNumberFormat="0"/>
    <xf numFmtId="0" fontId="8" fillId="4" borderId="2" applyNumberFormat="0"/>
    <xf numFmtId="0" fontId="8" fillId="9" borderId="3" applyNumberFormat="0"/>
    <xf numFmtId="0" fontId="8" fillId="4" borderId="3" applyNumberFormat="0"/>
    <xf numFmtId="0" fontId="8" fillId="9" borderId="4" applyNumberFormat="0"/>
    <xf numFmtId="0" fontId="8" fillId="4" borderId="4" applyNumberFormat="0"/>
    <xf numFmtId="0" fontId="8" fillId="9" borderId="5" applyNumberFormat="0"/>
    <xf numFmtId="0" fontId="8" fillId="4" borderId="5" applyNumberFormat="0"/>
    <xf numFmtId="167" fontId="5" fillId="6" borderId="10">
      <alignment horizontal="right"/>
    </xf>
    <xf numFmtId="166" fontId="5" fillId="6" borderId="9">
      <alignment horizontal="right"/>
    </xf>
    <xf numFmtId="165" fontId="5" fillId="6" borderId="9">
      <alignment horizontal="right"/>
    </xf>
    <xf numFmtId="165" fontId="5" fillId="6" borderId="10">
      <alignment horizontal="right"/>
    </xf>
    <xf numFmtId="0" fontId="8" fillId="4" borderId="9" applyNumberFormat="0">
      <alignment horizontal="center"/>
    </xf>
    <xf numFmtId="0" fontId="8" fillId="0" borderId="6" applyNumberFormat="0"/>
    <xf numFmtId="0" fontId="8" fillId="4" borderId="9" applyNumberFormat="0">
      <alignment horizontal="left"/>
    </xf>
    <xf numFmtId="0" fontId="8" fillId="0" borderId="7" applyNumberFormat="0"/>
    <xf numFmtId="169" fontId="8" fillId="4" borderId="9">
      <alignment horizontal="left"/>
    </xf>
    <xf numFmtId="0" fontId="8" fillId="0" borderId="9" applyNumberFormat="0"/>
    <xf numFmtId="0" fontId="8" fillId="4" borderId="9" applyNumberFormat="0">
      <alignment horizontal="right"/>
    </xf>
    <xf numFmtId="0" fontId="8" fillId="0" borderId="11" applyNumberFormat="0"/>
    <xf numFmtId="0" fontId="8" fillId="0" borderId="12" applyNumberFormat="0"/>
    <xf numFmtId="0" fontId="8" fillId="3" borderId="9" applyNumberFormat="0">
      <alignment horizontal="center"/>
    </xf>
    <xf numFmtId="167" fontId="8" fillId="4" borderId="10"/>
    <xf numFmtId="0" fontId="8" fillId="3" borderId="9" applyNumberFormat="0">
      <alignment horizontal="left"/>
    </xf>
    <xf numFmtId="167" fontId="8" fillId="3" borderId="0"/>
    <xf numFmtId="169" fontId="8" fillId="3" borderId="9">
      <alignment horizontal="left"/>
    </xf>
    <xf numFmtId="167" fontId="8" fillId="3" borderId="9"/>
    <xf numFmtId="0" fontId="8" fillId="3" borderId="9" applyNumberFormat="0">
      <alignment horizontal="right"/>
    </xf>
    <xf numFmtId="167" fontId="8" fillId="3" borderId="14"/>
    <xf numFmtId="167" fontId="8" fillId="3" borderId="15"/>
    <xf numFmtId="0" fontId="7" fillId="10" borderId="1" applyNumberFormat="0"/>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xf numFmtId="0" fontId="8" fillId="5" borderId="2" applyNumberFormat="0"/>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0" fontId="3" fillId="3" borderId="9" applyNumberFormat="0">
      <alignment horizontal="right"/>
    </xf>
    <xf numFmtId="0" fontId="6" fillId="2" borderId="0" applyNumberFormat="0" applyBorder="0">
      <alignment horizontal="center" wrapText="1"/>
    </xf>
    <xf numFmtId="167" fontId="8" fillId="8" borderId="10"/>
    <xf numFmtId="166" fontId="8" fillId="8" borderId="10"/>
    <xf numFmtId="164" fontId="3" fillId="0" borderId="17">
      <alignment horizontal="right"/>
    </xf>
    <xf numFmtId="166" fontId="8" fillId="0" borderId="10"/>
    <xf numFmtId="167" fontId="8" fillId="0" borderId="10"/>
    <xf numFmtId="167" fontId="8" fillId="0" borderId="18"/>
    <xf numFmtId="167" fontId="8" fillId="8" borderId="18"/>
    <xf numFmtId="0" fontId="8" fillId="0" borderId="6" applyNumberFormat="0"/>
    <xf numFmtId="0" fontId="5" fillId="6" borderId="17" applyNumberFormat="0">
      <alignment horizontal="right"/>
    </xf>
    <xf numFmtId="167" fontId="5" fillId="6" borderId="10"/>
    <xf numFmtId="166" fontId="5" fillId="6" borderId="10"/>
    <xf numFmtId="167" fontId="5" fillId="6" borderId="18"/>
    <xf numFmtId="166" fontId="8" fillId="3" borderId="15"/>
    <xf numFmtId="0" fontId="8" fillId="3" borderId="2" applyNumberFormat="0">
      <alignment horizontal="left"/>
    </xf>
    <xf numFmtId="0" fontId="8" fillId="3" borderId="2" applyNumberFormat="0">
      <alignment horizontal="left"/>
    </xf>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alignment horizontal="left"/>
    </xf>
    <xf numFmtId="0" fontId="8" fillId="5" borderId="2" applyNumberFormat="0">
      <alignment horizontal="left"/>
    </xf>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165" fontId="8" fillId="4" borderId="0"/>
    <xf numFmtId="165" fontId="8" fillId="4" borderId="10"/>
    <xf numFmtId="165" fontId="8" fillId="4" borderId="9"/>
    <xf numFmtId="165" fontId="8" fillId="3" borderId="0"/>
    <xf numFmtId="165" fontId="8" fillId="3" borderId="10"/>
    <xf numFmtId="165" fontId="8" fillId="3" borderId="9"/>
    <xf numFmtId="165" fontId="8" fillId="3" borderId="13"/>
    <xf numFmtId="165" fontId="8" fillId="3" borderId="14"/>
    <xf numFmtId="165" fontId="8" fillId="3" borderId="15"/>
    <xf numFmtId="0" fontId="7" fillId="10" borderId="13" applyNumberFormat="0">
      <alignment horizontal="right"/>
    </xf>
    <xf numFmtId="0" fontId="7" fillId="10" borderId="14" applyNumberFormat="0">
      <alignment horizontal="right"/>
    </xf>
    <xf numFmtId="0" fontId="7" fillId="10" borderId="15" applyNumberFormat="0">
      <alignment horizontal="right"/>
    </xf>
    <xf numFmtId="0" fontId="8" fillId="0" borderId="6" applyNumberFormat="0"/>
    <xf numFmtId="0" fontId="8" fillId="0" borderId="1" applyNumberFormat="0">
      <alignment horizontal="center"/>
    </xf>
    <xf numFmtId="0" fontId="5" fillId="11" borderId="9" applyNumberFormat="0">
      <alignment horizontal="right"/>
    </xf>
    <xf numFmtId="167" fontId="5" fillId="11" borderId="9">
      <alignment horizontal="right"/>
    </xf>
    <xf numFmtId="167" fontId="5" fillId="11" borderId="10">
      <alignment horizontal="right"/>
    </xf>
    <xf numFmtId="166" fontId="5" fillId="11" borderId="9">
      <alignment horizontal="right"/>
    </xf>
    <xf numFmtId="165" fontId="5" fillId="11" borderId="9">
      <alignment horizontal="right"/>
    </xf>
    <xf numFmtId="165" fontId="5" fillId="11" borderId="10">
      <alignment horizontal="right"/>
    </xf>
    <xf numFmtId="0" fontId="6" fillId="2" borderId="0" applyNumberFormat="0" applyBorder="0">
      <alignment horizontal="center" wrapText="1"/>
    </xf>
    <xf numFmtId="0" fontId="6" fillId="2" borderId="0" applyNumberFormat="0" applyBorder="0">
      <alignment horizontal="center" wrapText="1"/>
    </xf>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8" fillId="0" borderId="0"/>
    <xf numFmtId="0" fontId="1" fillId="0" borderId="0"/>
    <xf numFmtId="0" fontId="8" fillId="0" borderId="0"/>
    <xf numFmtId="0" fontId="1" fillId="0" borderId="0"/>
    <xf numFmtId="0" fontId="22" fillId="0" borderId="0" applyNumberFormat="0" applyBorder="0"/>
    <xf numFmtId="0" fontId="31" fillId="0" borderId="0" applyNumberFormat="0" applyFill="0" applyBorder="0" applyAlignment="0" applyProtection="0"/>
  </cellStyleXfs>
  <cellXfs count="90">
    <xf numFmtId="0" fontId="0" fillId="0" borderId="0" xfId="0"/>
    <xf numFmtId="0" fontId="5" fillId="13" borderId="0" xfId="0" applyFont="1" applyFill="1"/>
    <xf numFmtId="0" fontId="8" fillId="13" borderId="0" xfId="0" applyFont="1" applyFill="1"/>
    <xf numFmtId="0" fontId="8" fillId="13" borderId="0" xfId="0" applyFont="1" applyFill="1" applyAlignment="1">
      <alignment horizontal="center"/>
    </xf>
    <xf numFmtId="0" fontId="8" fillId="14" borderId="0" xfId="0" applyFont="1" applyFill="1"/>
    <xf numFmtId="0" fontId="8" fillId="0" borderId="0" xfId="0" applyFont="1"/>
    <xf numFmtId="0" fontId="5" fillId="13" borderId="0" xfId="0" applyFont="1" applyFill="1" applyAlignment="1">
      <alignment horizontal="left" vertical="top"/>
    </xf>
    <xf numFmtId="0" fontId="10" fillId="13" borderId="0" xfId="0" applyFont="1" applyFill="1" applyAlignment="1">
      <alignment horizontal="right" vertical="top"/>
    </xf>
    <xf numFmtId="0" fontId="10" fillId="13" borderId="0" xfId="0" applyFont="1" applyFill="1" applyAlignment="1">
      <alignment horizontal="left" vertical="top"/>
    </xf>
    <xf numFmtId="0" fontId="11" fillId="13" borderId="0" xfId="0" applyFont="1" applyFill="1" applyAlignment="1">
      <alignment horizontal="right"/>
    </xf>
    <xf numFmtId="0" fontId="12" fillId="13" borderId="0" xfId="0" applyFont="1" applyFill="1"/>
    <xf numFmtId="0" fontId="6" fillId="13" borderId="0" xfId="0" applyFont="1" applyFill="1" applyAlignment="1">
      <alignment horizontal="right"/>
    </xf>
    <xf numFmtId="0" fontId="6" fillId="13" borderId="0" xfId="0" applyFont="1" applyFill="1"/>
    <xf numFmtId="0" fontId="5" fillId="13" borderId="0" xfId="0" applyFont="1" applyFill="1" applyAlignment="1">
      <alignment vertical="center"/>
    </xf>
    <xf numFmtId="0" fontId="13" fillId="13" borderId="0" xfId="0" applyFont="1" applyFill="1" applyAlignment="1">
      <alignment vertical="center"/>
    </xf>
    <xf numFmtId="0" fontId="5" fillId="13" borderId="0" xfId="0" applyFont="1" applyFill="1" applyAlignment="1">
      <alignment horizontal="right"/>
    </xf>
    <xf numFmtId="0" fontId="5" fillId="13" borderId="0" xfId="0" applyFont="1" applyFill="1" applyAlignment="1">
      <alignment horizontal="left" wrapText="1"/>
    </xf>
    <xf numFmtId="0" fontId="10" fillId="13" borderId="0" xfId="0" applyFont="1" applyFill="1"/>
    <xf numFmtId="0" fontId="10" fillId="13" borderId="0" xfId="0" applyFont="1" applyFill="1" applyAlignment="1">
      <alignment horizontal="right"/>
    </xf>
    <xf numFmtId="0" fontId="14" fillId="13" borderId="0" xfId="0" applyFont="1" applyFill="1"/>
    <xf numFmtId="0" fontId="10" fillId="13" borderId="0" xfId="0" applyFont="1" applyFill="1" applyAlignment="1">
      <alignment vertical="top"/>
    </xf>
    <xf numFmtId="0" fontId="16" fillId="13" borderId="0" xfId="0" applyFont="1" applyFill="1"/>
    <xf numFmtId="0" fontId="10" fillId="13" borderId="0" xfId="0" applyFont="1" applyFill="1" applyAlignment="1">
      <alignment horizontal="center"/>
    </xf>
    <xf numFmtId="0" fontId="5" fillId="13" borderId="0" xfId="0" applyFont="1" applyFill="1" applyAlignment="1">
      <alignment horizontal="center"/>
    </xf>
    <xf numFmtId="0" fontId="8" fillId="12" borderId="0" xfId="0" applyFont="1" applyFill="1"/>
    <xf numFmtId="0" fontId="8" fillId="0" borderId="0" xfId="0" applyFont="1" applyAlignment="1">
      <alignment horizontal="center"/>
    </xf>
    <xf numFmtId="0" fontId="1" fillId="0" borderId="0" xfId="0" applyFont="1"/>
    <xf numFmtId="0" fontId="18" fillId="0" borderId="0" xfId="0" applyFont="1"/>
    <xf numFmtId="0" fontId="19" fillId="0" borderId="0" xfId="0" applyFont="1"/>
    <xf numFmtId="0" fontId="9" fillId="0" borderId="0" xfId="0" applyFont="1" applyAlignment="1">
      <alignment vertical="top"/>
    </xf>
    <xf numFmtId="0" fontId="20" fillId="0" borderId="0" xfId="0" applyFont="1"/>
    <xf numFmtId="0" fontId="21" fillId="0" borderId="0" xfId="0" applyFont="1"/>
    <xf numFmtId="0" fontId="21" fillId="14" borderId="0" xfId="0" applyFont="1" applyFill="1"/>
    <xf numFmtId="0" fontId="24" fillId="14" borderId="0" xfId="0" applyFont="1" applyFill="1"/>
    <xf numFmtId="0" fontId="21" fillId="0" borderId="0" xfId="0" applyFont="1" applyAlignment="1">
      <alignment vertical="top" wrapText="1"/>
    </xf>
    <xf numFmtId="0" fontId="1" fillId="0" borderId="0" xfId="0" applyFont="1" applyAlignment="1">
      <alignment vertical="top" wrapText="1"/>
    </xf>
    <xf numFmtId="0" fontId="15" fillId="13" borderId="0" xfId="0" applyFont="1" applyFill="1" applyAlignment="1">
      <alignment horizontal="left" vertical="center"/>
    </xf>
    <xf numFmtId="0" fontId="10" fillId="13" borderId="0" xfId="0" applyFont="1" applyFill="1" applyAlignment="1">
      <alignment horizontal="left" vertical="center"/>
    </xf>
    <xf numFmtId="0" fontId="10" fillId="13" borderId="0" xfId="0" applyFont="1" applyFill="1" applyAlignment="1">
      <alignment horizontal="center" vertical="center"/>
    </xf>
    <xf numFmtId="0" fontId="25" fillId="15" borderId="21" xfId="0" applyFont="1" applyFill="1" applyBorder="1" applyAlignment="1">
      <alignment horizontal="center" wrapText="1"/>
    </xf>
    <xf numFmtId="170" fontId="0" fillId="0" borderId="0" xfId="0" applyNumberFormat="1"/>
    <xf numFmtId="0" fontId="26" fillId="13" borderId="0" xfId="0" applyFont="1" applyFill="1" applyAlignment="1">
      <alignment horizontal="left" vertical="center"/>
    </xf>
    <xf numFmtId="0" fontId="26" fillId="13" borderId="0" xfId="0" applyFont="1" applyFill="1" applyAlignment="1">
      <alignment horizontal="center" vertical="center"/>
    </xf>
    <xf numFmtId="171" fontId="0" fillId="0" borderId="0" xfId="0" applyNumberFormat="1"/>
    <xf numFmtId="172" fontId="0" fillId="0" borderId="0" xfId="0" applyNumberFormat="1"/>
    <xf numFmtId="0" fontId="27" fillId="0" borderId="0" xfId="0" applyFont="1" applyAlignment="1">
      <alignment horizontal="left"/>
    </xf>
    <xf numFmtId="0" fontId="0" fillId="0" borderId="0" xfId="0" applyAlignment="1">
      <alignment horizontal="left"/>
    </xf>
    <xf numFmtId="0" fontId="0" fillId="0" borderId="23" xfId="0" applyBorder="1"/>
    <xf numFmtId="170" fontId="0" fillId="0" borderId="23" xfId="0" applyNumberFormat="1" applyBorder="1"/>
    <xf numFmtId="171" fontId="0" fillId="0" borderId="23" xfId="0" applyNumberFormat="1" applyBorder="1"/>
    <xf numFmtId="172" fontId="0" fillId="0" borderId="23" xfId="0" applyNumberFormat="1" applyBorder="1"/>
    <xf numFmtId="0" fontId="25" fillId="15" borderId="24" xfId="0" applyFont="1" applyFill="1" applyBorder="1" applyAlignment="1">
      <alignment horizontal="center" wrapText="1"/>
    </xf>
    <xf numFmtId="170" fontId="25" fillId="15" borderId="25" xfId="0" applyNumberFormat="1" applyFont="1" applyFill="1" applyBorder="1" applyAlignment="1">
      <alignment horizontal="center" wrapText="1"/>
    </xf>
    <xf numFmtId="170" fontId="25" fillId="15" borderId="26" xfId="0" applyNumberFormat="1" applyFont="1" applyFill="1" applyBorder="1" applyAlignment="1">
      <alignment horizontal="center" wrapText="1"/>
    </xf>
    <xf numFmtId="171" fontId="25" fillId="15" borderId="26" xfId="0" applyNumberFormat="1" applyFont="1" applyFill="1" applyBorder="1" applyAlignment="1">
      <alignment horizontal="center" wrapText="1"/>
    </xf>
    <xf numFmtId="172" fontId="25" fillId="15" borderId="26" xfId="0" applyNumberFormat="1" applyFont="1" applyFill="1" applyBorder="1" applyAlignment="1">
      <alignment horizontal="center" wrapText="1"/>
    </xf>
    <xf numFmtId="171" fontId="25" fillId="15" borderId="27" xfId="0" applyNumberFormat="1" applyFont="1" applyFill="1" applyBorder="1" applyAlignment="1">
      <alignment horizontal="center" wrapText="1"/>
    </xf>
    <xf numFmtId="170" fontId="25" fillId="15" borderId="24" xfId="0" applyNumberFormat="1" applyFont="1" applyFill="1" applyBorder="1" applyAlignment="1">
      <alignment horizontal="center" wrapText="1"/>
    </xf>
    <xf numFmtId="170" fontId="25" fillId="15" borderId="28" xfId="0" applyNumberFormat="1" applyFont="1" applyFill="1" applyBorder="1" applyAlignment="1">
      <alignment horizontal="center" wrapText="1"/>
    </xf>
    <xf numFmtId="0" fontId="28" fillId="0" borderId="29" xfId="0" applyFont="1" applyBorder="1"/>
    <xf numFmtId="171" fontId="0" fillId="0" borderId="30" xfId="0" applyNumberFormat="1" applyBorder="1"/>
    <xf numFmtId="170" fontId="0" fillId="0" borderId="31" xfId="0" applyNumberFormat="1" applyBorder="1"/>
    <xf numFmtId="170" fontId="0" fillId="0" borderId="30" xfId="0" applyNumberFormat="1" applyBorder="1"/>
    <xf numFmtId="0" fontId="29" fillId="0" borderId="29" xfId="0" applyFont="1" applyBorder="1"/>
    <xf numFmtId="0" fontId="0" fillId="0" borderId="29" xfId="0" applyBorder="1"/>
    <xf numFmtId="0" fontId="29" fillId="16" borderId="29" xfId="0" applyFont="1" applyFill="1" applyBorder="1"/>
    <xf numFmtId="170" fontId="29" fillId="16" borderId="0" xfId="0" applyNumberFormat="1" applyFont="1" applyFill="1"/>
    <xf numFmtId="171" fontId="29" fillId="16" borderId="0" xfId="0" applyNumberFormat="1" applyFont="1" applyFill="1"/>
    <xf numFmtId="172" fontId="29" fillId="16" borderId="0" xfId="0" applyNumberFormat="1" applyFont="1" applyFill="1"/>
    <xf numFmtId="171" fontId="29" fillId="16" borderId="30" xfId="0" applyNumberFormat="1" applyFont="1" applyFill="1" applyBorder="1"/>
    <xf numFmtId="170" fontId="29" fillId="16" borderId="31" xfId="0" applyNumberFormat="1" applyFont="1" applyFill="1" applyBorder="1"/>
    <xf numFmtId="170" fontId="29" fillId="16" borderId="30" xfId="0" applyNumberFormat="1" applyFont="1" applyFill="1" applyBorder="1"/>
    <xf numFmtId="0" fontId="29" fillId="16" borderId="32" xfId="0" applyFont="1" applyFill="1" applyBorder="1"/>
    <xf numFmtId="170" fontId="29" fillId="16" borderId="33" xfId="0" applyNumberFormat="1" applyFont="1" applyFill="1" applyBorder="1"/>
    <xf numFmtId="171" fontId="29" fillId="16" borderId="33" xfId="0" applyNumberFormat="1" applyFont="1" applyFill="1" applyBorder="1"/>
    <xf numFmtId="172" fontId="29" fillId="16" borderId="33" xfId="0" applyNumberFormat="1" applyFont="1" applyFill="1" applyBorder="1"/>
    <xf numFmtId="171" fontId="29" fillId="16" borderId="34" xfId="0" applyNumberFormat="1" applyFont="1" applyFill="1" applyBorder="1"/>
    <xf numFmtId="170" fontId="29" fillId="16" borderId="35" xfId="0" applyNumberFormat="1" applyFont="1" applyFill="1" applyBorder="1"/>
    <xf numFmtId="170" fontId="29" fillId="16" borderId="34" xfId="0" applyNumberFormat="1" applyFont="1" applyFill="1" applyBorder="1"/>
    <xf numFmtId="0" fontId="17" fillId="13" borderId="0" xfId="0" applyFont="1" applyFill="1" applyAlignment="1">
      <alignment horizontal="left" wrapText="1"/>
    </xf>
    <xf numFmtId="171" fontId="25" fillId="15" borderId="19" xfId="0" applyNumberFormat="1" applyFont="1" applyFill="1" applyBorder="1" applyAlignment="1">
      <alignment horizontal="center" wrapText="1"/>
    </xf>
    <xf numFmtId="0" fontId="30" fillId="0" borderId="36" xfId="0" applyFont="1" applyBorder="1" applyAlignment="1">
      <alignment horizontal="left" vertical="top" wrapText="1"/>
    </xf>
    <xf numFmtId="171" fontId="25" fillId="15" borderId="20" xfId="0" applyNumberFormat="1" applyFont="1" applyFill="1" applyBorder="1" applyAlignment="1">
      <alignment horizontal="center" wrapText="1"/>
    </xf>
    <xf numFmtId="170" fontId="25" fillId="15" borderId="22" xfId="0" applyNumberFormat="1" applyFont="1" applyFill="1" applyBorder="1" applyAlignment="1">
      <alignment horizontal="center" wrapText="1"/>
    </xf>
    <xf numFmtId="170" fontId="25" fillId="15" borderId="20" xfId="0" applyNumberFormat="1" applyFont="1" applyFill="1" applyBorder="1" applyAlignment="1">
      <alignment horizontal="center" wrapText="1"/>
    </xf>
    <xf numFmtId="0" fontId="0" fillId="0" borderId="36" xfId="0" applyBorder="1" applyAlignment="1">
      <alignment horizontal="left" vertical="top" wrapText="1"/>
    </xf>
    <xf numFmtId="0" fontId="23" fillId="0" borderId="0" xfId="0" applyFont="1" applyAlignment="1">
      <alignment horizontal="left" vertical="top" wrapText="1"/>
    </xf>
    <xf numFmtId="0" fontId="32" fillId="0" borderId="0" xfId="640" applyFont="1" applyAlignment="1">
      <alignment horizontal="left"/>
    </xf>
    <xf numFmtId="0" fontId="23" fillId="0" borderId="0" xfId="0" applyFont="1" applyAlignment="1">
      <alignment horizontal="left" vertical="top"/>
    </xf>
    <xf numFmtId="0" fontId="24" fillId="14" borderId="0" xfId="0" applyFont="1" applyFill="1" applyAlignment="1">
      <alignment horizontal="left"/>
    </xf>
  </cellXfs>
  <cellStyles count="641">
    <cellStyle name="ExtStyle 0" xfId="1" xr:uid="{00000000-0005-0000-0000-000000000000}"/>
    <cellStyle name="ExtStyle 0 2" xfId="2" xr:uid="{00000000-0005-0000-0000-000001000000}"/>
    <cellStyle name="ExtStyle 16" xfId="3" xr:uid="{00000000-0005-0000-0000-000002000000}"/>
    <cellStyle name="ExtStyle 16 2" xfId="4" xr:uid="{00000000-0005-0000-0000-000003000000}"/>
    <cellStyle name="ExtStyle 17" xfId="5" xr:uid="{00000000-0005-0000-0000-000004000000}"/>
    <cellStyle name="ExtStyle 17 2" xfId="6" xr:uid="{00000000-0005-0000-0000-000005000000}"/>
    <cellStyle name="ExtStyle 18" xfId="7" xr:uid="{00000000-0005-0000-0000-000006000000}"/>
    <cellStyle name="ExtStyle 18 2" xfId="8" xr:uid="{00000000-0005-0000-0000-000007000000}"/>
    <cellStyle name="ExtStyle 19" xfId="9" xr:uid="{00000000-0005-0000-0000-000008000000}"/>
    <cellStyle name="ExtStyle 19 2" xfId="10" xr:uid="{00000000-0005-0000-0000-000009000000}"/>
    <cellStyle name="ExtStyle 20" xfId="11" xr:uid="{00000000-0005-0000-0000-00000A000000}"/>
    <cellStyle name="ExtStyle 21" xfId="12" xr:uid="{00000000-0005-0000-0000-00000B000000}"/>
    <cellStyle name="ExtStyle 22" xfId="13" xr:uid="{00000000-0005-0000-0000-00000C000000}"/>
    <cellStyle name="ExtStyle 22 2" xfId="14" xr:uid="{00000000-0005-0000-0000-00000D000000}"/>
    <cellStyle name="ExtStyle 23" xfId="15" xr:uid="{00000000-0005-0000-0000-00000E000000}"/>
    <cellStyle name="ExtStyle 28" xfId="16" xr:uid="{00000000-0005-0000-0000-00000F000000}"/>
    <cellStyle name="ExtStyle 28 2" xfId="17" xr:uid="{00000000-0005-0000-0000-000010000000}"/>
    <cellStyle name="ExtStyle 29" xfId="18" xr:uid="{00000000-0005-0000-0000-000011000000}"/>
    <cellStyle name="ExtStyle 29 2" xfId="19" xr:uid="{00000000-0005-0000-0000-000012000000}"/>
    <cellStyle name="ExtStyle 30" xfId="20" xr:uid="{00000000-0005-0000-0000-000013000000}"/>
    <cellStyle name="ExtStyle 30 2" xfId="21" xr:uid="{00000000-0005-0000-0000-000014000000}"/>
    <cellStyle name="ExtStyle 31" xfId="22" xr:uid="{00000000-0005-0000-0000-000015000000}"/>
    <cellStyle name="ExtStyle 32" xfId="23" xr:uid="{00000000-0005-0000-0000-000016000000}"/>
    <cellStyle name="ExtStyle 33" xfId="24" xr:uid="{00000000-0005-0000-0000-000017000000}"/>
    <cellStyle name="ExtStyle 33 2" xfId="25" xr:uid="{00000000-0005-0000-0000-000018000000}"/>
    <cellStyle name="ExtStyle 34" xfId="26" xr:uid="{00000000-0005-0000-0000-000019000000}"/>
    <cellStyle name="ExtStyle 35" xfId="27" xr:uid="{00000000-0005-0000-0000-00001A000000}"/>
    <cellStyle name="ExtStyle 36" xfId="28" xr:uid="{00000000-0005-0000-0000-00001B000000}"/>
    <cellStyle name="ExtStyle 36 2" xfId="29" xr:uid="{00000000-0005-0000-0000-00001C000000}"/>
    <cellStyle name="ExtStyle 37" xfId="30" xr:uid="{00000000-0005-0000-0000-00001D000000}"/>
    <cellStyle name="ExtStyle 38" xfId="31" xr:uid="{00000000-0005-0000-0000-00001E000000}"/>
    <cellStyle name="ExtStyle 39" xfId="32" xr:uid="{00000000-0005-0000-0000-00001F000000}"/>
    <cellStyle name="Hyperlink" xfId="640" builtinId="8"/>
    <cellStyle name="Hyperlink 2" xfId="639" xr:uid="{00000000-0005-0000-0000-000021000000}"/>
    <cellStyle name="Normal" xfId="0" builtinId="0"/>
    <cellStyle name="Normal 2" xfId="33" xr:uid="{00000000-0005-0000-0000-000023000000}"/>
    <cellStyle name="Normal 2 2" xfId="635" xr:uid="{00000000-0005-0000-0000-000024000000}"/>
    <cellStyle name="Normal 3" xfId="34" xr:uid="{00000000-0005-0000-0000-000025000000}"/>
    <cellStyle name="Normal 3 2" xfId="638" xr:uid="{00000000-0005-0000-0000-000026000000}"/>
    <cellStyle name="Normal 4" xfId="637" xr:uid="{00000000-0005-0000-0000-000027000000}"/>
    <cellStyle name="Normal 5" xfId="636" xr:uid="{00000000-0005-0000-0000-000028000000}"/>
    <cellStyle name="Style 1025" xfId="35" xr:uid="{00000000-0005-0000-0000-000029000000}"/>
    <cellStyle name="Style 1101" xfId="36" xr:uid="{00000000-0005-0000-0000-00002A000000}"/>
    <cellStyle name="Style 1101 2" xfId="37" xr:uid="{00000000-0005-0000-0000-00002B000000}"/>
    <cellStyle name="Style 1103" xfId="38" xr:uid="{00000000-0005-0000-0000-00002C000000}"/>
    <cellStyle name="Style 1103 2" xfId="39" xr:uid="{00000000-0005-0000-0000-00002D000000}"/>
    <cellStyle name="Style 1104" xfId="40" xr:uid="{00000000-0005-0000-0000-00002E000000}"/>
    <cellStyle name="Style 1104 2" xfId="41" xr:uid="{00000000-0005-0000-0000-00002F000000}"/>
    <cellStyle name="Style 1105" xfId="42" xr:uid="{00000000-0005-0000-0000-000030000000}"/>
    <cellStyle name="Style 1105 2" xfId="43" xr:uid="{00000000-0005-0000-0000-000031000000}"/>
    <cellStyle name="Style 1106" xfId="44" xr:uid="{00000000-0005-0000-0000-000032000000}"/>
    <cellStyle name="Style 1106 2" xfId="45" xr:uid="{00000000-0005-0000-0000-000033000000}"/>
    <cellStyle name="Style 1107" xfId="46" xr:uid="{00000000-0005-0000-0000-000034000000}"/>
    <cellStyle name="Style 1107 2" xfId="47" xr:uid="{00000000-0005-0000-0000-000035000000}"/>
    <cellStyle name="Style 1108" xfId="48" xr:uid="{00000000-0005-0000-0000-000036000000}"/>
    <cellStyle name="Style 1108 2" xfId="49" xr:uid="{00000000-0005-0000-0000-000037000000}"/>
    <cellStyle name="Style 1109" xfId="50" xr:uid="{00000000-0005-0000-0000-000038000000}"/>
    <cellStyle name="Style 1109 2" xfId="51" xr:uid="{00000000-0005-0000-0000-000039000000}"/>
    <cellStyle name="Style 1110" xfId="52" xr:uid="{00000000-0005-0000-0000-00003A000000}"/>
    <cellStyle name="Style 1110 2" xfId="53" xr:uid="{00000000-0005-0000-0000-00003B000000}"/>
    <cellStyle name="Style 1111" xfId="54" xr:uid="{00000000-0005-0000-0000-00003C000000}"/>
    <cellStyle name="Style 1111 2" xfId="55" xr:uid="{00000000-0005-0000-0000-00003D000000}"/>
    <cellStyle name="Style 1112" xfId="56" xr:uid="{00000000-0005-0000-0000-00003E000000}"/>
    <cellStyle name="Style 1177" xfId="57" xr:uid="{00000000-0005-0000-0000-00003F000000}"/>
    <cellStyle name="Style 1177 2" xfId="58" xr:uid="{00000000-0005-0000-0000-000040000000}"/>
    <cellStyle name="Style 1178" xfId="59" xr:uid="{00000000-0005-0000-0000-000041000000}"/>
    <cellStyle name="Style 1178 2" xfId="60" xr:uid="{00000000-0005-0000-0000-000042000000}"/>
    <cellStyle name="Style 1179" xfId="61" xr:uid="{00000000-0005-0000-0000-000043000000}"/>
    <cellStyle name="Style 1179 2" xfId="62" xr:uid="{00000000-0005-0000-0000-000044000000}"/>
    <cellStyle name="Style 1180" xfId="63" xr:uid="{00000000-0005-0000-0000-000045000000}"/>
    <cellStyle name="Style 1180 2" xfId="64" xr:uid="{00000000-0005-0000-0000-000046000000}"/>
    <cellStyle name="Style 1181" xfId="65" xr:uid="{00000000-0005-0000-0000-000047000000}"/>
    <cellStyle name="Style 1181 2" xfId="66" xr:uid="{00000000-0005-0000-0000-000048000000}"/>
    <cellStyle name="Style 1182" xfId="67" xr:uid="{00000000-0005-0000-0000-000049000000}"/>
    <cellStyle name="Style 1182 2" xfId="68" xr:uid="{00000000-0005-0000-0000-00004A000000}"/>
    <cellStyle name="Style 1183" xfId="69" xr:uid="{00000000-0005-0000-0000-00004B000000}"/>
    <cellStyle name="Style 1183 2" xfId="70" xr:uid="{00000000-0005-0000-0000-00004C000000}"/>
    <cellStyle name="Style 1184" xfId="71" xr:uid="{00000000-0005-0000-0000-00004D000000}"/>
    <cellStyle name="Style 1184 2" xfId="72" xr:uid="{00000000-0005-0000-0000-00004E000000}"/>
    <cellStyle name="Style 1185" xfId="73" xr:uid="{00000000-0005-0000-0000-00004F000000}"/>
    <cellStyle name="Style 1185 2" xfId="74" xr:uid="{00000000-0005-0000-0000-000050000000}"/>
    <cellStyle name="Style 1223" xfId="75" xr:uid="{00000000-0005-0000-0000-000051000000}"/>
    <cellStyle name="Style 1224" xfId="76" xr:uid="{00000000-0005-0000-0000-000052000000}"/>
    <cellStyle name="Style 1225" xfId="77" xr:uid="{00000000-0005-0000-0000-000053000000}"/>
    <cellStyle name="Style 1226" xfId="78" xr:uid="{00000000-0005-0000-0000-000054000000}"/>
    <cellStyle name="Style 1227" xfId="79" xr:uid="{00000000-0005-0000-0000-000055000000}"/>
    <cellStyle name="Style 1228" xfId="80" xr:uid="{00000000-0005-0000-0000-000056000000}"/>
    <cellStyle name="Style 1229" xfId="81" xr:uid="{00000000-0005-0000-0000-000057000000}"/>
    <cellStyle name="Style 1230" xfId="82" xr:uid="{00000000-0005-0000-0000-000058000000}"/>
    <cellStyle name="Style 1256" xfId="83" xr:uid="{00000000-0005-0000-0000-000059000000}"/>
    <cellStyle name="Style 1261" xfId="84" xr:uid="{00000000-0005-0000-0000-00005A000000}"/>
    <cellStyle name="Style 1263" xfId="85" xr:uid="{00000000-0005-0000-0000-00005B000000}"/>
    <cellStyle name="Style 1265" xfId="86" xr:uid="{00000000-0005-0000-0000-00005C000000}"/>
    <cellStyle name="Style 1267" xfId="87" xr:uid="{00000000-0005-0000-0000-00005D000000}"/>
    <cellStyle name="Style 1269" xfId="88" xr:uid="{00000000-0005-0000-0000-00005E000000}"/>
    <cellStyle name="Style 1271" xfId="89" xr:uid="{00000000-0005-0000-0000-00005F000000}"/>
    <cellStyle name="Style 1325" xfId="90" xr:uid="{00000000-0005-0000-0000-000060000000}"/>
    <cellStyle name="Style 1331" xfId="91" xr:uid="{00000000-0005-0000-0000-000061000000}"/>
    <cellStyle name="Style 1331 2" xfId="92" xr:uid="{00000000-0005-0000-0000-000062000000}"/>
    <cellStyle name="Style 1332" xfId="93" xr:uid="{00000000-0005-0000-0000-000063000000}"/>
    <cellStyle name="Style 1332 2" xfId="94" xr:uid="{00000000-0005-0000-0000-000064000000}"/>
    <cellStyle name="Style 1333" xfId="95" xr:uid="{00000000-0005-0000-0000-000065000000}"/>
    <cellStyle name="Style 1333 2" xfId="96" xr:uid="{00000000-0005-0000-0000-000066000000}"/>
    <cellStyle name="Style 1334" xfId="97" xr:uid="{00000000-0005-0000-0000-000067000000}"/>
    <cellStyle name="Style 1334 2" xfId="98" xr:uid="{00000000-0005-0000-0000-000068000000}"/>
    <cellStyle name="Style 1335" xfId="99" xr:uid="{00000000-0005-0000-0000-000069000000}"/>
    <cellStyle name="Style 1335 2" xfId="100" xr:uid="{00000000-0005-0000-0000-00006A000000}"/>
    <cellStyle name="Style 1336" xfId="101" xr:uid="{00000000-0005-0000-0000-00006B000000}"/>
    <cellStyle name="Style 1336 2" xfId="102" xr:uid="{00000000-0005-0000-0000-00006C000000}"/>
    <cellStyle name="Style 1337" xfId="103" xr:uid="{00000000-0005-0000-0000-00006D000000}"/>
    <cellStyle name="Style 1337 2" xfId="104" xr:uid="{00000000-0005-0000-0000-00006E000000}"/>
    <cellStyle name="Style 1338" xfId="105" xr:uid="{00000000-0005-0000-0000-00006F000000}"/>
    <cellStyle name="Style 1338 2" xfId="106" xr:uid="{00000000-0005-0000-0000-000070000000}"/>
    <cellStyle name="Style 1339" xfId="107" xr:uid="{00000000-0005-0000-0000-000071000000}"/>
    <cellStyle name="Style 1339 2" xfId="108" xr:uid="{00000000-0005-0000-0000-000072000000}"/>
    <cellStyle name="Style 1556" xfId="109" xr:uid="{00000000-0005-0000-0000-000073000000}"/>
    <cellStyle name="Style 1556 2" xfId="110" xr:uid="{00000000-0005-0000-0000-000074000000}"/>
    <cellStyle name="Style 1663" xfId="111" xr:uid="{00000000-0005-0000-0000-000075000000}"/>
    <cellStyle name="Style 1663 2" xfId="112" xr:uid="{00000000-0005-0000-0000-000076000000}"/>
    <cellStyle name="Style 1665" xfId="113" xr:uid="{00000000-0005-0000-0000-000077000000}"/>
    <cellStyle name="Style 1665 2" xfId="114" xr:uid="{00000000-0005-0000-0000-000078000000}"/>
    <cellStyle name="Style 1666" xfId="115" xr:uid="{00000000-0005-0000-0000-000079000000}"/>
    <cellStyle name="Style 1666 2" xfId="116" xr:uid="{00000000-0005-0000-0000-00007A000000}"/>
    <cellStyle name="Style 1667" xfId="117" xr:uid="{00000000-0005-0000-0000-00007B000000}"/>
    <cellStyle name="Style 1667 2" xfId="118" xr:uid="{00000000-0005-0000-0000-00007C000000}"/>
    <cellStyle name="Style 1668" xfId="119" xr:uid="{00000000-0005-0000-0000-00007D000000}"/>
    <cellStyle name="Style 1668 2" xfId="120" xr:uid="{00000000-0005-0000-0000-00007E000000}"/>
    <cellStyle name="Style 1669" xfId="121" xr:uid="{00000000-0005-0000-0000-00007F000000}"/>
    <cellStyle name="Style 1669 2" xfId="122" xr:uid="{00000000-0005-0000-0000-000080000000}"/>
    <cellStyle name="Style 1670" xfId="123" xr:uid="{00000000-0005-0000-0000-000081000000}"/>
    <cellStyle name="Style 1670 2" xfId="124" xr:uid="{00000000-0005-0000-0000-000082000000}"/>
    <cellStyle name="Style 1671" xfId="125" xr:uid="{00000000-0005-0000-0000-000083000000}"/>
    <cellStyle name="Style 1671 2" xfId="126" xr:uid="{00000000-0005-0000-0000-000084000000}"/>
    <cellStyle name="Style 1672" xfId="127" xr:uid="{00000000-0005-0000-0000-000085000000}"/>
    <cellStyle name="Style 1672 2" xfId="128" xr:uid="{00000000-0005-0000-0000-000086000000}"/>
    <cellStyle name="Style 1673" xfId="129" xr:uid="{00000000-0005-0000-0000-000087000000}"/>
    <cellStyle name="Style 1673 2" xfId="130" xr:uid="{00000000-0005-0000-0000-000088000000}"/>
    <cellStyle name="Style 1887" xfId="131" xr:uid="{00000000-0005-0000-0000-000089000000}"/>
    <cellStyle name="Style 1887 2" xfId="132" xr:uid="{00000000-0005-0000-0000-00008A000000}"/>
    <cellStyle name="Style 1888" xfId="133" xr:uid="{00000000-0005-0000-0000-00008B000000}"/>
    <cellStyle name="Style 1888 2" xfId="134" xr:uid="{00000000-0005-0000-0000-00008C000000}"/>
    <cellStyle name="Style 1889" xfId="135" xr:uid="{00000000-0005-0000-0000-00008D000000}"/>
    <cellStyle name="Style 1889 2" xfId="136" xr:uid="{00000000-0005-0000-0000-00008E000000}"/>
    <cellStyle name="Style 1890" xfId="137" xr:uid="{00000000-0005-0000-0000-00008F000000}"/>
    <cellStyle name="Style 1890 2" xfId="138" xr:uid="{00000000-0005-0000-0000-000090000000}"/>
    <cellStyle name="Style 1891" xfId="139" xr:uid="{00000000-0005-0000-0000-000091000000}"/>
    <cellStyle name="Style 1891 2" xfId="140" xr:uid="{00000000-0005-0000-0000-000092000000}"/>
    <cellStyle name="Style 1892" xfId="141" xr:uid="{00000000-0005-0000-0000-000093000000}"/>
    <cellStyle name="Style 1892 2" xfId="142" xr:uid="{00000000-0005-0000-0000-000094000000}"/>
    <cellStyle name="Style 1893" xfId="143" xr:uid="{00000000-0005-0000-0000-000095000000}"/>
    <cellStyle name="Style 1893 2" xfId="144" xr:uid="{00000000-0005-0000-0000-000096000000}"/>
    <cellStyle name="Style 1894" xfId="145" xr:uid="{00000000-0005-0000-0000-000097000000}"/>
    <cellStyle name="Style 1894 2" xfId="146" xr:uid="{00000000-0005-0000-0000-000098000000}"/>
    <cellStyle name="Style 1895" xfId="147" xr:uid="{00000000-0005-0000-0000-000099000000}"/>
    <cellStyle name="Style 1895 2" xfId="148" xr:uid="{00000000-0005-0000-0000-00009A000000}"/>
    <cellStyle name="Style 193" xfId="149" xr:uid="{00000000-0005-0000-0000-00009B000000}"/>
    <cellStyle name="Style 194" xfId="150" xr:uid="{00000000-0005-0000-0000-00009C000000}"/>
    <cellStyle name="Style 195" xfId="151" xr:uid="{00000000-0005-0000-0000-00009D000000}"/>
    <cellStyle name="Style 196" xfId="152" xr:uid="{00000000-0005-0000-0000-00009E000000}"/>
    <cellStyle name="Style 197" xfId="153" xr:uid="{00000000-0005-0000-0000-00009F000000}"/>
    <cellStyle name="Style 198" xfId="154" xr:uid="{00000000-0005-0000-0000-0000A0000000}"/>
    <cellStyle name="Style 200" xfId="155" xr:uid="{00000000-0005-0000-0000-0000A1000000}"/>
    <cellStyle name="Style 201" xfId="156" xr:uid="{00000000-0005-0000-0000-0000A2000000}"/>
    <cellStyle name="Style 202" xfId="157" xr:uid="{00000000-0005-0000-0000-0000A3000000}"/>
    <cellStyle name="Style 227" xfId="158" xr:uid="{00000000-0005-0000-0000-0000A4000000}"/>
    <cellStyle name="Style 228" xfId="159" xr:uid="{00000000-0005-0000-0000-0000A5000000}"/>
    <cellStyle name="Style 229" xfId="160" xr:uid="{00000000-0005-0000-0000-0000A6000000}"/>
    <cellStyle name="Style 230" xfId="161" xr:uid="{00000000-0005-0000-0000-0000A7000000}"/>
    <cellStyle name="Style 231" xfId="162" xr:uid="{00000000-0005-0000-0000-0000A8000000}"/>
    <cellStyle name="Style 232" xfId="163" xr:uid="{00000000-0005-0000-0000-0000A9000000}"/>
    <cellStyle name="Style 233" xfId="164" xr:uid="{00000000-0005-0000-0000-0000AA000000}"/>
    <cellStyle name="Style 234" xfId="165" xr:uid="{00000000-0005-0000-0000-0000AB000000}"/>
    <cellStyle name="Style 235" xfId="166" xr:uid="{00000000-0005-0000-0000-0000AC000000}"/>
    <cellStyle name="Style 236" xfId="167" xr:uid="{00000000-0005-0000-0000-0000AD000000}"/>
    <cellStyle name="Style 237" xfId="168" xr:uid="{00000000-0005-0000-0000-0000AE000000}"/>
    <cellStyle name="Style 238" xfId="169" xr:uid="{00000000-0005-0000-0000-0000AF000000}"/>
    <cellStyle name="Style 239" xfId="170" xr:uid="{00000000-0005-0000-0000-0000B0000000}"/>
    <cellStyle name="Style 240" xfId="171" xr:uid="{00000000-0005-0000-0000-0000B1000000}"/>
    <cellStyle name="Style 241" xfId="172" xr:uid="{00000000-0005-0000-0000-0000B2000000}"/>
    <cellStyle name="Style 242" xfId="173" xr:uid="{00000000-0005-0000-0000-0000B3000000}"/>
    <cellStyle name="Style 243" xfId="174" xr:uid="{00000000-0005-0000-0000-0000B4000000}"/>
    <cellStyle name="Style 244" xfId="175" xr:uid="{00000000-0005-0000-0000-0000B5000000}"/>
    <cellStyle name="Style 245" xfId="176" xr:uid="{00000000-0005-0000-0000-0000B6000000}"/>
    <cellStyle name="Style 246" xfId="177" xr:uid="{00000000-0005-0000-0000-0000B7000000}"/>
    <cellStyle name="Style 247" xfId="178" xr:uid="{00000000-0005-0000-0000-0000B8000000}"/>
    <cellStyle name="Style 248" xfId="179" xr:uid="{00000000-0005-0000-0000-0000B9000000}"/>
    <cellStyle name="Style 249" xfId="180" xr:uid="{00000000-0005-0000-0000-0000BA000000}"/>
    <cellStyle name="Style 250" xfId="181" xr:uid="{00000000-0005-0000-0000-0000BB000000}"/>
    <cellStyle name="Style 251" xfId="182" xr:uid="{00000000-0005-0000-0000-0000BC000000}"/>
    <cellStyle name="Style 252" xfId="183" xr:uid="{00000000-0005-0000-0000-0000BD000000}"/>
    <cellStyle name="Style 253" xfId="184" xr:uid="{00000000-0005-0000-0000-0000BE000000}"/>
    <cellStyle name="Style 254" xfId="185" xr:uid="{00000000-0005-0000-0000-0000BF000000}"/>
    <cellStyle name="Style 255" xfId="186" xr:uid="{00000000-0005-0000-0000-0000C0000000}"/>
    <cellStyle name="Style 256" xfId="187" xr:uid="{00000000-0005-0000-0000-0000C1000000}"/>
    <cellStyle name="Style 257" xfId="188" xr:uid="{00000000-0005-0000-0000-0000C2000000}"/>
    <cellStyle name="Style 258" xfId="189" xr:uid="{00000000-0005-0000-0000-0000C3000000}"/>
    <cellStyle name="Style 259" xfId="190" xr:uid="{00000000-0005-0000-0000-0000C4000000}"/>
    <cellStyle name="Style 260" xfId="191" xr:uid="{00000000-0005-0000-0000-0000C5000000}"/>
    <cellStyle name="Style 297" xfId="192" xr:uid="{00000000-0005-0000-0000-0000C6000000}"/>
    <cellStyle name="Style 297 2" xfId="193" xr:uid="{00000000-0005-0000-0000-0000C7000000}"/>
    <cellStyle name="Style 300" xfId="194" xr:uid="{00000000-0005-0000-0000-0000C8000000}"/>
    <cellStyle name="Style 300 2" xfId="195" xr:uid="{00000000-0005-0000-0000-0000C9000000}"/>
    <cellStyle name="Style 307" xfId="196" xr:uid="{00000000-0005-0000-0000-0000CA000000}"/>
    <cellStyle name="Style 308" xfId="197" xr:uid="{00000000-0005-0000-0000-0000CB000000}"/>
    <cellStyle name="Style 309" xfId="198" xr:uid="{00000000-0005-0000-0000-0000CC000000}"/>
    <cellStyle name="Style 310" xfId="199" xr:uid="{00000000-0005-0000-0000-0000CD000000}"/>
    <cellStyle name="Style 311" xfId="200" xr:uid="{00000000-0005-0000-0000-0000CE000000}"/>
    <cellStyle name="Style 312" xfId="201" xr:uid="{00000000-0005-0000-0000-0000CF000000}"/>
    <cellStyle name="Style 313" xfId="202" xr:uid="{00000000-0005-0000-0000-0000D0000000}"/>
    <cellStyle name="Style 314" xfId="203" xr:uid="{00000000-0005-0000-0000-0000D1000000}"/>
    <cellStyle name="Style 315" xfId="204" xr:uid="{00000000-0005-0000-0000-0000D2000000}"/>
    <cellStyle name="Style 316" xfId="205" xr:uid="{00000000-0005-0000-0000-0000D3000000}"/>
    <cellStyle name="Style 317" xfId="206" xr:uid="{00000000-0005-0000-0000-0000D4000000}"/>
    <cellStyle name="Style 318" xfId="207" xr:uid="{00000000-0005-0000-0000-0000D5000000}"/>
    <cellStyle name="Style 319" xfId="208" xr:uid="{00000000-0005-0000-0000-0000D6000000}"/>
    <cellStyle name="Style 320" xfId="209" xr:uid="{00000000-0005-0000-0000-0000D7000000}"/>
    <cellStyle name="Style 321" xfId="210" xr:uid="{00000000-0005-0000-0000-0000D8000000}"/>
    <cellStyle name="Style 322" xfId="211" xr:uid="{00000000-0005-0000-0000-0000D9000000}"/>
    <cellStyle name="Style 351" xfId="212" xr:uid="{00000000-0005-0000-0000-0000DA000000}"/>
    <cellStyle name="Style 352" xfId="213" xr:uid="{00000000-0005-0000-0000-0000DB000000}"/>
    <cellStyle name="Style 353" xfId="214" xr:uid="{00000000-0005-0000-0000-0000DC000000}"/>
    <cellStyle name="Style 354" xfId="215" xr:uid="{00000000-0005-0000-0000-0000DD000000}"/>
    <cellStyle name="Style 355" xfId="216" xr:uid="{00000000-0005-0000-0000-0000DE000000}"/>
    <cellStyle name="Style 356" xfId="217" xr:uid="{00000000-0005-0000-0000-0000DF000000}"/>
    <cellStyle name="Style 357" xfId="218" xr:uid="{00000000-0005-0000-0000-0000E0000000}"/>
    <cellStyle name="Style 358" xfId="219" xr:uid="{00000000-0005-0000-0000-0000E1000000}"/>
    <cellStyle name="Style 359" xfId="220" xr:uid="{00000000-0005-0000-0000-0000E2000000}"/>
    <cellStyle name="Style 360" xfId="221" xr:uid="{00000000-0005-0000-0000-0000E3000000}"/>
    <cellStyle name="Style 361" xfId="222" xr:uid="{00000000-0005-0000-0000-0000E4000000}"/>
    <cellStyle name="Style 362" xfId="223" xr:uid="{00000000-0005-0000-0000-0000E5000000}"/>
    <cellStyle name="Style 363" xfId="224" xr:uid="{00000000-0005-0000-0000-0000E6000000}"/>
    <cellStyle name="Style 364" xfId="225" xr:uid="{00000000-0005-0000-0000-0000E7000000}"/>
    <cellStyle name="Style 365" xfId="226" xr:uid="{00000000-0005-0000-0000-0000E8000000}"/>
    <cellStyle name="Style 366" xfId="227" xr:uid="{00000000-0005-0000-0000-0000E9000000}"/>
    <cellStyle name="Style 367" xfId="228" xr:uid="{00000000-0005-0000-0000-0000EA000000}"/>
    <cellStyle name="Style 368" xfId="229" xr:uid="{00000000-0005-0000-0000-0000EB000000}"/>
    <cellStyle name="Style 369" xfId="230" xr:uid="{00000000-0005-0000-0000-0000EC000000}"/>
    <cellStyle name="Style 370" xfId="231" xr:uid="{00000000-0005-0000-0000-0000ED000000}"/>
    <cellStyle name="Style 371" xfId="232" xr:uid="{00000000-0005-0000-0000-0000EE000000}"/>
    <cellStyle name="Style 372" xfId="233" xr:uid="{00000000-0005-0000-0000-0000EF000000}"/>
    <cellStyle name="Style 373" xfId="234" xr:uid="{00000000-0005-0000-0000-0000F0000000}"/>
    <cellStyle name="Style 374" xfId="235" xr:uid="{00000000-0005-0000-0000-0000F1000000}"/>
    <cellStyle name="Style 375" xfId="236" xr:uid="{00000000-0005-0000-0000-0000F2000000}"/>
    <cellStyle name="Style 376" xfId="237" xr:uid="{00000000-0005-0000-0000-0000F3000000}"/>
    <cellStyle name="Style 377" xfId="238" xr:uid="{00000000-0005-0000-0000-0000F4000000}"/>
    <cellStyle name="Style 378" xfId="239" xr:uid="{00000000-0005-0000-0000-0000F5000000}"/>
    <cellStyle name="Style 379" xfId="240" xr:uid="{00000000-0005-0000-0000-0000F6000000}"/>
    <cellStyle name="Style 380" xfId="241" xr:uid="{00000000-0005-0000-0000-0000F7000000}"/>
    <cellStyle name="Style 381" xfId="242" xr:uid="{00000000-0005-0000-0000-0000F8000000}"/>
    <cellStyle name="Style 382" xfId="243" xr:uid="{00000000-0005-0000-0000-0000F9000000}"/>
    <cellStyle name="Style 383" xfId="244" xr:uid="{00000000-0005-0000-0000-0000FA000000}"/>
    <cellStyle name="Style 384" xfId="245" xr:uid="{00000000-0005-0000-0000-0000FB000000}"/>
    <cellStyle name="Style 385" xfId="246" xr:uid="{00000000-0005-0000-0000-0000FC000000}"/>
    <cellStyle name="Style 386" xfId="247" xr:uid="{00000000-0005-0000-0000-0000FD000000}"/>
    <cellStyle name="Style 387" xfId="248" xr:uid="{00000000-0005-0000-0000-0000FE000000}"/>
    <cellStyle name="Style 388" xfId="249" xr:uid="{00000000-0005-0000-0000-0000FF000000}"/>
    <cellStyle name="Style 389" xfId="250" xr:uid="{00000000-0005-0000-0000-000000010000}"/>
    <cellStyle name="Style 390" xfId="251" xr:uid="{00000000-0005-0000-0000-000001010000}"/>
    <cellStyle name="Style 391" xfId="252" xr:uid="{00000000-0005-0000-0000-000002010000}"/>
    <cellStyle name="Style 392" xfId="253" xr:uid="{00000000-0005-0000-0000-000003010000}"/>
    <cellStyle name="Style 393" xfId="254" xr:uid="{00000000-0005-0000-0000-000004010000}"/>
    <cellStyle name="Style 394" xfId="255" xr:uid="{00000000-0005-0000-0000-000005010000}"/>
    <cellStyle name="Style 395" xfId="256" xr:uid="{00000000-0005-0000-0000-000006010000}"/>
    <cellStyle name="Style 396" xfId="257" xr:uid="{00000000-0005-0000-0000-000007010000}"/>
    <cellStyle name="Style 397" xfId="258" xr:uid="{00000000-0005-0000-0000-000008010000}"/>
    <cellStyle name="Style 398" xfId="259" xr:uid="{00000000-0005-0000-0000-000009010000}"/>
    <cellStyle name="Style 399" xfId="260" xr:uid="{00000000-0005-0000-0000-00000A010000}"/>
    <cellStyle name="Style 400" xfId="261" xr:uid="{00000000-0005-0000-0000-00000B010000}"/>
    <cellStyle name="Style 401" xfId="262" xr:uid="{00000000-0005-0000-0000-00000C010000}"/>
    <cellStyle name="Style 402" xfId="263" xr:uid="{00000000-0005-0000-0000-00000D010000}"/>
    <cellStyle name="Style 403" xfId="264" xr:uid="{00000000-0005-0000-0000-00000E010000}"/>
    <cellStyle name="Style 404" xfId="265" xr:uid="{00000000-0005-0000-0000-00000F010000}"/>
    <cellStyle name="Style 405" xfId="266" xr:uid="{00000000-0005-0000-0000-000010010000}"/>
    <cellStyle name="Style 406" xfId="267" xr:uid="{00000000-0005-0000-0000-000011010000}"/>
    <cellStyle name="Style 407" xfId="268" xr:uid="{00000000-0005-0000-0000-000012010000}"/>
    <cellStyle name="Style 408" xfId="269" xr:uid="{00000000-0005-0000-0000-000013010000}"/>
    <cellStyle name="Style 409" xfId="270" xr:uid="{00000000-0005-0000-0000-000014010000}"/>
    <cellStyle name="Style 410" xfId="271" xr:uid="{00000000-0005-0000-0000-000015010000}"/>
    <cellStyle name="Style 411" xfId="272" xr:uid="{00000000-0005-0000-0000-000016010000}"/>
    <cellStyle name="Style 438" xfId="273" xr:uid="{00000000-0005-0000-0000-000017010000}"/>
    <cellStyle name="Style 439" xfId="274" xr:uid="{00000000-0005-0000-0000-000018010000}"/>
    <cellStyle name="Style 440" xfId="275" xr:uid="{00000000-0005-0000-0000-000019010000}"/>
    <cellStyle name="Style 441" xfId="276" xr:uid="{00000000-0005-0000-0000-00001A010000}"/>
    <cellStyle name="Style 442" xfId="277" xr:uid="{00000000-0005-0000-0000-00001B010000}"/>
    <cellStyle name="Style 443" xfId="278" xr:uid="{00000000-0005-0000-0000-00001C010000}"/>
    <cellStyle name="Style 444" xfId="279" xr:uid="{00000000-0005-0000-0000-00001D010000}"/>
    <cellStyle name="Style 445" xfId="280" xr:uid="{00000000-0005-0000-0000-00001E010000}"/>
    <cellStyle name="Style 446" xfId="281" xr:uid="{00000000-0005-0000-0000-00001F010000}"/>
    <cellStyle name="Style 447" xfId="282" xr:uid="{00000000-0005-0000-0000-000020010000}"/>
    <cellStyle name="Style 448" xfId="283" xr:uid="{00000000-0005-0000-0000-000021010000}"/>
    <cellStyle name="Style 449" xfId="284" xr:uid="{00000000-0005-0000-0000-000022010000}"/>
    <cellStyle name="Style 450" xfId="285" xr:uid="{00000000-0005-0000-0000-000023010000}"/>
    <cellStyle name="Style 451" xfId="286" xr:uid="{00000000-0005-0000-0000-000024010000}"/>
    <cellStyle name="Style 452" xfId="287" xr:uid="{00000000-0005-0000-0000-000025010000}"/>
    <cellStyle name="Style 453" xfId="288" xr:uid="{00000000-0005-0000-0000-000026010000}"/>
    <cellStyle name="Style 454" xfId="289" xr:uid="{00000000-0005-0000-0000-000027010000}"/>
    <cellStyle name="Style 459" xfId="290" xr:uid="{00000000-0005-0000-0000-000028010000}"/>
    <cellStyle name="Style 460" xfId="291" xr:uid="{00000000-0005-0000-0000-000029010000}"/>
    <cellStyle name="Style 461" xfId="292" xr:uid="{00000000-0005-0000-0000-00002A010000}"/>
    <cellStyle name="Style 462" xfId="293" xr:uid="{00000000-0005-0000-0000-00002B010000}"/>
    <cellStyle name="Style 463" xfId="294" xr:uid="{00000000-0005-0000-0000-00002C010000}"/>
    <cellStyle name="Style 464" xfId="295" xr:uid="{00000000-0005-0000-0000-00002D010000}"/>
    <cellStyle name="Style 465" xfId="296" xr:uid="{00000000-0005-0000-0000-00002E010000}"/>
    <cellStyle name="Style 466" xfId="297" xr:uid="{00000000-0005-0000-0000-00002F010000}"/>
    <cellStyle name="Style 467" xfId="298" xr:uid="{00000000-0005-0000-0000-000030010000}"/>
    <cellStyle name="Style 468" xfId="299" xr:uid="{00000000-0005-0000-0000-000031010000}"/>
    <cellStyle name="Style 469" xfId="300" xr:uid="{00000000-0005-0000-0000-000032010000}"/>
    <cellStyle name="Style 470" xfId="301" xr:uid="{00000000-0005-0000-0000-000033010000}"/>
    <cellStyle name="Style 471" xfId="302" xr:uid="{00000000-0005-0000-0000-000034010000}"/>
    <cellStyle name="Style 482" xfId="303" xr:uid="{00000000-0005-0000-0000-000035010000}"/>
    <cellStyle name="Style 483" xfId="304" xr:uid="{00000000-0005-0000-0000-000036010000}"/>
    <cellStyle name="Style 484" xfId="305" xr:uid="{00000000-0005-0000-0000-000037010000}"/>
    <cellStyle name="Style 485" xfId="306" xr:uid="{00000000-0005-0000-0000-000038010000}"/>
    <cellStyle name="Style 486" xfId="307" xr:uid="{00000000-0005-0000-0000-000039010000}"/>
    <cellStyle name="Style 487" xfId="308" xr:uid="{00000000-0005-0000-0000-00003A010000}"/>
    <cellStyle name="Style 488" xfId="309" xr:uid="{00000000-0005-0000-0000-00003B010000}"/>
    <cellStyle name="Style 489" xfId="310" xr:uid="{00000000-0005-0000-0000-00003C010000}"/>
    <cellStyle name="Style 490" xfId="311" xr:uid="{00000000-0005-0000-0000-00003D010000}"/>
    <cellStyle name="Style 491" xfId="312" xr:uid="{00000000-0005-0000-0000-00003E010000}"/>
    <cellStyle name="Style 492" xfId="313" xr:uid="{00000000-0005-0000-0000-00003F010000}"/>
    <cellStyle name="Style 493" xfId="314" xr:uid="{00000000-0005-0000-0000-000040010000}"/>
    <cellStyle name="Style 494" xfId="315" xr:uid="{00000000-0005-0000-0000-000041010000}"/>
    <cellStyle name="Style 495" xfId="316" xr:uid="{00000000-0005-0000-0000-000042010000}"/>
    <cellStyle name="Style 496" xfId="317" xr:uid="{00000000-0005-0000-0000-000043010000}"/>
    <cellStyle name="Style 497" xfId="318" xr:uid="{00000000-0005-0000-0000-000044010000}"/>
    <cellStyle name="Style 498" xfId="319" xr:uid="{00000000-0005-0000-0000-000045010000}"/>
    <cellStyle name="Style 499" xfId="320" xr:uid="{00000000-0005-0000-0000-000046010000}"/>
    <cellStyle name="Style 500" xfId="321" xr:uid="{00000000-0005-0000-0000-000047010000}"/>
    <cellStyle name="Style 501" xfId="322" xr:uid="{00000000-0005-0000-0000-000048010000}"/>
    <cellStyle name="Style 502" xfId="323" xr:uid="{00000000-0005-0000-0000-000049010000}"/>
    <cellStyle name="Style 503" xfId="324" xr:uid="{00000000-0005-0000-0000-00004A010000}"/>
    <cellStyle name="Style 504" xfId="325" xr:uid="{00000000-0005-0000-0000-00004B010000}"/>
    <cellStyle name="Style 513" xfId="326" xr:uid="{00000000-0005-0000-0000-00004C010000}"/>
    <cellStyle name="Style 514" xfId="327" xr:uid="{00000000-0005-0000-0000-00004D010000}"/>
    <cellStyle name="Style 515" xfId="328" xr:uid="{00000000-0005-0000-0000-00004E010000}"/>
    <cellStyle name="Style 516" xfId="329" xr:uid="{00000000-0005-0000-0000-00004F010000}"/>
    <cellStyle name="Style 517" xfId="330" xr:uid="{00000000-0005-0000-0000-000050010000}"/>
    <cellStyle name="Style 518" xfId="331" xr:uid="{00000000-0005-0000-0000-000051010000}"/>
    <cellStyle name="Style 519" xfId="332" xr:uid="{00000000-0005-0000-0000-000052010000}"/>
    <cellStyle name="Style 520" xfId="333" xr:uid="{00000000-0005-0000-0000-000053010000}"/>
    <cellStyle name="Style 521" xfId="334" xr:uid="{00000000-0005-0000-0000-000054010000}"/>
    <cellStyle name="Style 522" xfId="335" xr:uid="{00000000-0005-0000-0000-000055010000}"/>
    <cellStyle name="Style 523" xfId="336" xr:uid="{00000000-0005-0000-0000-000056010000}"/>
    <cellStyle name="Style 524" xfId="337" xr:uid="{00000000-0005-0000-0000-000057010000}"/>
    <cellStyle name="Style 525" xfId="338" xr:uid="{00000000-0005-0000-0000-000058010000}"/>
    <cellStyle name="Style 526" xfId="339" xr:uid="{00000000-0005-0000-0000-000059010000}"/>
    <cellStyle name="Style 527" xfId="340" xr:uid="{00000000-0005-0000-0000-00005A010000}"/>
    <cellStyle name="Style 528" xfId="341" xr:uid="{00000000-0005-0000-0000-00005B010000}"/>
    <cellStyle name="Style 529" xfId="342" xr:uid="{00000000-0005-0000-0000-00005C010000}"/>
    <cellStyle name="Style 530" xfId="343" xr:uid="{00000000-0005-0000-0000-00005D010000}"/>
    <cellStyle name="Style 531" xfId="344" xr:uid="{00000000-0005-0000-0000-00005E010000}"/>
    <cellStyle name="Style 532" xfId="345" xr:uid="{00000000-0005-0000-0000-00005F010000}"/>
    <cellStyle name="Style 533" xfId="346" xr:uid="{00000000-0005-0000-0000-000060010000}"/>
    <cellStyle name="Style 534" xfId="347" xr:uid="{00000000-0005-0000-0000-000061010000}"/>
    <cellStyle name="Style 535" xfId="348" xr:uid="{00000000-0005-0000-0000-000062010000}"/>
    <cellStyle name="Style 536" xfId="349" xr:uid="{00000000-0005-0000-0000-000063010000}"/>
    <cellStyle name="Style 537" xfId="350" xr:uid="{00000000-0005-0000-0000-000064010000}"/>
    <cellStyle name="Style 538" xfId="351" xr:uid="{00000000-0005-0000-0000-000065010000}"/>
    <cellStyle name="Style 541" xfId="352" xr:uid="{00000000-0005-0000-0000-000066010000}"/>
    <cellStyle name="Style 543" xfId="353" xr:uid="{00000000-0005-0000-0000-000067010000}"/>
    <cellStyle name="Style 545" xfId="354" xr:uid="{00000000-0005-0000-0000-000068010000}"/>
    <cellStyle name="Style 547" xfId="355" xr:uid="{00000000-0005-0000-0000-000069010000}"/>
    <cellStyle name="Style 552" xfId="356" xr:uid="{00000000-0005-0000-0000-00006A010000}"/>
    <cellStyle name="Style 561" xfId="357" xr:uid="{00000000-0005-0000-0000-00006B010000}"/>
    <cellStyle name="Style 561 2" xfId="358" xr:uid="{00000000-0005-0000-0000-00006C010000}"/>
    <cellStyle name="Style 562" xfId="359" xr:uid="{00000000-0005-0000-0000-00006D010000}"/>
    <cellStyle name="Style 563" xfId="360" xr:uid="{00000000-0005-0000-0000-00006E010000}"/>
    <cellStyle name="Style 564" xfId="361" xr:uid="{00000000-0005-0000-0000-00006F010000}"/>
    <cellStyle name="Style 565" xfId="362" xr:uid="{00000000-0005-0000-0000-000070010000}"/>
    <cellStyle name="Style 566" xfId="363" xr:uid="{00000000-0005-0000-0000-000071010000}"/>
    <cellStyle name="Style 567" xfId="364" xr:uid="{00000000-0005-0000-0000-000072010000}"/>
    <cellStyle name="Style 568" xfId="365" xr:uid="{00000000-0005-0000-0000-000073010000}"/>
    <cellStyle name="Style 569" xfId="366" xr:uid="{00000000-0005-0000-0000-000074010000}"/>
    <cellStyle name="Style 574" xfId="367" xr:uid="{00000000-0005-0000-0000-000075010000}"/>
    <cellStyle name="Style 575" xfId="368" xr:uid="{00000000-0005-0000-0000-000076010000}"/>
    <cellStyle name="Style 576" xfId="369" xr:uid="{00000000-0005-0000-0000-000077010000}"/>
    <cellStyle name="Style 577" xfId="370" xr:uid="{00000000-0005-0000-0000-000078010000}"/>
    <cellStyle name="Style 578" xfId="371" xr:uid="{00000000-0005-0000-0000-000079010000}"/>
    <cellStyle name="Style 579" xfId="372" xr:uid="{00000000-0005-0000-0000-00007A010000}"/>
    <cellStyle name="Style 580" xfId="373" xr:uid="{00000000-0005-0000-0000-00007B010000}"/>
    <cellStyle name="Style 581" xfId="374" xr:uid="{00000000-0005-0000-0000-00007C010000}"/>
    <cellStyle name="Style 582" xfId="375" xr:uid="{00000000-0005-0000-0000-00007D010000}"/>
    <cellStyle name="Style 583" xfId="376" xr:uid="{00000000-0005-0000-0000-00007E010000}"/>
    <cellStyle name="Style 584" xfId="377" xr:uid="{00000000-0005-0000-0000-00007F010000}"/>
    <cellStyle name="Style 585" xfId="378" xr:uid="{00000000-0005-0000-0000-000080010000}"/>
    <cellStyle name="Style 586" xfId="379" xr:uid="{00000000-0005-0000-0000-000081010000}"/>
    <cellStyle name="Style 587" xfId="380" xr:uid="{00000000-0005-0000-0000-000082010000}"/>
    <cellStyle name="Style 588" xfId="381" xr:uid="{00000000-0005-0000-0000-000083010000}"/>
    <cellStyle name="Style 589" xfId="382" xr:uid="{00000000-0005-0000-0000-000084010000}"/>
    <cellStyle name="Style 590" xfId="383" xr:uid="{00000000-0005-0000-0000-000085010000}"/>
    <cellStyle name="Style 591" xfId="384" xr:uid="{00000000-0005-0000-0000-000086010000}"/>
    <cellStyle name="Style 592" xfId="385" xr:uid="{00000000-0005-0000-0000-000087010000}"/>
    <cellStyle name="Style 593" xfId="386" xr:uid="{00000000-0005-0000-0000-000088010000}"/>
    <cellStyle name="Style 594" xfId="387" xr:uid="{00000000-0005-0000-0000-000089010000}"/>
    <cellStyle name="Style 595" xfId="388" xr:uid="{00000000-0005-0000-0000-00008A010000}"/>
    <cellStyle name="Style 596" xfId="389" xr:uid="{00000000-0005-0000-0000-00008B010000}"/>
    <cellStyle name="Style 597" xfId="390" xr:uid="{00000000-0005-0000-0000-00008C010000}"/>
    <cellStyle name="Style 598" xfId="391" xr:uid="{00000000-0005-0000-0000-00008D010000}"/>
    <cellStyle name="Style 599" xfId="392" xr:uid="{00000000-0005-0000-0000-00008E010000}"/>
    <cellStyle name="Style 609" xfId="393" xr:uid="{00000000-0005-0000-0000-00008F010000}"/>
    <cellStyle name="Style 610" xfId="394" xr:uid="{00000000-0005-0000-0000-000090010000}"/>
    <cellStyle name="Style 611" xfId="395" xr:uid="{00000000-0005-0000-0000-000091010000}"/>
    <cellStyle name="Style 612" xfId="396" xr:uid="{00000000-0005-0000-0000-000092010000}"/>
    <cellStyle name="Style 613" xfId="397" xr:uid="{00000000-0005-0000-0000-000093010000}"/>
    <cellStyle name="Style 614" xfId="398" xr:uid="{00000000-0005-0000-0000-000094010000}"/>
    <cellStyle name="Style 615" xfId="399" xr:uid="{00000000-0005-0000-0000-000095010000}"/>
    <cellStyle name="Style 616" xfId="400" xr:uid="{00000000-0005-0000-0000-000096010000}"/>
    <cellStyle name="Style 617" xfId="401" xr:uid="{00000000-0005-0000-0000-000097010000}"/>
    <cellStyle name="Style 618" xfId="402" xr:uid="{00000000-0005-0000-0000-000098010000}"/>
    <cellStyle name="Style 619" xfId="403" xr:uid="{00000000-0005-0000-0000-000099010000}"/>
    <cellStyle name="Style 620" xfId="404" xr:uid="{00000000-0005-0000-0000-00009A010000}"/>
    <cellStyle name="Style 621" xfId="405" xr:uid="{00000000-0005-0000-0000-00009B010000}"/>
    <cellStyle name="Style 622" xfId="406" xr:uid="{00000000-0005-0000-0000-00009C010000}"/>
    <cellStyle name="Style 623" xfId="407" xr:uid="{00000000-0005-0000-0000-00009D010000}"/>
    <cellStyle name="Style 624" xfId="408" xr:uid="{00000000-0005-0000-0000-00009E010000}"/>
    <cellStyle name="Style 625" xfId="409" xr:uid="{00000000-0005-0000-0000-00009F010000}"/>
    <cellStyle name="Style 626" xfId="410" xr:uid="{00000000-0005-0000-0000-0000A0010000}"/>
    <cellStyle name="Style 627" xfId="411" xr:uid="{00000000-0005-0000-0000-0000A1010000}"/>
    <cellStyle name="Style 648" xfId="412" xr:uid="{00000000-0005-0000-0000-0000A2010000}"/>
    <cellStyle name="Style 649" xfId="413" xr:uid="{00000000-0005-0000-0000-0000A3010000}"/>
    <cellStyle name="Style 650" xfId="414" xr:uid="{00000000-0005-0000-0000-0000A4010000}"/>
    <cellStyle name="Style 651" xfId="415" xr:uid="{00000000-0005-0000-0000-0000A5010000}"/>
    <cellStyle name="Style 652" xfId="416" xr:uid="{00000000-0005-0000-0000-0000A6010000}"/>
    <cellStyle name="Style 653" xfId="417" xr:uid="{00000000-0005-0000-0000-0000A7010000}"/>
    <cellStyle name="Style 654" xfId="418" xr:uid="{00000000-0005-0000-0000-0000A8010000}"/>
    <cellStyle name="Style 655" xfId="419" xr:uid="{00000000-0005-0000-0000-0000A9010000}"/>
    <cellStyle name="Style 656" xfId="420" xr:uid="{00000000-0005-0000-0000-0000AA010000}"/>
    <cellStyle name="Style 657" xfId="421" xr:uid="{00000000-0005-0000-0000-0000AB010000}"/>
    <cellStyle name="Style 658" xfId="422" xr:uid="{00000000-0005-0000-0000-0000AC010000}"/>
    <cellStyle name="Style 659" xfId="423" xr:uid="{00000000-0005-0000-0000-0000AD010000}"/>
    <cellStyle name="Style 666" xfId="424" xr:uid="{00000000-0005-0000-0000-0000AE010000}"/>
    <cellStyle name="Style 669" xfId="425" xr:uid="{00000000-0005-0000-0000-0000AF010000}"/>
    <cellStyle name="Style 669 2" xfId="426" xr:uid="{00000000-0005-0000-0000-0000B0010000}"/>
    <cellStyle name="Style 670" xfId="427" xr:uid="{00000000-0005-0000-0000-0000B1010000}"/>
    <cellStyle name="Style 670 2" xfId="428" xr:uid="{00000000-0005-0000-0000-0000B2010000}"/>
    <cellStyle name="Style 671" xfId="429" xr:uid="{00000000-0005-0000-0000-0000B3010000}"/>
    <cellStyle name="Style 671 2" xfId="430" xr:uid="{00000000-0005-0000-0000-0000B4010000}"/>
    <cellStyle name="Style 672" xfId="431" xr:uid="{00000000-0005-0000-0000-0000B5010000}"/>
    <cellStyle name="Style 672 2" xfId="432" xr:uid="{00000000-0005-0000-0000-0000B6010000}"/>
    <cellStyle name="Style 673" xfId="433" xr:uid="{00000000-0005-0000-0000-0000B7010000}"/>
    <cellStyle name="Style 673 2" xfId="434" xr:uid="{00000000-0005-0000-0000-0000B8010000}"/>
    <cellStyle name="Style 674" xfId="435" xr:uid="{00000000-0005-0000-0000-0000B9010000}"/>
    <cellStyle name="Style 674 2" xfId="436" xr:uid="{00000000-0005-0000-0000-0000BA010000}"/>
    <cellStyle name="Style 675" xfId="437" xr:uid="{00000000-0005-0000-0000-0000BB010000}"/>
    <cellStyle name="Style 675 2" xfId="438" xr:uid="{00000000-0005-0000-0000-0000BC010000}"/>
    <cellStyle name="Style 676" xfId="439" xr:uid="{00000000-0005-0000-0000-0000BD010000}"/>
    <cellStyle name="Style 676 2" xfId="440" xr:uid="{00000000-0005-0000-0000-0000BE010000}"/>
    <cellStyle name="Style 677" xfId="441" xr:uid="{00000000-0005-0000-0000-0000BF010000}"/>
    <cellStyle name="Style 679" xfId="442" xr:uid="{00000000-0005-0000-0000-0000C0010000}"/>
    <cellStyle name="Style 681" xfId="443" xr:uid="{00000000-0005-0000-0000-0000C1010000}"/>
    <cellStyle name="Style 683" xfId="444" xr:uid="{00000000-0005-0000-0000-0000C2010000}"/>
    <cellStyle name="Style 686" xfId="445" xr:uid="{00000000-0005-0000-0000-0000C3010000}"/>
    <cellStyle name="Style 687" xfId="446" xr:uid="{00000000-0005-0000-0000-0000C4010000}"/>
    <cellStyle name="Style 688" xfId="447" xr:uid="{00000000-0005-0000-0000-0000C5010000}"/>
    <cellStyle name="Style 689" xfId="448" xr:uid="{00000000-0005-0000-0000-0000C6010000}"/>
    <cellStyle name="Style 690" xfId="449" xr:uid="{00000000-0005-0000-0000-0000C7010000}"/>
    <cellStyle name="Style 691" xfId="450" xr:uid="{00000000-0005-0000-0000-0000C8010000}"/>
    <cellStyle name="Style 692" xfId="451" xr:uid="{00000000-0005-0000-0000-0000C9010000}"/>
    <cellStyle name="Style 693" xfId="452" xr:uid="{00000000-0005-0000-0000-0000CA010000}"/>
    <cellStyle name="Style 694" xfId="453" xr:uid="{00000000-0005-0000-0000-0000CB010000}"/>
    <cellStyle name="Style 696" xfId="454" xr:uid="{00000000-0005-0000-0000-0000CC010000}"/>
    <cellStyle name="Style 697" xfId="455" xr:uid="{00000000-0005-0000-0000-0000CD010000}"/>
    <cellStyle name="Style 698" xfId="456" xr:uid="{00000000-0005-0000-0000-0000CE010000}"/>
    <cellStyle name="Style 699" xfId="457" xr:uid="{00000000-0005-0000-0000-0000CF010000}"/>
    <cellStyle name="Style 700" xfId="458" xr:uid="{00000000-0005-0000-0000-0000D0010000}"/>
    <cellStyle name="Style 701" xfId="459" xr:uid="{00000000-0005-0000-0000-0000D1010000}"/>
    <cellStyle name="Style 702" xfId="460" xr:uid="{00000000-0005-0000-0000-0000D2010000}"/>
    <cellStyle name="Style 703" xfId="461" xr:uid="{00000000-0005-0000-0000-0000D3010000}"/>
    <cellStyle name="Style 704" xfId="462" xr:uid="{00000000-0005-0000-0000-0000D4010000}"/>
    <cellStyle name="Style 705" xfId="463" xr:uid="{00000000-0005-0000-0000-0000D5010000}"/>
    <cellStyle name="Style 707" xfId="464" xr:uid="{00000000-0005-0000-0000-0000D6010000}"/>
    <cellStyle name="Style 707 2" xfId="465" xr:uid="{00000000-0005-0000-0000-0000D7010000}"/>
    <cellStyle name="Style 708" xfId="466" xr:uid="{00000000-0005-0000-0000-0000D8010000}"/>
    <cellStyle name="Style 708 2" xfId="467" xr:uid="{00000000-0005-0000-0000-0000D9010000}"/>
    <cellStyle name="Style 709" xfId="468" xr:uid="{00000000-0005-0000-0000-0000DA010000}"/>
    <cellStyle name="Style 709 2" xfId="469" xr:uid="{00000000-0005-0000-0000-0000DB010000}"/>
    <cellStyle name="Style 710" xfId="470" xr:uid="{00000000-0005-0000-0000-0000DC010000}"/>
    <cellStyle name="Style 710 2" xfId="471" xr:uid="{00000000-0005-0000-0000-0000DD010000}"/>
    <cellStyle name="Style 711" xfId="472" xr:uid="{00000000-0005-0000-0000-0000DE010000}"/>
    <cellStyle name="Style 711 2" xfId="473" xr:uid="{00000000-0005-0000-0000-0000DF010000}"/>
    <cellStyle name="Style 712" xfId="474" xr:uid="{00000000-0005-0000-0000-0000E0010000}"/>
    <cellStyle name="Style 712 2" xfId="475" xr:uid="{00000000-0005-0000-0000-0000E1010000}"/>
    <cellStyle name="Style 713" xfId="476" xr:uid="{00000000-0005-0000-0000-0000E2010000}"/>
    <cellStyle name="Style 713 2" xfId="477" xr:uid="{00000000-0005-0000-0000-0000E3010000}"/>
    <cellStyle name="Style 714" xfId="478" xr:uid="{00000000-0005-0000-0000-0000E4010000}"/>
    <cellStyle name="Style 714 2" xfId="479" xr:uid="{00000000-0005-0000-0000-0000E5010000}"/>
    <cellStyle name="Style 719" xfId="480" xr:uid="{00000000-0005-0000-0000-0000E6010000}"/>
    <cellStyle name="Style 723" xfId="481" xr:uid="{00000000-0005-0000-0000-0000E7010000}"/>
    <cellStyle name="Style 724" xfId="482" xr:uid="{00000000-0005-0000-0000-0000E8010000}"/>
    <cellStyle name="Style 725" xfId="483" xr:uid="{00000000-0005-0000-0000-0000E9010000}"/>
    <cellStyle name="Style 726" xfId="484" xr:uid="{00000000-0005-0000-0000-0000EA010000}"/>
    <cellStyle name="Style 727" xfId="485" xr:uid="{00000000-0005-0000-0000-0000EB010000}"/>
    <cellStyle name="Style 728" xfId="486" xr:uid="{00000000-0005-0000-0000-0000EC010000}"/>
    <cellStyle name="Style 729" xfId="487" xr:uid="{00000000-0005-0000-0000-0000ED010000}"/>
    <cellStyle name="Style 730" xfId="488" xr:uid="{00000000-0005-0000-0000-0000EE010000}"/>
    <cellStyle name="Style 731" xfId="489" xr:uid="{00000000-0005-0000-0000-0000EF010000}"/>
    <cellStyle name="Style 732" xfId="490" xr:uid="{00000000-0005-0000-0000-0000F0010000}"/>
    <cellStyle name="Style 733" xfId="491" xr:uid="{00000000-0005-0000-0000-0000F1010000}"/>
    <cellStyle name="Style 734" xfId="492" xr:uid="{00000000-0005-0000-0000-0000F2010000}"/>
    <cellStyle name="Style 735" xfId="493" xr:uid="{00000000-0005-0000-0000-0000F3010000}"/>
    <cellStyle name="Style 736" xfId="494" xr:uid="{00000000-0005-0000-0000-0000F4010000}"/>
    <cellStyle name="Style 740" xfId="495" xr:uid="{00000000-0005-0000-0000-0000F5010000}"/>
    <cellStyle name="Style 740 2" xfId="496" xr:uid="{00000000-0005-0000-0000-0000F6010000}"/>
    <cellStyle name="Style 741" xfId="497" xr:uid="{00000000-0005-0000-0000-0000F7010000}"/>
    <cellStyle name="Style 741 2" xfId="498" xr:uid="{00000000-0005-0000-0000-0000F8010000}"/>
    <cellStyle name="Style 742" xfId="499" xr:uid="{00000000-0005-0000-0000-0000F9010000}"/>
    <cellStyle name="Style 742 2" xfId="500" xr:uid="{00000000-0005-0000-0000-0000FA010000}"/>
    <cellStyle name="Style 743" xfId="501" xr:uid="{00000000-0005-0000-0000-0000FB010000}"/>
    <cellStyle name="Style 743 2" xfId="502" xr:uid="{00000000-0005-0000-0000-0000FC010000}"/>
    <cellStyle name="Style 744" xfId="503" xr:uid="{00000000-0005-0000-0000-0000FD010000}"/>
    <cellStyle name="Style 744 2" xfId="504" xr:uid="{00000000-0005-0000-0000-0000FE010000}"/>
    <cellStyle name="Style 745" xfId="505" xr:uid="{00000000-0005-0000-0000-0000FF010000}"/>
    <cellStyle name="Style 745 2" xfId="506" xr:uid="{00000000-0005-0000-0000-000000020000}"/>
    <cellStyle name="Style 746" xfId="507" xr:uid="{00000000-0005-0000-0000-000001020000}"/>
    <cellStyle name="Style 746 2" xfId="508" xr:uid="{00000000-0005-0000-0000-000002020000}"/>
    <cellStyle name="Style 747" xfId="509" xr:uid="{00000000-0005-0000-0000-000003020000}"/>
    <cellStyle name="Style 747 2" xfId="510" xr:uid="{00000000-0005-0000-0000-000004020000}"/>
    <cellStyle name="Style 750" xfId="511" xr:uid="{00000000-0005-0000-0000-000005020000}"/>
    <cellStyle name="Style 751" xfId="512" xr:uid="{00000000-0005-0000-0000-000006020000}"/>
    <cellStyle name="Style 752" xfId="513" xr:uid="{00000000-0005-0000-0000-000007020000}"/>
    <cellStyle name="Style 753" xfId="514" xr:uid="{00000000-0005-0000-0000-000008020000}"/>
    <cellStyle name="Style 754" xfId="515" xr:uid="{00000000-0005-0000-0000-000009020000}"/>
    <cellStyle name="Style 755" xfId="516" xr:uid="{00000000-0005-0000-0000-00000A020000}"/>
    <cellStyle name="Style 756" xfId="517" xr:uid="{00000000-0005-0000-0000-00000B020000}"/>
    <cellStyle name="Style 757" xfId="518" xr:uid="{00000000-0005-0000-0000-00000C020000}"/>
    <cellStyle name="Style 758" xfId="519" xr:uid="{00000000-0005-0000-0000-00000D020000}"/>
    <cellStyle name="Style 788" xfId="520" xr:uid="{00000000-0005-0000-0000-00000E020000}"/>
    <cellStyle name="Style 790" xfId="521" xr:uid="{00000000-0005-0000-0000-00000F020000}"/>
    <cellStyle name="Style 792" xfId="522" xr:uid="{00000000-0005-0000-0000-000010020000}"/>
    <cellStyle name="Style 794" xfId="523" xr:uid="{00000000-0005-0000-0000-000011020000}"/>
    <cellStyle name="Style 833" xfId="524" xr:uid="{00000000-0005-0000-0000-000012020000}"/>
    <cellStyle name="Style 840" xfId="525" xr:uid="{00000000-0005-0000-0000-000013020000}"/>
    <cellStyle name="Style 842" xfId="526" xr:uid="{00000000-0005-0000-0000-000014020000}"/>
    <cellStyle name="Style 844" xfId="527" xr:uid="{00000000-0005-0000-0000-000015020000}"/>
    <cellStyle name="Style 846" xfId="528" xr:uid="{00000000-0005-0000-0000-000016020000}"/>
    <cellStyle name="Style 848" xfId="529" xr:uid="{00000000-0005-0000-0000-000017020000}"/>
    <cellStyle name="Style 850" xfId="530" xr:uid="{00000000-0005-0000-0000-000018020000}"/>
    <cellStyle name="Style 868" xfId="531" xr:uid="{00000000-0005-0000-0000-000019020000}"/>
    <cellStyle name="Style 868 2" xfId="532" xr:uid="{00000000-0005-0000-0000-00001A020000}"/>
    <cellStyle name="Style 902" xfId="533" xr:uid="{00000000-0005-0000-0000-00001B020000}"/>
    <cellStyle name="Style 902 2" xfId="534" xr:uid="{00000000-0005-0000-0000-00001C020000}"/>
    <cellStyle name="Style 903" xfId="535" xr:uid="{00000000-0005-0000-0000-00001D020000}"/>
    <cellStyle name="Style 903 2" xfId="536" xr:uid="{00000000-0005-0000-0000-00001E020000}"/>
    <cellStyle name="Style 904" xfId="537" xr:uid="{00000000-0005-0000-0000-00001F020000}"/>
    <cellStyle name="Style 904 2" xfId="538" xr:uid="{00000000-0005-0000-0000-000020020000}"/>
    <cellStyle name="Style 905" xfId="539" xr:uid="{00000000-0005-0000-0000-000021020000}"/>
    <cellStyle name="Style 905 2" xfId="540" xr:uid="{00000000-0005-0000-0000-000022020000}"/>
    <cellStyle name="Style 910" xfId="541" xr:uid="{00000000-0005-0000-0000-000023020000}"/>
    <cellStyle name="Style 910 2" xfId="542" xr:uid="{00000000-0005-0000-0000-000024020000}"/>
    <cellStyle name="Style 911" xfId="543" xr:uid="{00000000-0005-0000-0000-000025020000}"/>
    <cellStyle name="Style 911 2" xfId="544" xr:uid="{00000000-0005-0000-0000-000026020000}"/>
    <cellStyle name="Style 912" xfId="545" xr:uid="{00000000-0005-0000-0000-000027020000}"/>
    <cellStyle name="Style 912 2" xfId="546" xr:uid="{00000000-0005-0000-0000-000028020000}"/>
    <cellStyle name="Style 913" xfId="547" xr:uid="{00000000-0005-0000-0000-000029020000}"/>
    <cellStyle name="Style 913 2" xfId="548" xr:uid="{00000000-0005-0000-0000-00002A020000}"/>
    <cellStyle name="Style 918" xfId="549" xr:uid="{00000000-0005-0000-0000-00002B020000}"/>
    <cellStyle name="Style 918 2" xfId="550" xr:uid="{00000000-0005-0000-0000-00002C020000}"/>
    <cellStyle name="Style 919" xfId="551" xr:uid="{00000000-0005-0000-0000-00002D020000}"/>
    <cellStyle name="Style 919 2" xfId="552" xr:uid="{00000000-0005-0000-0000-00002E020000}"/>
    <cellStyle name="Style 920" xfId="553" xr:uid="{00000000-0005-0000-0000-00002F020000}"/>
    <cellStyle name="Style 920 2" xfId="554" xr:uid="{00000000-0005-0000-0000-000030020000}"/>
    <cellStyle name="Style 921" xfId="555" xr:uid="{00000000-0005-0000-0000-000031020000}"/>
    <cellStyle name="Style 921 2" xfId="556" xr:uid="{00000000-0005-0000-0000-000032020000}"/>
    <cellStyle name="Style 926" xfId="557" xr:uid="{00000000-0005-0000-0000-000033020000}"/>
    <cellStyle name="Style 926 2" xfId="558" xr:uid="{00000000-0005-0000-0000-000034020000}"/>
    <cellStyle name="Style 927" xfId="559" xr:uid="{00000000-0005-0000-0000-000035020000}"/>
    <cellStyle name="Style 927 2" xfId="560" xr:uid="{00000000-0005-0000-0000-000036020000}"/>
    <cellStyle name="Style 928" xfId="561" xr:uid="{00000000-0005-0000-0000-000037020000}"/>
    <cellStyle name="Style 928 2" xfId="562" xr:uid="{00000000-0005-0000-0000-000038020000}"/>
    <cellStyle name="Style 929" xfId="563" xr:uid="{00000000-0005-0000-0000-000039020000}"/>
    <cellStyle name="Style 929 2" xfId="564" xr:uid="{00000000-0005-0000-0000-00003A020000}"/>
    <cellStyle name="Style 934" xfId="565" xr:uid="{00000000-0005-0000-0000-00003B020000}"/>
    <cellStyle name="Style 934 2" xfId="566" xr:uid="{00000000-0005-0000-0000-00003C020000}"/>
    <cellStyle name="Style 935" xfId="567" xr:uid="{00000000-0005-0000-0000-00003D020000}"/>
    <cellStyle name="Style 935 2" xfId="568" xr:uid="{00000000-0005-0000-0000-00003E020000}"/>
    <cellStyle name="Style 936" xfId="569" xr:uid="{00000000-0005-0000-0000-00003F020000}"/>
    <cellStyle name="Style 936 2" xfId="570" xr:uid="{00000000-0005-0000-0000-000040020000}"/>
    <cellStyle name="Style 937" xfId="571" xr:uid="{00000000-0005-0000-0000-000041020000}"/>
    <cellStyle name="Style 937 2" xfId="572" xr:uid="{00000000-0005-0000-0000-000042020000}"/>
    <cellStyle name="Style 942" xfId="573" xr:uid="{00000000-0005-0000-0000-000043020000}"/>
    <cellStyle name="Style 942 2" xfId="574" xr:uid="{00000000-0005-0000-0000-000044020000}"/>
    <cellStyle name="Style 943" xfId="575" xr:uid="{00000000-0005-0000-0000-000045020000}"/>
    <cellStyle name="Style 943 2" xfId="576" xr:uid="{00000000-0005-0000-0000-000046020000}"/>
    <cellStyle name="Style 944" xfId="577" xr:uid="{00000000-0005-0000-0000-000047020000}"/>
    <cellStyle name="Style 944 2" xfId="578" xr:uid="{00000000-0005-0000-0000-000048020000}"/>
    <cellStyle name="Style 945" xfId="579" xr:uid="{00000000-0005-0000-0000-000049020000}"/>
    <cellStyle name="Style 945 2" xfId="580" xr:uid="{00000000-0005-0000-0000-00004A020000}"/>
    <cellStyle name="Style 950" xfId="581" xr:uid="{00000000-0005-0000-0000-00004B020000}"/>
    <cellStyle name="Style 950 2" xfId="582" xr:uid="{00000000-0005-0000-0000-00004C020000}"/>
    <cellStyle name="Style 951" xfId="583" xr:uid="{00000000-0005-0000-0000-00004D020000}"/>
    <cellStyle name="Style 951 2" xfId="584" xr:uid="{00000000-0005-0000-0000-00004E020000}"/>
    <cellStyle name="Style 952" xfId="585" xr:uid="{00000000-0005-0000-0000-00004F020000}"/>
    <cellStyle name="Style 952 2" xfId="586" xr:uid="{00000000-0005-0000-0000-000050020000}"/>
    <cellStyle name="Style 953" xfId="587" xr:uid="{00000000-0005-0000-0000-000051020000}"/>
    <cellStyle name="Style 953 2" xfId="588" xr:uid="{00000000-0005-0000-0000-000052020000}"/>
    <cellStyle name="Style 958" xfId="589" xr:uid="{00000000-0005-0000-0000-000053020000}"/>
    <cellStyle name="Style 958 2" xfId="590" xr:uid="{00000000-0005-0000-0000-000054020000}"/>
    <cellStyle name="Style 959" xfId="591" xr:uid="{00000000-0005-0000-0000-000055020000}"/>
    <cellStyle name="Style 959 2" xfId="592" xr:uid="{00000000-0005-0000-0000-000056020000}"/>
    <cellStyle name="Style 960" xfId="593" xr:uid="{00000000-0005-0000-0000-000057020000}"/>
    <cellStyle name="Style 960 2" xfId="594" xr:uid="{00000000-0005-0000-0000-000058020000}"/>
    <cellStyle name="Style 961" xfId="595" xr:uid="{00000000-0005-0000-0000-000059020000}"/>
    <cellStyle name="Style 961 2" xfId="596" xr:uid="{00000000-0005-0000-0000-00005A020000}"/>
    <cellStyle name="Style 966" xfId="597" xr:uid="{00000000-0005-0000-0000-00005B020000}"/>
    <cellStyle name="Style 966 2" xfId="598" xr:uid="{00000000-0005-0000-0000-00005C020000}"/>
    <cellStyle name="Style 967" xfId="599" xr:uid="{00000000-0005-0000-0000-00005D020000}"/>
    <cellStyle name="Style 967 2" xfId="600" xr:uid="{00000000-0005-0000-0000-00005E020000}"/>
    <cellStyle name="Style 968" xfId="601" xr:uid="{00000000-0005-0000-0000-00005F020000}"/>
    <cellStyle name="Style 968 2" xfId="602" xr:uid="{00000000-0005-0000-0000-000060020000}"/>
    <cellStyle name="Style 969" xfId="603" xr:uid="{00000000-0005-0000-0000-000061020000}"/>
    <cellStyle name="Style 969 2" xfId="604" xr:uid="{00000000-0005-0000-0000-000062020000}"/>
    <cellStyle name="Style 974" xfId="605" xr:uid="{00000000-0005-0000-0000-000063020000}"/>
    <cellStyle name="Style 974 2" xfId="606" xr:uid="{00000000-0005-0000-0000-000064020000}"/>
    <cellStyle name="Style 975" xfId="607" xr:uid="{00000000-0005-0000-0000-000065020000}"/>
    <cellStyle name="Style 975 2" xfId="608" xr:uid="{00000000-0005-0000-0000-000066020000}"/>
    <cellStyle name="Style 976" xfId="609" xr:uid="{00000000-0005-0000-0000-000067020000}"/>
    <cellStyle name="Style 976 2" xfId="610" xr:uid="{00000000-0005-0000-0000-000068020000}"/>
    <cellStyle name="Style 977" xfId="611" xr:uid="{00000000-0005-0000-0000-000069020000}"/>
    <cellStyle name="Style 977 2" xfId="612" xr:uid="{00000000-0005-0000-0000-00006A020000}"/>
    <cellStyle name="Style 979" xfId="613" xr:uid="{00000000-0005-0000-0000-00006B020000}"/>
    <cellStyle name="Style 979 2" xfId="614" xr:uid="{00000000-0005-0000-0000-00006C020000}"/>
    <cellStyle name="Style 981" xfId="615" xr:uid="{00000000-0005-0000-0000-00006D020000}"/>
    <cellStyle name="Style 981 2" xfId="616" xr:uid="{00000000-0005-0000-0000-00006E020000}"/>
    <cellStyle name="Style 982" xfId="617" xr:uid="{00000000-0005-0000-0000-00006F020000}"/>
    <cellStyle name="Style 982 2" xfId="618" xr:uid="{00000000-0005-0000-0000-000070020000}"/>
    <cellStyle name="Style 983" xfId="619" xr:uid="{00000000-0005-0000-0000-000071020000}"/>
    <cellStyle name="Style 983 2" xfId="620" xr:uid="{00000000-0005-0000-0000-000072020000}"/>
    <cellStyle name="Style 984" xfId="621" xr:uid="{00000000-0005-0000-0000-000073020000}"/>
    <cellStyle name="Style 984 2" xfId="622" xr:uid="{00000000-0005-0000-0000-000074020000}"/>
    <cellStyle name="Style 985" xfId="623" xr:uid="{00000000-0005-0000-0000-000075020000}"/>
    <cellStyle name="Style 985 2" xfId="624" xr:uid="{00000000-0005-0000-0000-000076020000}"/>
    <cellStyle name="Style 986" xfId="625" xr:uid="{00000000-0005-0000-0000-000077020000}"/>
    <cellStyle name="Style 986 2" xfId="626" xr:uid="{00000000-0005-0000-0000-000078020000}"/>
    <cellStyle name="Style 987" xfId="627" xr:uid="{00000000-0005-0000-0000-000079020000}"/>
    <cellStyle name="Style 987 2" xfId="628" xr:uid="{00000000-0005-0000-0000-00007A020000}"/>
    <cellStyle name="Style 988" xfId="629" xr:uid="{00000000-0005-0000-0000-00007B020000}"/>
    <cellStyle name="Style 988 2" xfId="630" xr:uid="{00000000-0005-0000-0000-00007C020000}"/>
    <cellStyle name="Style 989" xfId="631" xr:uid="{00000000-0005-0000-0000-00007D020000}"/>
    <cellStyle name="Style 989 2" xfId="632" xr:uid="{00000000-0005-0000-0000-00007E020000}"/>
    <cellStyle name="Style 991" xfId="633" xr:uid="{00000000-0005-0000-0000-00007F020000}"/>
    <cellStyle name="Style 991 2" xfId="634" xr:uid="{00000000-0005-0000-0000-000080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A54F0F"/>
      <rgbColor rgb="0000FFFF"/>
      <rgbColor rgb="00800000"/>
      <rgbColor rgb="00008000"/>
      <rgbColor rgb="00000080"/>
      <rgbColor rgb="00808000"/>
      <rgbColor rgb="00800080"/>
      <rgbColor rgb="00008080"/>
      <rgbColor rgb="00C0C0C0"/>
      <rgbColor rgb="00808080"/>
      <rgbColor rgb="009999FF"/>
      <rgbColor rgb="00BB793C"/>
      <rgbColor rgb="00620C0B"/>
      <rgbColor rgb="00590001"/>
      <rgbColor rgb="00404549"/>
      <rgbColor rgb="00CD9B7A"/>
      <rgbColor rgb="00990033"/>
      <rgbColor rgb="00EAEAEA"/>
      <rgbColor rgb="00000080"/>
      <rgbColor rgb="00579A32"/>
      <rgbColor rgb="003366FF"/>
      <rgbColor rgb="00CC9900"/>
      <rgbColor rgb="00CC6633"/>
      <rgbColor rgb="00A54F0F"/>
      <rgbColor rgb="00008C99"/>
      <rgbColor rgb="00666666"/>
      <rgbColor rgb="0000CCFF"/>
      <rgbColor rgb="00CCFFFF"/>
      <rgbColor rgb="00CCFFCC"/>
      <rgbColor rgb="00FFFF99"/>
      <rgbColor rgb="0099CCFF"/>
      <rgbColor rgb="00666666"/>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3855997</xdr:colOff>
      <xdr:row>0</xdr:row>
      <xdr:rowOff>380736</xdr:rowOff>
    </xdr:from>
    <xdr:to>
      <xdr:col>6</xdr:col>
      <xdr:colOff>762001</xdr:colOff>
      <xdr:row>1</xdr:row>
      <xdr:rowOff>264175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316997" y="380736"/>
          <a:ext cx="1300204" cy="4612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288998</xdr:colOff>
      <xdr:row>1</xdr:row>
      <xdr:rowOff>60343</xdr:rowOff>
    </xdr:from>
    <xdr:to>
      <xdr:col>4</xdr:col>
      <xdr:colOff>654057</xdr:colOff>
      <xdr:row>1</xdr:row>
      <xdr:rowOff>711200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88998" y="250843"/>
          <a:ext cx="1774759" cy="650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trglobal.com/" TargetMode="External"/><Relationship Id="rId3" Type="http://schemas.openxmlformats.org/officeDocument/2006/relationships/hyperlink" Target="mailto:apinfo@str.com" TargetMode="External"/><Relationship Id="rId7" Type="http://schemas.openxmlformats.org/officeDocument/2006/relationships/hyperlink" Target="https://str.com/aam" TargetMode="External"/><Relationship Id="rId2" Type="http://schemas.openxmlformats.org/officeDocument/2006/relationships/hyperlink" Target="mailto:hotelinfo@str.com" TargetMode="External"/><Relationship Id="rId1" Type="http://schemas.openxmlformats.org/officeDocument/2006/relationships/hyperlink" Target="mailto:support@str.com" TargetMode="External"/><Relationship Id="rId6" Type="http://schemas.openxmlformats.org/officeDocument/2006/relationships/hyperlink" Target="http://www.str.com/aam" TargetMode="External"/><Relationship Id="rId11" Type="http://schemas.openxmlformats.org/officeDocument/2006/relationships/drawing" Target="../drawings/drawing2.xml"/><Relationship Id="rId5" Type="http://schemas.openxmlformats.org/officeDocument/2006/relationships/hyperlink" Target="http://www.hoteldataconference.com/" TargetMode="External"/><Relationship Id="rId10" Type="http://schemas.openxmlformats.org/officeDocument/2006/relationships/printerSettings" Target="../printerSettings/printerSettings2.bin"/><Relationship Id="rId4" Type="http://schemas.openxmlformats.org/officeDocument/2006/relationships/hyperlink" Target="http://www.hotelnewsnow.com/" TargetMode="External"/><Relationship Id="rId9" Type="http://schemas.openxmlformats.org/officeDocument/2006/relationships/hyperlink" Target="https://str.com/data-insights/resources/gloss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K104"/>
  <sheetViews>
    <sheetView showGridLines="0" tabSelected="1" zoomScaleNormal="100" zoomScalePageLayoutView="70" workbookViewId="0"/>
  </sheetViews>
  <sheetFormatPr defaultColWidth="8.81640625" defaultRowHeight="12.75" customHeight="1" x14ac:dyDescent="0.25"/>
  <cols>
    <col min="1" max="1" width="13.453125" style="5" customWidth="1"/>
    <col min="2" max="2" width="57.453125" style="5" customWidth="1"/>
    <col min="3" max="3" width="5.453125" style="5" customWidth="1"/>
    <col min="4" max="4" width="1.81640625" style="25" customWidth="1"/>
    <col min="5" max="5" width="57.453125" style="5" customWidth="1"/>
    <col min="6" max="6" width="5.453125" style="5" customWidth="1"/>
    <col min="7" max="7" width="15.453125" style="5" customWidth="1"/>
    <col min="8" max="8" width="4.1796875" style="4" customWidth="1"/>
    <col min="9" max="13" width="7.1796875" style="4" customWidth="1"/>
    <col min="14" max="14" width="1.453125" style="4" customWidth="1"/>
    <col min="15" max="15" width="7.453125" style="4" customWidth="1"/>
    <col min="16" max="27" width="9.1796875" style="4" customWidth="1"/>
    <col min="28" max="28" width="9.1796875" style="4"/>
    <col min="29" max="256" width="9.1796875" style="5"/>
    <col min="257" max="257" width="13.453125" style="5" customWidth="1"/>
    <col min="258" max="258" width="57.453125" style="5" customWidth="1"/>
    <col min="259" max="259" width="5.453125" style="5" customWidth="1"/>
    <col min="260" max="260" width="1.81640625" style="5" customWidth="1"/>
    <col min="261" max="261" width="57.453125" style="5" customWidth="1"/>
    <col min="262" max="262" width="5.453125" style="5" customWidth="1"/>
    <col min="263" max="263" width="15.453125" style="5" customWidth="1"/>
    <col min="264" max="264" width="4.1796875" style="5" customWidth="1"/>
    <col min="265" max="269" width="7.1796875" style="5" customWidth="1"/>
    <col min="270" max="270" width="1.453125" style="5" customWidth="1"/>
    <col min="271" max="271" width="7.453125" style="5" customWidth="1"/>
    <col min="272" max="283" width="9.1796875" style="5" customWidth="1"/>
    <col min="284" max="512" width="9.1796875" style="5"/>
    <col min="513" max="513" width="13.453125" style="5" customWidth="1"/>
    <col min="514" max="514" width="57.453125" style="5" customWidth="1"/>
    <col min="515" max="515" width="5.453125" style="5" customWidth="1"/>
    <col min="516" max="516" width="1.81640625" style="5" customWidth="1"/>
    <col min="517" max="517" width="57.453125" style="5" customWidth="1"/>
    <col min="518" max="518" width="5.453125" style="5" customWidth="1"/>
    <col min="519" max="519" width="15.453125" style="5" customWidth="1"/>
    <col min="520" max="520" width="4.1796875" style="5" customWidth="1"/>
    <col min="521" max="525" width="7.1796875" style="5" customWidth="1"/>
    <col min="526" max="526" width="1.453125" style="5" customWidth="1"/>
    <col min="527" max="527" width="7.453125" style="5" customWidth="1"/>
    <col min="528" max="539" width="9.1796875" style="5" customWidth="1"/>
    <col min="540" max="768" width="9.1796875" style="5"/>
    <col min="769" max="769" width="13.453125" style="5" customWidth="1"/>
    <col min="770" max="770" width="57.453125" style="5" customWidth="1"/>
    <col min="771" max="771" width="5.453125" style="5" customWidth="1"/>
    <col min="772" max="772" width="1.81640625" style="5" customWidth="1"/>
    <col min="773" max="773" width="57.453125" style="5" customWidth="1"/>
    <col min="774" max="774" width="5.453125" style="5" customWidth="1"/>
    <col min="775" max="775" width="15.453125" style="5" customWidth="1"/>
    <col min="776" max="776" width="4.1796875" style="5" customWidth="1"/>
    <col min="777" max="781" width="7.1796875" style="5" customWidth="1"/>
    <col min="782" max="782" width="1.453125" style="5" customWidth="1"/>
    <col min="783" max="783" width="7.453125" style="5" customWidth="1"/>
    <col min="784" max="795" width="9.1796875" style="5" customWidth="1"/>
    <col min="796" max="1024" width="9.1796875" style="5"/>
    <col min="1025" max="1025" width="13.453125" style="5" customWidth="1"/>
    <col min="1026" max="1026" width="57.453125" style="5" customWidth="1"/>
    <col min="1027" max="1027" width="5.453125" style="5" customWidth="1"/>
    <col min="1028" max="1028" width="1.81640625" style="5" customWidth="1"/>
    <col min="1029" max="1029" width="57.453125" style="5" customWidth="1"/>
    <col min="1030" max="1030" width="5.453125" style="5" customWidth="1"/>
    <col min="1031" max="1031" width="15.453125" style="5" customWidth="1"/>
    <col min="1032" max="1032" width="4.1796875" style="5" customWidth="1"/>
    <col min="1033" max="1037" width="7.1796875" style="5" customWidth="1"/>
    <col min="1038" max="1038" width="1.453125" style="5" customWidth="1"/>
    <col min="1039" max="1039" width="7.453125" style="5" customWidth="1"/>
    <col min="1040" max="1051" width="9.1796875" style="5" customWidth="1"/>
    <col min="1052" max="1280" width="9.1796875" style="5"/>
    <col min="1281" max="1281" width="13.453125" style="5" customWidth="1"/>
    <col min="1282" max="1282" width="57.453125" style="5" customWidth="1"/>
    <col min="1283" max="1283" width="5.453125" style="5" customWidth="1"/>
    <col min="1284" max="1284" width="1.81640625" style="5" customWidth="1"/>
    <col min="1285" max="1285" width="57.453125" style="5" customWidth="1"/>
    <col min="1286" max="1286" width="5.453125" style="5" customWidth="1"/>
    <col min="1287" max="1287" width="15.453125" style="5" customWidth="1"/>
    <col min="1288" max="1288" width="4.1796875" style="5" customWidth="1"/>
    <col min="1289" max="1293" width="7.1796875" style="5" customWidth="1"/>
    <col min="1294" max="1294" width="1.453125" style="5" customWidth="1"/>
    <col min="1295" max="1295" width="7.453125" style="5" customWidth="1"/>
    <col min="1296" max="1307" width="9.1796875" style="5" customWidth="1"/>
    <col min="1308" max="1536" width="9.1796875" style="5"/>
    <col min="1537" max="1537" width="13.453125" style="5" customWidth="1"/>
    <col min="1538" max="1538" width="57.453125" style="5" customWidth="1"/>
    <col min="1539" max="1539" width="5.453125" style="5" customWidth="1"/>
    <col min="1540" max="1540" width="1.81640625" style="5" customWidth="1"/>
    <col min="1541" max="1541" width="57.453125" style="5" customWidth="1"/>
    <col min="1542" max="1542" width="5.453125" style="5" customWidth="1"/>
    <col min="1543" max="1543" width="15.453125" style="5" customWidth="1"/>
    <col min="1544" max="1544" width="4.1796875" style="5" customWidth="1"/>
    <col min="1545" max="1549" width="7.1796875" style="5" customWidth="1"/>
    <col min="1550" max="1550" width="1.453125" style="5" customWidth="1"/>
    <col min="1551" max="1551" width="7.453125" style="5" customWidth="1"/>
    <col min="1552" max="1563" width="9.1796875" style="5" customWidth="1"/>
    <col min="1564" max="1792" width="9.1796875" style="5"/>
    <col min="1793" max="1793" width="13.453125" style="5" customWidth="1"/>
    <col min="1794" max="1794" width="57.453125" style="5" customWidth="1"/>
    <col min="1795" max="1795" width="5.453125" style="5" customWidth="1"/>
    <col min="1796" max="1796" width="1.81640625" style="5" customWidth="1"/>
    <col min="1797" max="1797" width="57.453125" style="5" customWidth="1"/>
    <col min="1798" max="1798" width="5.453125" style="5" customWidth="1"/>
    <col min="1799" max="1799" width="15.453125" style="5" customWidth="1"/>
    <col min="1800" max="1800" width="4.1796875" style="5" customWidth="1"/>
    <col min="1801" max="1805" width="7.1796875" style="5" customWidth="1"/>
    <col min="1806" max="1806" width="1.453125" style="5" customWidth="1"/>
    <col min="1807" max="1807" width="7.453125" style="5" customWidth="1"/>
    <col min="1808" max="1819" width="9.1796875" style="5" customWidth="1"/>
    <col min="1820" max="2048" width="9.1796875" style="5"/>
    <col min="2049" max="2049" width="13.453125" style="5" customWidth="1"/>
    <col min="2050" max="2050" width="57.453125" style="5" customWidth="1"/>
    <col min="2051" max="2051" width="5.453125" style="5" customWidth="1"/>
    <col min="2052" max="2052" width="1.81640625" style="5" customWidth="1"/>
    <col min="2053" max="2053" width="57.453125" style="5" customWidth="1"/>
    <col min="2054" max="2054" width="5.453125" style="5" customWidth="1"/>
    <col min="2055" max="2055" width="15.453125" style="5" customWidth="1"/>
    <col min="2056" max="2056" width="4.1796875" style="5" customWidth="1"/>
    <col min="2057" max="2061" width="7.1796875" style="5" customWidth="1"/>
    <col min="2062" max="2062" width="1.453125" style="5" customWidth="1"/>
    <col min="2063" max="2063" width="7.453125" style="5" customWidth="1"/>
    <col min="2064" max="2075" width="9.1796875" style="5" customWidth="1"/>
    <col min="2076" max="2304" width="9.1796875" style="5"/>
    <col min="2305" max="2305" width="13.453125" style="5" customWidth="1"/>
    <col min="2306" max="2306" width="57.453125" style="5" customWidth="1"/>
    <col min="2307" max="2307" width="5.453125" style="5" customWidth="1"/>
    <col min="2308" max="2308" width="1.81640625" style="5" customWidth="1"/>
    <col min="2309" max="2309" width="57.453125" style="5" customWidth="1"/>
    <col min="2310" max="2310" width="5.453125" style="5" customWidth="1"/>
    <col min="2311" max="2311" width="15.453125" style="5" customWidth="1"/>
    <col min="2312" max="2312" width="4.1796875" style="5" customWidth="1"/>
    <col min="2313" max="2317" width="7.1796875" style="5" customWidth="1"/>
    <col min="2318" max="2318" width="1.453125" style="5" customWidth="1"/>
    <col min="2319" max="2319" width="7.453125" style="5" customWidth="1"/>
    <col min="2320" max="2331" width="9.1796875" style="5" customWidth="1"/>
    <col min="2332" max="2560" width="9.1796875" style="5"/>
    <col min="2561" max="2561" width="13.453125" style="5" customWidth="1"/>
    <col min="2562" max="2562" width="57.453125" style="5" customWidth="1"/>
    <col min="2563" max="2563" width="5.453125" style="5" customWidth="1"/>
    <col min="2564" max="2564" width="1.81640625" style="5" customWidth="1"/>
    <col min="2565" max="2565" width="57.453125" style="5" customWidth="1"/>
    <col min="2566" max="2566" width="5.453125" style="5" customWidth="1"/>
    <col min="2567" max="2567" width="15.453125" style="5" customWidth="1"/>
    <col min="2568" max="2568" width="4.1796875" style="5" customWidth="1"/>
    <col min="2569" max="2573" width="7.1796875" style="5" customWidth="1"/>
    <col min="2574" max="2574" width="1.453125" style="5" customWidth="1"/>
    <col min="2575" max="2575" width="7.453125" style="5" customWidth="1"/>
    <col min="2576" max="2587" width="9.1796875" style="5" customWidth="1"/>
    <col min="2588" max="2816" width="9.1796875" style="5"/>
    <col min="2817" max="2817" width="13.453125" style="5" customWidth="1"/>
    <col min="2818" max="2818" width="57.453125" style="5" customWidth="1"/>
    <col min="2819" max="2819" width="5.453125" style="5" customWidth="1"/>
    <col min="2820" max="2820" width="1.81640625" style="5" customWidth="1"/>
    <col min="2821" max="2821" width="57.453125" style="5" customWidth="1"/>
    <col min="2822" max="2822" width="5.453125" style="5" customWidth="1"/>
    <col min="2823" max="2823" width="15.453125" style="5" customWidth="1"/>
    <col min="2824" max="2824" width="4.1796875" style="5" customWidth="1"/>
    <col min="2825" max="2829" width="7.1796875" style="5" customWidth="1"/>
    <col min="2830" max="2830" width="1.453125" style="5" customWidth="1"/>
    <col min="2831" max="2831" width="7.453125" style="5" customWidth="1"/>
    <col min="2832" max="2843" width="9.1796875" style="5" customWidth="1"/>
    <col min="2844" max="3072" width="9.1796875" style="5"/>
    <col min="3073" max="3073" width="13.453125" style="5" customWidth="1"/>
    <col min="3074" max="3074" width="57.453125" style="5" customWidth="1"/>
    <col min="3075" max="3075" width="5.453125" style="5" customWidth="1"/>
    <col min="3076" max="3076" width="1.81640625" style="5" customWidth="1"/>
    <col min="3077" max="3077" width="57.453125" style="5" customWidth="1"/>
    <col min="3078" max="3078" width="5.453125" style="5" customWidth="1"/>
    <col min="3079" max="3079" width="15.453125" style="5" customWidth="1"/>
    <col min="3080" max="3080" width="4.1796875" style="5" customWidth="1"/>
    <col min="3081" max="3085" width="7.1796875" style="5" customWidth="1"/>
    <col min="3086" max="3086" width="1.453125" style="5" customWidth="1"/>
    <col min="3087" max="3087" width="7.453125" style="5" customWidth="1"/>
    <col min="3088" max="3099" width="9.1796875" style="5" customWidth="1"/>
    <col min="3100" max="3328" width="9.1796875" style="5"/>
    <col min="3329" max="3329" width="13.453125" style="5" customWidth="1"/>
    <col min="3330" max="3330" width="57.453125" style="5" customWidth="1"/>
    <col min="3331" max="3331" width="5.453125" style="5" customWidth="1"/>
    <col min="3332" max="3332" width="1.81640625" style="5" customWidth="1"/>
    <col min="3333" max="3333" width="57.453125" style="5" customWidth="1"/>
    <col min="3334" max="3334" width="5.453125" style="5" customWidth="1"/>
    <col min="3335" max="3335" width="15.453125" style="5" customWidth="1"/>
    <col min="3336" max="3336" width="4.1796875" style="5" customWidth="1"/>
    <col min="3337" max="3341" width="7.1796875" style="5" customWidth="1"/>
    <col min="3342" max="3342" width="1.453125" style="5" customWidth="1"/>
    <col min="3343" max="3343" width="7.453125" style="5" customWidth="1"/>
    <col min="3344" max="3355" width="9.1796875" style="5" customWidth="1"/>
    <col min="3356" max="3584" width="9.1796875" style="5"/>
    <col min="3585" max="3585" width="13.453125" style="5" customWidth="1"/>
    <col min="3586" max="3586" width="57.453125" style="5" customWidth="1"/>
    <col min="3587" max="3587" width="5.453125" style="5" customWidth="1"/>
    <col min="3588" max="3588" width="1.81640625" style="5" customWidth="1"/>
    <col min="3589" max="3589" width="57.453125" style="5" customWidth="1"/>
    <col min="3590" max="3590" width="5.453125" style="5" customWidth="1"/>
    <col min="3591" max="3591" width="15.453125" style="5" customWidth="1"/>
    <col min="3592" max="3592" width="4.1796875" style="5" customWidth="1"/>
    <col min="3593" max="3597" width="7.1796875" style="5" customWidth="1"/>
    <col min="3598" max="3598" width="1.453125" style="5" customWidth="1"/>
    <col min="3599" max="3599" width="7.453125" style="5" customWidth="1"/>
    <col min="3600" max="3611" width="9.1796875" style="5" customWidth="1"/>
    <col min="3612" max="3840" width="9.1796875" style="5"/>
    <col min="3841" max="3841" width="13.453125" style="5" customWidth="1"/>
    <col min="3842" max="3842" width="57.453125" style="5" customWidth="1"/>
    <col min="3843" max="3843" width="5.453125" style="5" customWidth="1"/>
    <col min="3844" max="3844" width="1.81640625" style="5" customWidth="1"/>
    <col min="3845" max="3845" width="57.453125" style="5" customWidth="1"/>
    <col min="3846" max="3846" width="5.453125" style="5" customWidth="1"/>
    <col min="3847" max="3847" width="15.453125" style="5" customWidth="1"/>
    <col min="3848" max="3848" width="4.1796875" style="5" customWidth="1"/>
    <col min="3849" max="3853" width="7.1796875" style="5" customWidth="1"/>
    <col min="3854" max="3854" width="1.453125" style="5" customWidth="1"/>
    <col min="3855" max="3855" width="7.453125" style="5" customWidth="1"/>
    <col min="3856" max="3867" width="9.1796875" style="5" customWidth="1"/>
    <col min="3868" max="4096" width="9.1796875" style="5"/>
    <col min="4097" max="4097" width="13.453125" style="5" customWidth="1"/>
    <col min="4098" max="4098" width="57.453125" style="5" customWidth="1"/>
    <col min="4099" max="4099" width="5.453125" style="5" customWidth="1"/>
    <col min="4100" max="4100" width="1.81640625" style="5" customWidth="1"/>
    <col min="4101" max="4101" width="57.453125" style="5" customWidth="1"/>
    <col min="4102" max="4102" width="5.453125" style="5" customWidth="1"/>
    <col min="4103" max="4103" width="15.453125" style="5" customWidth="1"/>
    <col min="4104" max="4104" width="4.1796875" style="5" customWidth="1"/>
    <col min="4105" max="4109" width="7.1796875" style="5" customWidth="1"/>
    <col min="4110" max="4110" width="1.453125" style="5" customWidth="1"/>
    <col min="4111" max="4111" width="7.453125" style="5" customWidth="1"/>
    <col min="4112" max="4123" width="9.1796875" style="5" customWidth="1"/>
    <col min="4124" max="4352" width="9.1796875" style="5"/>
    <col min="4353" max="4353" width="13.453125" style="5" customWidth="1"/>
    <col min="4354" max="4354" width="57.453125" style="5" customWidth="1"/>
    <col min="4355" max="4355" width="5.453125" style="5" customWidth="1"/>
    <col min="4356" max="4356" width="1.81640625" style="5" customWidth="1"/>
    <col min="4357" max="4357" width="57.453125" style="5" customWidth="1"/>
    <col min="4358" max="4358" width="5.453125" style="5" customWidth="1"/>
    <col min="4359" max="4359" width="15.453125" style="5" customWidth="1"/>
    <col min="4360" max="4360" width="4.1796875" style="5" customWidth="1"/>
    <col min="4361" max="4365" width="7.1796875" style="5" customWidth="1"/>
    <col min="4366" max="4366" width="1.453125" style="5" customWidth="1"/>
    <col min="4367" max="4367" width="7.453125" style="5" customWidth="1"/>
    <col min="4368" max="4379" width="9.1796875" style="5" customWidth="1"/>
    <col min="4380" max="4608" width="9.1796875" style="5"/>
    <col min="4609" max="4609" width="13.453125" style="5" customWidth="1"/>
    <col min="4610" max="4610" width="57.453125" style="5" customWidth="1"/>
    <col min="4611" max="4611" width="5.453125" style="5" customWidth="1"/>
    <col min="4612" max="4612" width="1.81640625" style="5" customWidth="1"/>
    <col min="4613" max="4613" width="57.453125" style="5" customWidth="1"/>
    <col min="4614" max="4614" width="5.453125" style="5" customWidth="1"/>
    <col min="4615" max="4615" width="15.453125" style="5" customWidth="1"/>
    <col min="4616" max="4616" width="4.1796875" style="5" customWidth="1"/>
    <col min="4617" max="4621" width="7.1796875" style="5" customWidth="1"/>
    <col min="4622" max="4622" width="1.453125" style="5" customWidth="1"/>
    <col min="4623" max="4623" width="7.453125" style="5" customWidth="1"/>
    <col min="4624" max="4635" width="9.1796875" style="5" customWidth="1"/>
    <col min="4636" max="4864" width="9.1796875" style="5"/>
    <col min="4865" max="4865" width="13.453125" style="5" customWidth="1"/>
    <col min="4866" max="4866" width="57.453125" style="5" customWidth="1"/>
    <col min="4867" max="4867" width="5.453125" style="5" customWidth="1"/>
    <col min="4868" max="4868" width="1.81640625" style="5" customWidth="1"/>
    <col min="4869" max="4869" width="57.453125" style="5" customWidth="1"/>
    <col min="4870" max="4870" width="5.453125" style="5" customWidth="1"/>
    <col min="4871" max="4871" width="15.453125" style="5" customWidth="1"/>
    <col min="4872" max="4872" width="4.1796875" style="5" customWidth="1"/>
    <col min="4873" max="4877" width="7.1796875" style="5" customWidth="1"/>
    <col min="4878" max="4878" width="1.453125" style="5" customWidth="1"/>
    <col min="4879" max="4879" width="7.453125" style="5" customWidth="1"/>
    <col min="4880" max="4891" width="9.1796875" style="5" customWidth="1"/>
    <col min="4892" max="5120" width="9.1796875" style="5"/>
    <col min="5121" max="5121" width="13.453125" style="5" customWidth="1"/>
    <col min="5122" max="5122" width="57.453125" style="5" customWidth="1"/>
    <col min="5123" max="5123" width="5.453125" style="5" customWidth="1"/>
    <col min="5124" max="5124" width="1.81640625" style="5" customWidth="1"/>
    <col min="5125" max="5125" width="57.453125" style="5" customWidth="1"/>
    <col min="5126" max="5126" width="5.453125" style="5" customWidth="1"/>
    <col min="5127" max="5127" width="15.453125" style="5" customWidth="1"/>
    <col min="5128" max="5128" width="4.1796875" style="5" customWidth="1"/>
    <col min="5129" max="5133" width="7.1796875" style="5" customWidth="1"/>
    <col min="5134" max="5134" width="1.453125" style="5" customWidth="1"/>
    <col min="5135" max="5135" width="7.453125" style="5" customWidth="1"/>
    <col min="5136" max="5147" width="9.1796875" style="5" customWidth="1"/>
    <col min="5148" max="5376" width="9.1796875" style="5"/>
    <col min="5377" max="5377" width="13.453125" style="5" customWidth="1"/>
    <col min="5378" max="5378" width="57.453125" style="5" customWidth="1"/>
    <col min="5379" max="5379" width="5.453125" style="5" customWidth="1"/>
    <col min="5380" max="5380" width="1.81640625" style="5" customWidth="1"/>
    <col min="5381" max="5381" width="57.453125" style="5" customWidth="1"/>
    <col min="5382" max="5382" width="5.453125" style="5" customWidth="1"/>
    <col min="5383" max="5383" width="15.453125" style="5" customWidth="1"/>
    <col min="5384" max="5384" width="4.1796875" style="5" customWidth="1"/>
    <col min="5385" max="5389" width="7.1796875" style="5" customWidth="1"/>
    <col min="5390" max="5390" width="1.453125" style="5" customWidth="1"/>
    <col min="5391" max="5391" width="7.453125" style="5" customWidth="1"/>
    <col min="5392" max="5403" width="9.1796875" style="5" customWidth="1"/>
    <col min="5404" max="5632" width="9.1796875" style="5"/>
    <col min="5633" max="5633" width="13.453125" style="5" customWidth="1"/>
    <col min="5634" max="5634" width="57.453125" style="5" customWidth="1"/>
    <col min="5635" max="5635" width="5.453125" style="5" customWidth="1"/>
    <col min="5636" max="5636" width="1.81640625" style="5" customWidth="1"/>
    <col min="5637" max="5637" width="57.453125" style="5" customWidth="1"/>
    <col min="5638" max="5638" width="5.453125" style="5" customWidth="1"/>
    <col min="5639" max="5639" width="15.453125" style="5" customWidth="1"/>
    <col min="5640" max="5640" width="4.1796875" style="5" customWidth="1"/>
    <col min="5641" max="5645" width="7.1796875" style="5" customWidth="1"/>
    <col min="5646" max="5646" width="1.453125" style="5" customWidth="1"/>
    <col min="5647" max="5647" width="7.453125" style="5" customWidth="1"/>
    <col min="5648" max="5659" width="9.1796875" style="5" customWidth="1"/>
    <col min="5660" max="5888" width="9.1796875" style="5"/>
    <col min="5889" max="5889" width="13.453125" style="5" customWidth="1"/>
    <col min="5890" max="5890" width="57.453125" style="5" customWidth="1"/>
    <col min="5891" max="5891" width="5.453125" style="5" customWidth="1"/>
    <col min="5892" max="5892" width="1.81640625" style="5" customWidth="1"/>
    <col min="5893" max="5893" width="57.453125" style="5" customWidth="1"/>
    <col min="5894" max="5894" width="5.453125" style="5" customWidth="1"/>
    <col min="5895" max="5895" width="15.453125" style="5" customWidth="1"/>
    <col min="5896" max="5896" width="4.1796875" style="5" customWidth="1"/>
    <col min="5897" max="5901" width="7.1796875" style="5" customWidth="1"/>
    <col min="5902" max="5902" width="1.453125" style="5" customWidth="1"/>
    <col min="5903" max="5903" width="7.453125" style="5" customWidth="1"/>
    <col min="5904" max="5915" width="9.1796875" style="5" customWidth="1"/>
    <col min="5916" max="6144" width="9.1796875" style="5"/>
    <col min="6145" max="6145" width="13.453125" style="5" customWidth="1"/>
    <col min="6146" max="6146" width="57.453125" style="5" customWidth="1"/>
    <col min="6147" max="6147" width="5.453125" style="5" customWidth="1"/>
    <col min="6148" max="6148" width="1.81640625" style="5" customWidth="1"/>
    <col min="6149" max="6149" width="57.453125" style="5" customWidth="1"/>
    <col min="6150" max="6150" width="5.453125" style="5" customWidth="1"/>
    <col min="6151" max="6151" width="15.453125" style="5" customWidth="1"/>
    <col min="6152" max="6152" width="4.1796875" style="5" customWidth="1"/>
    <col min="6153" max="6157" width="7.1796875" style="5" customWidth="1"/>
    <col min="6158" max="6158" width="1.453125" style="5" customWidth="1"/>
    <col min="6159" max="6159" width="7.453125" style="5" customWidth="1"/>
    <col min="6160" max="6171" width="9.1796875" style="5" customWidth="1"/>
    <col min="6172" max="6400" width="9.1796875" style="5"/>
    <col min="6401" max="6401" width="13.453125" style="5" customWidth="1"/>
    <col min="6402" max="6402" width="57.453125" style="5" customWidth="1"/>
    <col min="6403" max="6403" width="5.453125" style="5" customWidth="1"/>
    <col min="6404" max="6404" width="1.81640625" style="5" customWidth="1"/>
    <col min="6405" max="6405" width="57.453125" style="5" customWidth="1"/>
    <col min="6406" max="6406" width="5.453125" style="5" customWidth="1"/>
    <col min="6407" max="6407" width="15.453125" style="5" customWidth="1"/>
    <col min="6408" max="6408" width="4.1796875" style="5" customWidth="1"/>
    <col min="6409" max="6413" width="7.1796875" style="5" customWidth="1"/>
    <col min="6414" max="6414" width="1.453125" style="5" customWidth="1"/>
    <col min="6415" max="6415" width="7.453125" style="5" customWidth="1"/>
    <col min="6416" max="6427" width="9.1796875" style="5" customWidth="1"/>
    <col min="6428" max="6656" width="9.1796875" style="5"/>
    <col min="6657" max="6657" width="13.453125" style="5" customWidth="1"/>
    <col min="6658" max="6658" width="57.453125" style="5" customWidth="1"/>
    <col min="6659" max="6659" width="5.453125" style="5" customWidth="1"/>
    <col min="6660" max="6660" width="1.81640625" style="5" customWidth="1"/>
    <col min="6661" max="6661" width="57.453125" style="5" customWidth="1"/>
    <col min="6662" max="6662" width="5.453125" style="5" customWidth="1"/>
    <col min="6663" max="6663" width="15.453125" style="5" customWidth="1"/>
    <col min="6664" max="6664" width="4.1796875" style="5" customWidth="1"/>
    <col min="6665" max="6669" width="7.1796875" style="5" customWidth="1"/>
    <col min="6670" max="6670" width="1.453125" style="5" customWidth="1"/>
    <col min="6671" max="6671" width="7.453125" style="5" customWidth="1"/>
    <col min="6672" max="6683" width="9.1796875" style="5" customWidth="1"/>
    <col min="6684" max="6912" width="9.1796875" style="5"/>
    <col min="6913" max="6913" width="13.453125" style="5" customWidth="1"/>
    <col min="6914" max="6914" width="57.453125" style="5" customWidth="1"/>
    <col min="6915" max="6915" width="5.453125" style="5" customWidth="1"/>
    <col min="6916" max="6916" width="1.81640625" style="5" customWidth="1"/>
    <col min="6917" max="6917" width="57.453125" style="5" customWidth="1"/>
    <col min="6918" max="6918" width="5.453125" style="5" customWidth="1"/>
    <col min="6919" max="6919" width="15.453125" style="5" customWidth="1"/>
    <col min="6920" max="6920" width="4.1796875" style="5" customWidth="1"/>
    <col min="6921" max="6925" width="7.1796875" style="5" customWidth="1"/>
    <col min="6926" max="6926" width="1.453125" style="5" customWidth="1"/>
    <col min="6927" max="6927" width="7.453125" style="5" customWidth="1"/>
    <col min="6928" max="6939" width="9.1796875" style="5" customWidth="1"/>
    <col min="6940" max="7168" width="9.1796875" style="5"/>
    <col min="7169" max="7169" width="13.453125" style="5" customWidth="1"/>
    <col min="7170" max="7170" width="57.453125" style="5" customWidth="1"/>
    <col min="7171" max="7171" width="5.453125" style="5" customWidth="1"/>
    <col min="7172" max="7172" width="1.81640625" style="5" customWidth="1"/>
    <col min="7173" max="7173" width="57.453125" style="5" customWidth="1"/>
    <col min="7174" max="7174" width="5.453125" style="5" customWidth="1"/>
    <col min="7175" max="7175" width="15.453125" style="5" customWidth="1"/>
    <col min="7176" max="7176" width="4.1796875" style="5" customWidth="1"/>
    <col min="7177" max="7181" width="7.1796875" style="5" customWidth="1"/>
    <col min="7182" max="7182" width="1.453125" style="5" customWidth="1"/>
    <col min="7183" max="7183" width="7.453125" style="5" customWidth="1"/>
    <col min="7184" max="7195" width="9.1796875" style="5" customWidth="1"/>
    <col min="7196" max="7424" width="9.1796875" style="5"/>
    <col min="7425" max="7425" width="13.453125" style="5" customWidth="1"/>
    <col min="7426" max="7426" width="57.453125" style="5" customWidth="1"/>
    <col min="7427" max="7427" width="5.453125" style="5" customWidth="1"/>
    <col min="7428" max="7428" width="1.81640625" style="5" customWidth="1"/>
    <col min="7429" max="7429" width="57.453125" style="5" customWidth="1"/>
    <col min="7430" max="7430" width="5.453125" style="5" customWidth="1"/>
    <col min="7431" max="7431" width="15.453125" style="5" customWidth="1"/>
    <col min="7432" max="7432" width="4.1796875" style="5" customWidth="1"/>
    <col min="7433" max="7437" width="7.1796875" style="5" customWidth="1"/>
    <col min="7438" max="7438" width="1.453125" style="5" customWidth="1"/>
    <col min="7439" max="7439" width="7.453125" style="5" customWidth="1"/>
    <col min="7440" max="7451" width="9.1796875" style="5" customWidth="1"/>
    <col min="7452" max="7680" width="9.1796875" style="5"/>
    <col min="7681" max="7681" width="13.453125" style="5" customWidth="1"/>
    <col min="7682" max="7682" width="57.453125" style="5" customWidth="1"/>
    <col min="7683" max="7683" width="5.453125" style="5" customWidth="1"/>
    <col min="7684" max="7684" width="1.81640625" style="5" customWidth="1"/>
    <col min="7685" max="7685" width="57.453125" style="5" customWidth="1"/>
    <col min="7686" max="7686" width="5.453125" style="5" customWidth="1"/>
    <col min="7687" max="7687" width="15.453125" style="5" customWidth="1"/>
    <col min="7688" max="7688" width="4.1796875" style="5" customWidth="1"/>
    <col min="7689" max="7693" width="7.1796875" style="5" customWidth="1"/>
    <col min="7694" max="7694" width="1.453125" style="5" customWidth="1"/>
    <col min="7695" max="7695" width="7.453125" style="5" customWidth="1"/>
    <col min="7696" max="7707" width="9.1796875" style="5" customWidth="1"/>
    <col min="7708" max="7936" width="9.1796875" style="5"/>
    <col min="7937" max="7937" width="13.453125" style="5" customWidth="1"/>
    <col min="7938" max="7938" width="57.453125" style="5" customWidth="1"/>
    <col min="7939" max="7939" width="5.453125" style="5" customWidth="1"/>
    <col min="7940" max="7940" width="1.81640625" style="5" customWidth="1"/>
    <col min="7941" max="7941" width="57.453125" style="5" customWidth="1"/>
    <col min="7942" max="7942" width="5.453125" style="5" customWidth="1"/>
    <col min="7943" max="7943" width="15.453125" style="5" customWidth="1"/>
    <col min="7944" max="7944" width="4.1796875" style="5" customWidth="1"/>
    <col min="7945" max="7949" width="7.1796875" style="5" customWidth="1"/>
    <col min="7950" max="7950" width="1.453125" style="5" customWidth="1"/>
    <col min="7951" max="7951" width="7.453125" style="5" customWidth="1"/>
    <col min="7952" max="7963" width="9.1796875" style="5" customWidth="1"/>
    <col min="7964" max="8192" width="9.1796875" style="5"/>
    <col min="8193" max="8193" width="13.453125" style="5" customWidth="1"/>
    <col min="8194" max="8194" width="57.453125" style="5" customWidth="1"/>
    <col min="8195" max="8195" width="5.453125" style="5" customWidth="1"/>
    <col min="8196" max="8196" width="1.81640625" style="5" customWidth="1"/>
    <col min="8197" max="8197" width="57.453125" style="5" customWidth="1"/>
    <col min="8198" max="8198" width="5.453125" style="5" customWidth="1"/>
    <col min="8199" max="8199" width="15.453125" style="5" customWidth="1"/>
    <col min="8200" max="8200" width="4.1796875" style="5" customWidth="1"/>
    <col min="8201" max="8205" width="7.1796875" style="5" customWidth="1"/>
    <col min="8206" max="8206" width="1.453125" style="5" customWidth="1"/>
    <col min="8207" max="8207" width="7.453125" style="5" customWidth="1"/>
    <col min="8208" max="8219" width="9.1796875" style="5" customWidth="1"/>
    <col min="8220" max="8448" width="9.1796875" style="5"/>
    <col min="8449" max="8449" width="13.453125" style="5" customWidth="1"/>
    <col min="8450" max="8450" width="57.453125" style="5" customWidth="1"/>
    <col min="8451" max="8451" width="5.453125" style="5" customWidth="1"/>
    <col min="8452" max="8452" width="1.81640625" style="5" customWidth="1"/>
    <col min="8453" max="8453" width="57.453125" style="5" customWidth="1"/>
    <col min="8454" max="8454" width="5.453125" style="5" customWidth="1"/>
    <col min="8455" max="8455" width="15.453125" style="5" customWidth="1"/>
    <col min="8456" max="8456" width="4.1796875" style="5" customWidth="1"/>
    <col min="8457" max="8461" width="7.1796875" style="5" customWidth="1"/>
    <col min="8462" max="8462" width="1.453125" style="5" customWidth="1"/>
    <col min="8463" max="8463" width="7.453125" style="5" customWidth="1"/>
    <col min="8464" max="8475" width="9.1796875" style="5" customWidth="1"/>
    <col min="8476" max="8704" width="9.1796875" style="5"/>
    <col min="8705" max="8705" width="13.453125" style="5" customWidth="1"/>
    <col min="8706" max="8706" width="57.453125" style="5" customWidth="1"/>
    <col min="8707" max="8707" width="5.453125" style="5" customWidth="1"/>
    <col min="8708" max="8708" width="1.81640625" style="5" customWidth="1"/>
    <col min="8709" max="8709" width="57.453125" style="5" customWidth="1"/>
    <col min="8710" max="8710" width="5.453125" style="5" customWidth="1"/>
    <col min="8711" max="8711" width="15.453125" style="5" customWidth="1"/>
    <col min="8712" max="8712" width="4.1796875" style="5" customWidth="1"/>
    <col min="8713" max="8717" width="7.1796875" style="5" customWidth="1"/>
    <col min="8718" max="8718" width="1.453125" style="5" customWidth="1"/>
    <col min="8719" max="8719" width="7.453125" style="5" customWidth="1"/>
    <col min="8720" max="8731" width="9.1796875" style="5" customWidth="1"/>
    <col min="8732" max="8960" width="9.1796875" style="5"/>
    <col min="8961" max="8961" width="13.453125" style="5" customWidth="1"/>
    <col min="8962" max="8962" width="57.453125" style="5" customWidth="1"/>
    <col min="8963" max="8963" width="5.453125" style="5" customWidth="1"/>
    <col min="8964" max="8964" width="1.81640625" style="5" customWidth="1"/>
    <col min="8965" max="8965" width="57.453125" style="5" customWidth="1"/>
    <col min="8966" max="8966" width="5.453125" style="5" customWidth="1"/>
    <col min="8967" max="8967" width="15.453125" style="5" customWidth="1"/>
    <col min="8968" max="8968" width="4.1796875" style="5" customWidth="1"/>
    <col min="8969" max="8973" width="7.1796875" style="5" customWidth="1"/>
    <col min="8974" max="8974" width="1.453125" style="5" customWidth="1"/>
    <col min="8975" max="8975" width="7.453125" style="5" customWidth="1"/>
    <col min="8976" max="8987" width="9.1796875" style="5" customWidth="1"/>
    <col min="8988" max="9216" width="9.1796875" style="5"/>
    <col min="9217" max="9217" width="13.453125" style="5" customWidth="1"/>
    <col min="9218" max="9218" width="57.453125" style="5" customWidth="1"/>
    <col min="9219" max="9219" width="5.453125" style="5" customWidth="1"/>
    <col min="9220" max="9220" width="1.81640625" style="5" customWidth="1"/>
    <col min="9221" max="9221" width="57.453125" style="5" customWidth="1"/>
    <col min="9222" max="9222" width="5.453125" style="5" customWidth="1"/>
    <col min="9223" max="9223" width="15.453125" style="5" customWidth="1"/>
    <col min="9224" max="9224" width="4.1796875" style="5" customWidth="1"/>
    <col min="9225" max="9229" width="7.1796875" style="5" customWidth="1"/>
    <col min="9230" max="9230" width="1.453125" style="5" customWidth="1"/>
    <col min="9231" max="9231" width="7.453125" style="5" customWidth="1"/>
    <col min="9232" max="9243" width="9.1796875" style="5" customWidth="1"/>
    <col min="9244" max="9472" width="9.1796875" style="5"/>
    <col min="9473" max="9473" width="13.453125" style="5" customWidth="1"/>
    <col min="9474" max="9474" width="57.453125" style="5" customWidth="1"/>
    <col min="9475" max="9475" width="5.453125" style="5" customWidth="1"/>
    <col min="9476" max="9476" width="1.81640625" style="5" customWidth="1"/>
    <col min="9477" max="9477" width="57.453125" style="5" customWidth="1"/>
    <col min="9478" max="9478" width="5.453125" style="5" customWidth="1"/>
    <col min="9479" max="9479" width="15.453125" style="5" customWidth="1"/>
    <col min="9480" max="9480" width="4.1796875" style="5" customWidth="1"/>
    <col min="9481" max="9485" width="7.1796875" style="5" customWidth="1"/>
    <col min="9486" max="9486" width="1.453125" style="5" customWidth="1"/>
    <col min="9487" max="9487" width="7.453125" style="5" customWidth="1"/>
    <col min="9488" max="9499" width="9.1796875" style="5" customWidth="1"/>
    <col min="9500" max="9728" width="9.1796875" style="5"/>
    <col min="9729" max="9729" width="13.453125" style="5" customWidth="1"/>
    <col min="9730" max="9730" width="57.453125" style="5" customWidth="1"/>
    <col min="9731" max="9731" width="5.453125" style="5" customWidth="1"/>
    <col min="9732" max="9732" width="1.81640625" style="5" customWidth="1"/>
    <col min="9733" max="9733" width="57.453125" style="5" customWidth="1"/>
    <col min="9734" max="9734" width="5.453125" style="5" customWidth="1"/>
    <col min="9735" max="9735" width="15.453125" style="5" customWidth="1"/>
    <col min="9736" max="9736" width="4.1796875" style="5" customWidth="1"/>
    <col min="9737" max="9741" width="7.1796875" style="5" customWidth="1"/>
    <col min="9742" max="9742" width="1.453125" style="5" customWidth="1"/>
    <col min="9743" max="9743" width="7.453125" style="5" customWidth="1"/>
    <col min="9744" max="9755" width="9.1796875" style="5" customWidth="1"/>
    <col min="9756" max="9984" width="9.1796875" style="5"/>
    <col min="9985" max="9985" width="13.453125" style="5" customWidth="1"/>
    <col min="9986" max="9986" width="57.453125" style="5" customWidth="1"/>
    <col min="9987" max="9987" width="5.453125" style="5" customWidth="1"/>
    <col min="9988" max="9988" width="1.81640625" style="5" customWidth="1"/>
    <col min="9989" max="9989" width="57.453125" style="5" customWidth="1"/>
    <col min="9990" max="9990" width="5.453125" style="5" customWidth="1"/>
    <col min="9991" max="9991" width="15.453125" style="5" customWidth="1"/>
    <col min="9992" max="9992" width="4.1796875" style="5" customWidth="1"/>
    <col min="9993" max="9997" width="7.1796875" style="5" customWidth="1"/>
    <col min="9998" max="9998" width="1.453125" style="5" customWidth="1"/>
    <col min="9999" max="9999" width="7.453125" style="5" customWidth="1"/>
    <col min="10000" max="10011" width="9.1796875" style="5" customWidth="1"/>
    <col min="10012" max="10240" width="9.1796875" style="5"/>
    <col min="10241" max="10241" width="13.453125" style="5" customWidth="1"/>
    <col min="10242" max="10242" width="57.453125" style="5" customWidth="1"/>
    <col min="10243" max="10243" width="5.453125" style="5" customWidth="1"/>
    <col min="10244" max="10244" width="1.81640625" style="5" customWidth="1"/>
    <col min="10245" max="10245" width="57.453125" style="5" customWidth="1"/>
    <col min="10246" max="10246" width="5.453125" style="5" customWidth="1"/>
    <col min="10247" max="10247" width="15.453125" style="5" customWidth="1"/>
    <col min="10248" max="10248" width="4.1796875" style="5" customWidth="1"/>
    <col min="10249" max="10253" width="7.1796875" style="5" customWidth="1"/>
    <col min="10254" max="10254" width="1.453125" style="5" customWidth="1"/>
    <col min="10255" max="10255" width="7.453125" style="5" customWidth="1"/>
    <col min="10256" max="10267" width="9.1796875" style="5" customWidth="1"/>
    <col min="10268" max="10496" width="9.1796875" style="5"/>
    <col min="10497" max="10497" width="13.453125" style="5" customWidth="1"/>
    <col min="10498" max="10498" width="57.453125" style="5" customWidth="1"/>
    <col min="10499" max="10499" width="5.453125" style="5" customWidth="1"/>
    <col min="10500" max="10500" width="1.81640625" style="5" customWidth="1"/>
    <col min="10501" max="10501" width="57.453125" style="5" customWidth="1"/>
    <col min="10502" max="10502" width="5.453125" style="5" customWidth="1"/>
    <col min="10503" max="10503" width="15.453125" style="5" customWidth="1"/>
    <col min="10504" max="10504" width="4.1796875" style="5" customWidth="1"/>
    <col min="10505" max="10509" width="7.1796875" style="5" customWidth="1"/>
    <col min="10510" max="10510" width="1.453125" style="5" customWidth="1"/>
    <col min="10511" max="10511" width="7.453125" style="5" customWidth="1"/>
    <col min="10512" max="10523" width="9.1796875" style="5" customWidth="1"/>
    <col min="10524" max="10752" width="9.1796875" style="5"/>
    <col min="10753" max="10753" width="13.453125" style="5" customWidth="1"/>
    <col min="10754" max="10754" width="57.453125" style="5" customWidth="1"/>
    <col min="10755" max="10755" width="5.453125" style="5" customWidth="1"/>
    <col min="10756" max="10756" width="1.81640625" style="5" customWidth="1"/>
    <col min="10757" max="10757" width="57.453125" style="5" customWidth="1"/>
    <col min="10758" max="10758" width="5.453125" style="5" customWidth="1"/>
    <col min="10759" max="10759" width="15.453125" style="5" customWidth="1"/>
    <col min="10760" max="10760" width="4.1796875" style="5" customWidth="1"/>
    <col min="10761" max="10765" width="7.1796875" style="5" customWidth="1"/>
    <col min="10766" max="10766" width="1.453125" style="5" customWidth="1"/>
    <col min="10767" max="10767" width="7.453125" style="5" customWidth="1"/>
    <col min="10768" max="10779" width="9.1796875" style="5" customWidth="1"/>
    <col min="10780" max="11008" width="9.1796875" style="5"/>
    <col min="11009" max="11009" width="13.453125" style="5" customWidth="1"/>
    <col min="11010" max="11010" width="57.453125" style="5" customWidth="1"/>
    <col min="11011" max="11011" width="5.453125" style="5" customWidth="1"/>
    <col min="11012" max="11012" width="1.81640625" style="5" customWidth="1"/>
    <col min="11013" max="11013" width="57.453125" style="5" customWidth="1"/>
    <col min="11014" max="11014" width="5.453125" style="5" customWidth="1"/>
    <col min="11015" max="11015" width="15.453125" style="5" customWidth="1"/>
    <col min="11016" max="11016" width="4.1796875" style="5" customWidth="1"/>
    <col min="11017" max="11021" width="7.1796875" style="5" customWidth="1"/>
    <col min="11022" max="11022" width="1.453125" style="5" customWidth="1"/>
    <col min="11023" max="11023" width="7.453125" style="5" customWidth="1"/>
    <col min="11024" max="11035" width="9.1796875" style="5" customWidth="1"/>
    <col min="11036" max="11264" width="9.1796875" style="5"/>
    <col min="11265" max="11265" width="13.453125" style="5" customWidth="1"/>
    <col min="11266" max="11266" width="57.453125" style="5" customWidth="1"/>
    <col min="11267" max="11267" width="5.453125" style="5" customWidth="1"/>
    <col min="11268" max="11268" width="1.81640625" style="5" customWidth="1"/>
    <col min="11269" max="11269" width="57.453125" style="5" customWidth="1"/>
    <col min="11270" max="11270" width="5.453125" style="5" customWidth="1"/>
    <col min="11271" max="11271" width="15.453125" style="5" customWidth="1"/>
    <col min="11272" max="11272" width="4.1796875" style="5" customWidth="1"/>
    <col min="11273" max="11277" width="7.1796875" style="5" customWidth="1"/>
    <col min="11278" max="11278" width="1.453125" style="5" customWidth="1"/>
    <col min="11279" max="11279" width="7.453125" style="5" customWidth="1"/>
    <col min="11280" max="11291" width="9.1796875" style="5" customWidth="1"/>
    <col min="11292" max="11520" width="9.1796875" style="5"/>
    <col min="11521" max="11521" width="13.453125" style="5" customWidth="1"/>
    <col min="11522" max="11522" width="57.453125" style="5" customWidth="1"/>
    <col min="11523" max="11523" width="5.453125" style="5" customWidth="1"/>
    <col min="11524" max="11524" width="1.81640625" style="5" customWidth="1"/>
    <col min="11525" max="11525" width="57.453125" style="5" customWidth="1"/>
    <col min="11526" max="11526" width="5.453125" style="5" customWidth="1"/>
    <col min="11527" max="11527" width="15.453125" style="5" customWidth="1"/>
    <col min="11528" max="11528" width="4.1796875" style="5" customWidth="1"/>
    <col min="11529" max="11533" width="7.1796875" style="5" customWidth="1"/>
    <col min="11534" max="11534" width="1.453125" style="5" customWidth="1"/>
    <col min="11535" max="11535" width="7.453125" style="5" customWidth="1"/>
    <col min="11536" max="11547" width="9.1796875" style="5" customWidth="1"/>
    <col min="11548" max="11776" width="9.1796875" style="5"/>
    <col min="11777" max="11777" width="13.453125" style="5" customWidth="1"/>
    <col min="11778" max="11778" width="57.453125" style="5" customWidth="1"/>
    <col min="11779" max="11779" width="5.453125" style="5" customWidth="1"/>
    <col min="11780" max="11780" width="1.81640625" style="5" customWidth="1"/>
    <col min="11781" max="11781" width="57.453125" style="5" customWidth="1"/>
    <col min="11782" max="11782" width="5.453125" style="5" customWidth="1"/>
    <col min="11783" max="11783" width="15.453125" style="5" customWidth="1"/>
    <col min="11784" max="11784" width="4.1796875" style="5" customWidth="1"/>
    <col min="11785" max="11789" width="7.1796875" style="5" customWidth="1"/>
    <col min="11790" max="11790" width="1.453125" style="5" customWidth="1"/>
    <col min="11791" max="11791" width="7.453125" style="5" customWidth="1"/>
    <col min="11792" max="11803" width="9.1796875" style="5" customWidth="1"/>
    <col min="11804" max="12032" width="9.1796875" style="5"/>
    <col min="12033" max="12033" width="13.453125" style="5" customWidth="1"/>
    <col min="12034" max="12034" width="57.453125" style="5" customWidth="1"/>
    <col min="12035" max="12035" width="5.453125" style="5" customWidth="1"/>
    <col min="12036" max="12036" width="1.81640625" style="5" customWidth="1"/>
    <col min="12037" max="12037" width="57.453125" style="5" customWidth="1"/>
    <col min="12038" max="12038" width="5.453125" style="5" customWidth="1"/>
    <col min="12039" max="12039" width="15.453125" style="5" customWidth="1"/>
    <col min="12040" max="12040" width="4.1796875" style="5" customWidth="1"/>
    <col min="12041" max="12045" width="7.1796875" style="5" customWidth="1"/>
    <col min="12046" max="12046" width="1.453125" style="5" customWidth="1"/>
    <col min="12047" max="12047" width="7.453125" style="5" customWidth="1"/>
    <col min="12048" max="12059" width="9.1796875" style="5" customWidth="1"/>
    <col min="12060" max="12288" width="9.1796875" style="5"/>
    <col min="12289" max="12289" width="13.453125" style="5" customWidth="1"/>
    <col min="12290" max="12290" width="57.453125" style="5" customWidth="1"/>
    <col min="12291" max="12291" width="5.453125" style="5" customWidth="1"/>
    <col min="12292" max="12292" width="1.81640625" style="5" customWidth="1"/>
    <col min="12293" max="12293" width="57.453125" style="5" customWidth="1"/>
    <col min="12294" max="12294" width="5.453125" style="5" customWidth="1"/>
    <col min="12295" max="12295" width="15.453125" style="5" customWidth="1"/>
    <col min="12296" max="12296" width="4.1796875" style="5" customWidth="1"/>
    <col min="12297" max="12301" width="7.1796875" style="5" customWidth="1"/>
    <col min="12302" max="12302" width="1.453125" style="5" customWidth="1"/>
    <col min="12303" max="12303" width="7.453125" style="5" customWidth="1"/>
    <col min="12304" max="12315" width="9.1796875" style="5" customWidth="1"/>
    <col min="12316" max="12544" width="9.1796875" style="5"/>
    <col min="12545" max="12545" width="13.453125" style="5" customWidth="1"/>
    <col min="12546" max="12546" width="57.453125" style="5" customWidth="1"/>
    <col min="12547" max="12547" width="5.453125" style="5" customWidth="1"/>
    <col min="12548" max="12548" width="1.81640625" style="5" customWidth="1"/>
    <col min="12549" max="12549" width="57.453125" style="5" customWidth="1"/>
    <col min="12550" max="12550" width="5.453125" style="5" customWidth="1"/>
    <col min="12551" max="12551" width="15.453125" style="5" customWidth="1"/>
    <col min="12552" max="12552" width="4.1796875" style="5" customWidth="1"/>
    <col min="12553" max="12557" width="7.1796875" style="5" customWidth="1"/>
    <col min="12558" max="12558" width="1.453125" style="5" customWidth="1"/>
    <col min="12559" max="12559" width="7.453125" style="5" customWidth="1"/>
    <col min="12560" max="12571" width="9.1796875" style="5" customWidth="1"/>
    <col min="12572" max="12800" width="9.1796875" style="5"/>
    <col min="12801" max="12801" width="13.453125" style="5" customWidth="1"/>
    <col min="12802" max="12802" width="57.453125" style="5" customWidth="1"/>
    <col min="12803" max="12803" width="5.453125" style="5" customWidth="1"/>
    <col min="12804" max="12804" width="1.81640625" style="5" customWidth="1"/>
    <col min="12805" max="12805" width="57.453125" style="5" customWidth="1"/>
    <col min="12806" max="12806" width="5.453125" style="5" customWidth="1"/>
    <col min="12807" max="12807" width="15.453125" style="5" customWidth="1"/>
    <col min="12808" max="12808" width="4.1796875" style="5" customWidth="1"/>
    <col min="12809" max="12813" width="7.1796875" style="5" customWidth="1"/>
    <col min="12814" max="12814" width="1.453125" style="5" customWidth="1"/>
    <col min="12815" max="12815" width="7.453125" style="5" customWidth="1"/>
    <col min="12816" max="12827" width="9.1796875" style="5" customWidth="1"/>
    <col min="12828" max="13056" width="9.1796875" style="5"/>
    <col min="13057" max="13057" width="13.453125" style="5" customWidth="1"/>
    <col min="13058" max="13058" width="57.453125" style="5" customWidth="1"/>
    <col min="13059" max="13059" width="5.453125" style="5" customWidth="1"/>
    <col min="13060" max="13060" width="1.81640625" style="5" customWidth="1"/>
    <col min="13061" max="13061" width="57.453125" style="5" customWidth="1"/>
    <col min="13062" max="13062" width="5.453125" style="5" customWidth="1"/>
    <col min="13063" max="13063" width="15.453125" style="5" customWidth="1"/>
    <col min="13064" max="13064" width="4.1796875" style="5" customWidth="1"/>
    <col min="13065" max="13069" width="7.1796875" style="5" customWidth="1"/>
    <col min="13070" max="13070" width="1.453125" style="5" customWidth="1"/>
    <col min="13071" max="13071" width="7.453125" style="5" customWidth="1"/>
    <col min="13072" max="13083" width="9.1796875" style="5" customWidth="1"/>
    <col min="13084" max="13312" width="9.1796875" style="5"/>
    <col min="13313" max="13313" width="13.453125" style="5" customWidth="1"/>
    <col min="13314" max="13314" width="57.453125" style="5" customWidth="1"/>
    <col min="13315" max="13315" width="5.453125" style="5" customWidth="1"/>
    <col min="13316" max="13316" width="1.81640625" style="5" customWidth="1"/>
    <col min="13317" max="13317" width="57.453125" style="5" customWidth="1"/>
    <col min="13318" max="13318" width="5.453125" style="5" customWidth="1"/>
    <col min="13319" max="13319" width="15.453125" style="5" customWidth="1"/>
    <col min="13320" max="13320" width="4.1796875" style="5" customWidth="1"/>
    <col min="13321" max="13325" width="7.1796875" style="5" customWidth="1"/>
    <col min="13326" max="13326" width="1.453125" style="5" customWidth="1"/>
    <col min="13327" max="13327" width="7.453125" style="5" customWidth="1"/>
    <col min="13328" max="13339" width="9.1796875" style="5" customWidth="1"/>
    <col min="13340" max="13568" width="9.1796875" style="5"/>
    <col min="13569" max="13569" width="13.453125" style="5" customWidth="1"/>
    <col min="13570" max="13570" width="57.453125" style="5" customWidth="1"/>
    <col min="13571" max="13571" width="5.453125" style="5" customWidth="1"/>
    <col min="13572" max="13572" width="1.81640625" style="5" customWidth="1"/>
    <col min="13573" max="13573" width="57.453125" style="5" customWidth="1"/>
    <col min="13574" max="13574" width="5.453125" style="5" customWidth="1"/>
    <col min="13575" max="13575" width="15.453125" style="5" customWidth="1"/>
    <col min="13576" max="13576" width="4.1796875" style="5" customWidth="1"/>
    <col min="13577" max="13581" width="7.1796875" style="5" customWidth="1"/>
    <col min="13582" max="13582" width="1.453125" style="5" customWidth="1"/>
    <col min="13583" max="13583" width="7.453125" style="5" customWidth="1"/>
    <col min="13584" max="13595" width="9.1796875" style="5" customWidth="1"/>
    <col min="13596" max="13824" width="9.1796875" style="5"/>
    <col min="13825" max="13825" width="13.453125" style="5" customWidth="1"/>
    <col min="13826" max="13826" width="57.453125" style="5" customWidth="1"/>
    <col min="13827" max="13827" width="5.453125" style="5" customWidth="1"/>
    <col min="13828" max="13828" width="1.81640625" style="5" customWidth="1"/>
    <col min="13829" max="13829" width="57.453125" style="5" customWidth="1"/>
    <col min="13830" max="13830" width="5.453125" style="5" customWidth="1"/>
    <col min="13831" max="13831" width="15.453125" style="5" customWidth="1"/>
    <col min="13832" max="13832" width="4.1796875" style="5" customWidth="1"/>
    <col min="13833" max="13837" width="7.1796875" style="5" customWidth="1"/>
    <col min="13838" max="13838" width="1.453125" style="5" customWidth="1"/>
    <col min="13839" max="13839" width="7.453125" style="5" customWidth="1"/>
    <col min="13840" max="13851" width="9.1796875" style="5" customWidth="1"/>
    <col min="13852" max="14080" width="9.1796875" style="5"/>
    <col min="14081" max="14081" width="13.453125" style="5" customWidth="1"/>
    <col min="14082" max="14082" width="57.453125" style="5" customWidth="1"/>
    <col min="14083" max="14083" width="5.453125" style="5" customWidth="1"/>
    <col min="14084" max="14084" width="1.81640625" style="5" customWidth="1"/>
    <col min="14085" max="14085" width="57.453125" style="5" customWidth="1"/>
    <col min="14086" max="14086" width="5.453125" style="5" customWidth="1"/>
    <col min="14087" max="14087" width="15.453125" style="5" customWidth="1"/>
    <col min="14088" max="14088" width="4.1796875" style="5" customWidth="1"/>
    <col min="14089" max="14093" width="7.1796875" style="5" customWidth="1"/>
    <col min="14094" max="14094" width="1.453125" style="5" customWidth="1"/>
    <col min="14095" max="14095" width="7.453125" style="5" customWidth="1"/>
    <col min="14096" max="14107" width="9.1796875" style="5" customWidth="1"/>
    <col min="14108" max="14336" width="9.1796875" style="5"/>
    <col min="14337" max="14337" width="13.453125" style="5" customWidth="1"/>
    <col min="14338" max="14338" width="57.453125" style="5" customWidth="1"/>
    <col min="14339" max="14339" width="5.453125" style="5" customWidth="1"/>
    <col min="14340" max="14340" width="1.81640625" style="5" customWidth="1"/>
    <col min="14341" max="14341" width="57.453125" style="5" customWidth="1"/>
    <col min="14342" max="14342" width="5.453125" style="5" customWidth="1"/>
    <col min="14343" max="14343" width="15.453125" style="5" customWidth="1"/>
    <col min="14344" max="14344" width="4.1796875" style="5" customWidth="1"/>
    <col min="14345" max="14349" width="7.1796875" style="5" customWidth="1"/>
    <col min="14350" max="14350" width="1.453125" style="5" customWidth="1"/>
    <col min="14351" max="14351" width="7.453125" style="5" customWidth="1"/>
    <col min="14352" max="14363" width="9.1796875" style="5" customWidth="1"/>
    <col min="14364" max="14592" width="9.1796875" style="5"/>
    <col min="14593" max="14593" width="13.453125" style="5" customWidth="1"/>
    <col min="14594" max="14594" width="57.453125" style="5" customWidth="1"/>
    <col min="14595" max="14595" width="5.453125" style="5" customWidth="1"/>
    <col min="14596" max="14596" width="1.81640625" style="5" customWidth="1"/>
    <col min="14597" max="14597" width="57.453125" style="5" customWidth="1"/>
    <col min="14598" max="14598" width="5.453125" style="5" customWidth="1"/>
    <col min="14599" max="14599" width="15.453125" style="5" customWidth="1"/>
    <col min="14600" max="14600" width="4.1796875" style="5" customWidth="1"/>
    <col min="14601" max="14605" width="7.1796875" style="5" customWidth="1"/>
    <col min="14606" max="14606" width="1.453125" style="5" customWidth="1"/>
    <col min="14607" max="14607" width="7.453125" style="5" customWidth="1"/>
    <col min="14608" max="14619" width="9.1796875" style="5" customWidth="1"/>
    <col min="14620" max="14848" width="9.1796875" style="5"/>
    <col min="14849" max="14849" width="13.453125" style="5" customWidth="1"/>
    <col min="14850" max="14850" width="57.453125" style="5" customWidth="1"/>
    <col min="14851" max="14851" width="5.453125" style="5" customWidth="1"/>
    <col min="14852" max="14852" width="1.81640625" style="5" customWidth="1"/>
    <col min="14853" max="14853" width="57.453125" style="5" customWidth="1"/>
    <col min="14854" max="14854" width="5.453125" style="5" customWidth="1"/>
    <col min="14855" max="14855" width="15.453125" style="5" customWidth="1"/>
    <col min="14856" max="14856" width="4.1796875" style="5" customWidth="1"/>
    <col min="14857" max="14861" width="7.1796875" style="5" customWidth="1"/>
    <col min="14862" max="14862" width="1.453125" style="5" customWidth="1"/>
    <col min="14863" max="14863" width="7.453125" style="5" customWidth="1"/>
    <col min="14864" max="14875" width="9.1796875" style="5" customWidth="1"/>
    <col min="14876" max="15104" width="9.1796875" style="5"/>
    <col min="15105" max="15105" width="13.453125" style="5" customWidth="1"/>
    <col min="15106" max="15106" width="57.453125" style="5" customWidth="1"/>
    <col min="15107" max="15107" width="5.453125" style="5" customWidth="1"/>
    <col min="15108" max="15108" width="1.81640625" style="5" customWidth="1"/>
    <col min="15109" max="15109" width="57.453125" style="5" customWidth="1"/>
    <col min="15110" max="15110" width="5.453125" style="5" customWidth="1"/>
    <col min="15111" max="15111" width="15.453125" style="5" customWidth="1"/>
    <col min="15112" max="15112" width="4.1796875" style="5" customWidth="1"/>
    <col min="15113" max="15117" width="7.1796875" style="5" customWidth="1"/>
    <col min="15118" max="15118" width="1.453125" style="5" customWidth="1"/>
    <col min="15119" max="15119" width="7.453125" style="5" customWidth="1"/>
    <col min="15120" max="15131" width="9.1796875" style="5" customWidth="1"/>
    <col min="15132" max="15360" width="9.1796875" style="5"/>
    <col min="15361" max="15361" width="13.453125" style="5" customWidth="1"/>
    <col min="15362" max="15362" width="57.453125" style="5" customWidth="1"/>
    <col min="15363" max="15363" width="5.453125" style="5" customWidth="1"/>
    <col min="15364" max="15364" width="1.81640625" style="5" customWidth="1"/>
    <col min="15365" max="15365" width="57.453125" style="5" customWidth="1"/>
    <col min="15366" max="15366" width="5.453125" style="5" customWidth="1"/>
    <col min="15367" max="15367" width="15.453125" style="5" customWidth="1"/>
    <col min="15368" max="15368" width="4.1796875" style="5" customWidth="1"/>
    <col min="15369" max="15373" width="7.1796875" style="5" customWidth="1"/>
    <col min="15374" max="15374" width="1.453125" style="5" customWidth="1"/>
    <col min="15375" max="15375" width="7.453125" style="5" customWidth="1"/>
    <col min="15376" max="15387" width="9.1796875" style="5" customWidth="1"/>
    <col min="15388" max="15616" width="9.1796875" style="5"/>
    <col min="15617" max="15617" width="13.453125" style="5" customWidth="1"/>
    <col min="15618" max="15618" width="57.453125" style="5" customWidth="1"/>
    <col min="15619" max="15619" width="5.453125" style="5" customWidth="1"/>
    <col min="15620" max="15620" width="1.81640625" style="5" customWidth="1"/>
    <col min="15621" max="15621" width="57.453125" style="5" customWidth="1"/>
    <col min="15622" max="15622" width="5.453125" style="5" customWidth="1"/>
    <col min="15623" max="15623" width="15.453125" style="5" customWidth="1"/>
    <col min="15624" max="15624" width="4.1796875" style="5" customWidth="1"/>
    <col min="15625" max="15629" width="7.1796875" style="5" customWidth="1"/>
    <col min="15630" max="15630" width="1.453125" style="5" customWidth="1"/>
    <col min="15631" max="15631" width="7.453125" style="5" customWidth="1"/>
    <col min="15632" max="15643" width="9.1796875" style="5" customWidth="1"/>
    <col min="15644" max="15872" width="9.1796875" style="5"/>
    <col min="15873" max="15873" width="13.453125" style="5" customWidth="1"/>
    <col min="15874" max="15874" width="57.453125" style="5" customWidth="1"/>
    <col min="15875" max="15875" width="5.453125" style="5" customWidth="1"/>
    <col min="15876" max="15876" width="1.81640625" style="5" customWidth="1"/>
    <col min="15877" max="15877" width="57.453125" style="5" customWidth="1"/>
    <col min="15878" max="15878" width="5.453125" style="5" customWidth="1"/>
    <col min="15879" max="15879" width="15.453125" style="5" customWidth="1"/>
    <col min="15880" max="15880" width="4.1796875" style="5" customWidth="1"/>
    <col min="15881" max="15885" width="7.1796875" style="5" customWidth="1"/>
    <col min="15886" max="15886" width="1.453125" style="5" customWidth="1"/>
    <col min="15887" max="15887" width="7.453125" style="5" customWidth="1"/>
    <col min="15888" max="15899" width="9.1796875" style="5" customWidth="1"/>
    <col min="15900" max="16128" width="9.1796875" style="5"/>
    <col min="16129" max="16129" width="13.453125" style="5" customWidth="1"/>
    <col min="16130" max="16130" width="57.453125" style="5" customWidth="1"/>
    <col min="16131" max="16131" width="5.453125" style="5" customWidth="1"/>
    <col min="16132" max="16132" width="1.81640625" style="5" customWidth="1"/>
    <col min="16133" max="16133" width="57.453125" style="5" customWidth="1"/>
    <col min="16134" max="16134" width="5.453125" style="5" customWidth="1"/>
    <col min="16135" max="16135" width="15.453125" style="5" customWidth="1"/>
    <col min="16136" max="16136" width="4.1796875" style="5" customWidth="1"/>
    <col min="16137" max="16141" width="7.1796875" style="5" customWidth="1"/>
    <col min="16142" max="16142" width="1.453125" style="5" customWidth="1"/>
    <col min="16143" max="16143" width="7.453125" style="5" customWidth="1"/>
    <col min="16144" max="16155" width="9.1796875" style="5" customWidth="1"/>
    <col min="16156" max="16384" width="9.1796875" style="5"/>
  </cols>
  <sheetData>
    <row r="1" spans="1:557" ht="45.75" customHeight="1" x14ac:dyDescent="0.25">
      <c r="A1" s="1"/>
      <c r="B1" s="2"/>
      <c r="C1" s="2"/>
      <c r="D1" s="3"/>
      <c r="E1" s="2"/>
      <c r="F1" s="2"/>
      <c r="G1" s="2"/>
      <c r="H1" s="7"/>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row>
    <row r="2" spans="1:557" ht="24.75" customHeight="1" x14ac:dyDescent="0.35">
      <c r="A2" s="2"/>
      <c r="B2" s="6" t="s">
        <v>200</v>
      </c>
      <c r="C2" s="7"/>
      <c r="D2" s="8"/>
      <c r="E2" s="8"/>
      <c r="F2" s="7"/>
      <c r="G2" s="9"/>
      <c r="H2" s="7"/>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row>
    <row r="3" spans="1:557" ht="25.5" customHeight="1" x14ac:dyDescent="0.55000000000000004">
      <c r="A3" s="2"/>
      <c r="B3" s="10" t="s">
        <v>199</v>
      </c>
      <c r="C3" s="11"/>
      <c r="D3" s="12"/>
      <c r="E3" s="12"/>
      <c r="F3" s="11"/>
      <c r="G3" s="9"/>
      <c r="H3" s="7"/>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row>
    <row r="4" spans="1:557" ht="15" customHeight="1" x14ac:dyDescent="0.35">
      <c r="A4" s="2"/>
      <c r="B4" s="13" t="s">
        <v>198</v>
      </c>
      <c r="C4" s="14"/>
      <c r="D4" s="14"/>
      <c r="E4" s="14"/>
      <c r="F4" s="15"/>
      <c r="G4" s="9"/>
      <c r="H4" s="7"/>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row>
    <row r="5" spans="1:557" ht="15" customHeight="1" x14ac:dyDescent="0.35">
      <c r="A5" s="2"/>
      <c r="B5" s="16"/>
      <c r="C5" s="16"/>
      <c r="D5" s="16"/>
      <c r="E5" s="16"/>
      <c r="F5" s="15"/>
      <c r="G5" s="9"/>
      <c r="H5" s="7"/>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row>
    <row r="6" spans="1:557" ht="15" customHeight="1" x14ac:dyDescent="0.35">
      <c r="A6" s="2"/>
      <c r="B6" s="17"/>
      <c r="C6" s="18"/>
      <c r="D6" s="17"/>
      <c r="E6" s="17"/>
      <c r="F6" s="18"/>
      <c r="G6" s="9"/>
      <c r="H6" s="7"/>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row>
    <row r="7" spans="1:557" ht="15.75" customHeight="1" x14ac:dyDescent="0.35">
      <c r="A7" s="19"/>
      <c r="B7" s="36" t="s">
        <v>0</v>
      </c>
      <c r="C7" s="37"/>
      <c r="D7" s="38">
        <v>1</v>
      </c>
      <c r="E7" s="20"/>
      <c r="F7" s="7"/>
      <c r="G7" s="9"/>
      <c r="H7" s="7"/>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row>
    <row r="8" spans="1:557" ht="15.75" customHeight="1" x14ac:dyDescent="0.35">
      <c r="A8" s="19"/>
      <c r="B8" s="41" t="str">
        <f>HYPERLINK("#'Australia Summary'!A1", "Australia Summary")</f>
        <v>Australia Summary</v>
      </c>
      <c r="C8" s="37"/>
      <c r="D8" s="42" t="str">
        <f>HYPERLINK("#'Australia Summary'!A1", "2")</f>
        <v>2</v>
      </c>
      <c r="E8" s="20"/>
      <c r="F8" s="7"/>
      <c r="G8" s="9"/>
      <c r="H8" s="7"/>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row>
    <row r="9" spans="1:557" ht="15.75" customHeight="1" x14ac:dyDescent="0.25">
      <c r="A9" s="19"/>
      <c r="B9" s="41" t="str">
        <f>HYPERLINK("#'State &amp; Territory Summaries'!A1", "State &amp; Territory Summaries")</f>
        <v>State &amp; Territory Summaries</v>
      </c>
      <c r="C9" s="37"/>
      <c r="D9" s="42" t="str">
        <f>HYPERLINK("#'State &amp; Territory Summaries'!A1", "3")</f>
        <v>3</v>
      </c>
      <c r="E9" s="20"/>
      <c r="F9" s="7"/>
      <c r="G9" s="2"/>
      <c r="H9" s="7"/>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row>
    <row r="10" spans="1:557" ht="15.75" customHeight="1" x14ac:dyDescent="0.25">
      <c r="A10" s="19"/>
      <c r="B10" s="41" t="str">
        <f>HYPERLINK("#'Capital City Regions'!A1", "Capital City Regions")</f>
        <v>Capital City Regions</v>
      </c>
      <c r="C10" s="37"/>
      <c r="D10" s="42" t="str">
        <f>HYPERLINK("#'Capital City Regions'!A1", "4")</f>
        <v>4</v>
      </c>
      <c r="E10" s="20"/>
      <c r="F10" s="7"/>
      <c r="G10" s="2"/>
      <c r="H10" s="7"/>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row>
    <row r="11" spans="1:557" ht="15.75" customHeight="1" x14ac:dyDescent="0.25">
      <c r="A11" s="21"/>
      <c r="B11" s="41" t="str">
        <f>HYPERLINK("#'Tourism Regions'!A1", "Tourism Regions")</f>
        <v>Tourism Regions</v>
      </c>
      <c r="C11" s="37"/>
      <c r="D11" s="42" t="str">
        <f>HYPERLINK("#'Tourism Regions'!A1", "5")</f>
        <v>5</v>
      </c>
      <c r="E11" s="20"/>
      <c r="F11" s="7"/>
      <c r="G11" s="2"/>
      <c r="H11" s="7"/>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row>
    <row r="12" spans="1:557" ht="15.75" customHeight="1" x14ac:dyDescent="0.25">
      <c r="A12" s="19"/>
      <c r="B12" s="41" t="str">
        <f>HYPERLINK("#'Help '!A1", "Help ")</f>
        <v xml:space="preserve">Help </v>
      </c>
      <c r="C12" s="37"/>
      <c r="D12" s="42" t="str">
        <f>HYPERLINK("#'Help '!A1", "6")</f>
        <v>6</v>
      </c>
      <c r="E12" s="20"/>
      <c r="F12" s="7"/>
      <c r="G12" s="2"/>
      <c r="H12" s="7"/>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row>
    <row r="13" spans="1:557" ht="15.75" customHeight="1" x14ac:dyDescent="0.25">
      <c r="A13" s="19"/>
      <c r="B13" s="37"/>
      <c r="C13" s="37"/>
      <c r="D13" s="38"/>
      <c r="E13" s="20"/>
      <c r="F13" s="7"/>
      <c r="G13" s="2"/>
      <c r="H13" s="7"/>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row>
    <row r="14" spans="1:557" ht="15.75" customHeight="1" x14ac:dyDescent="0.25">
      <c r="A14" s="19"/>
      <c r="B14" s="37"/>
      <c r="C14" s="37"/>
      <c r="D14" s="38"/>
      <c r="E14" s="20"/>
      <c r="F14" s="7"/>
      <c r="G14" s="2"/>
      <c r="H14" s="7"/>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row>
    <row r="15" spans="1:557" ht="15.75" customHeight="1" x14ac:dyDescent="0.25">
      <c r="A15" s="2"/>
      <c r="B15" s="37"/>
      <c r="C15" s="37"/>
      <c r="D15" s="38"/>
      <c r="E15" s="20"/>
      <c r="F15" s="7"/>
      <c r="G15" s="2"/>
      <c r="H15" s="7"/>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row>
    <row r="16" spans="1:557" ht="15.75" customHeight="1" x14ac:dyDescent="0.25">
      <c r="A16" s="2"/>
      <c r="B16" s="37"/>
      <c r="C16" s="37"/>
      <c r="D16" s="38"/>
      <c r="E16" s="20"/>
      <c r="F16" s="7"/>
      <c r="G16" s="2"/>
      <c r="H16" s="7"/>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row>
    <row r="17" spans="1:557" ht="15.75" customHeight="1" x14ac:dyDescent="0.25">
      <c r="A17" s="2"/>
      <c r="B17" s="37"/>
      <c r="C17" s="37"/>
      <c r="D17" s="38"/>
      <c r="E17" s="20"/>
      <c r="F17" s="7"/>
      <c r="G17" s="2"/>
      <c r="H17" s="7"/>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row>
    <row r="18" spans="1:557" ht="15.75" customHeight="1" x14ac:dyDescent="0.25">
      <c r="A18" s="2"/>
      <c r="B18" s="37"/>
      <c r="C18" s="37"/>
      <c r="D18" s="38"/>
      <c r="E18" s="20"/>
      <c r="F18" s="7"/>
      <c r="G18" s="2"/>
      <c r="H18" s="7"/>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row>
    <row r="19" spans="1:557" ht="15.75" customHeight="1" x14ac:dyDescent="0.25">
      <c r="A19" s="2"/>
      <c r="B19" s="37"/>
      <c r="C19" s="37"/>
      <c r="D19" s="38"/>
      <c r="E19" s="20"/>
      <c r="F19" s="7"/>
      <c r="G19" s="2"/>
      <c r="H19" s="7"/>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row>
    <row r="20" spans="1:557" ht="15.75" customHeight="1" x14ac:dyDescent="0.25">
      <c r="A20" s="2"/>
      <c r="B20" s="37"/>
      <c r="C20" s="37"/>
      <c r="D20" s="38"/>
      <c r="E20" s="20"/>
      <c r="F20" s="7"/>
      <c r="G20" s="2"/>
      <c r="H20" s="7"/>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row>
    <row r="21" spans="1:557" ht="15.75" customHeight="1" x14ac:dyDescent="0.25">
      <c r="A21" s="2"/>
      <c r="B21" s="37"/>
      <c r="C21" s="37"/>
      <c r="D21" s="38"/>
      <c r="E21" s="20"/>
      <c r="F21" s="7"/>
      <c r="G21" s="2"/>
      <c r="H21" s="7"/>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row>
    <row r="22" spans="1:557" ht="15.75" customHeight="1" x14ac:dyDescent="0.25">
      <c r="A22" s="2"/>
      <c r="B22" s="37"/>
      <c r="C22" s="37"/>
      <c r="D22" s="38"/>
      <c r="E22" s="20"/>
      <c r="F22" s="7"/>
      <c r="G22" s="2"/>
      <c r="H22" s="7"/>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row>
    <row r="23" spans="1:557" ht="15.75" customHeight="1" x14ac:dyDescent="0.25">
      <c r="A23" s="2"/>
      <c r="B23" s="37"/>
      <c r="C23" s="37"/>
      <c r="D23" s="38"/>
      <c r="E23" s="20"/>
      <c r="F23" s="7"/>
      <c r="G23" s="2"/>
      <c r="H23" s="7"/>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row>
    <row r="24" spans="1:557" ht="15.75" customHeight="1" x14ac:dyDescent="0.25">
      <c r="A24" s="2"/>
      <c r="B24" s="37"/>
      <c r="C24" s="37"/>
      <c r="D24" s="38"/>
      <c r="E24" s="20"/>
      <c r="F24" s="7"/>
      <c r="G24" s="2"/>
      <c r="H24" s="7"/>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row>
    <row r="25" spans="1:557" ht="15.75" customHeight="1" x14ac:dyDescent="0.25">
      <c r="A25" s="2"/>
      <c r="B25" s="37"/>
      <c r="C25" s="37"/>
      <c r="D25" s="38"/>
      <c r="E25" s="20"/>
      <c r="F25" s="7"/>
      <c r="G25" s="2"/>
      <c r="H25" s="7"/>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row>
    <row r="26" spans="1:557" ht="15.75" customHeight="1" x14ac:dyDescent="0.25">
      <c r="A26" s="2"/>
      <c r="B26" s="37"/>
      <c r="C26" s="37"/>
      <c r="D26" s="38"/>
      <c r="E26" s="20"/>
      <c r="F26" s="7"/>
      <c r="G26" s="2"/>
      <c r="H26" s="7"/>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row>
    <row r="27" spans="1:557" ht="15.75" customHeight="1" x14ac:dyDescent="0.25">
      <c r="A27" s="2"/>
      <c r="B27" s="37"/>
      <c r="C27" s="37"/>
      <c r="D27" s="38"/>
      <c r="E27" s="20"/>
      <c r="F27" s="7"/>
      <c r="G27" s="2"/>
      <c r="H27" s="7"/>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row>
    <row r="28" spans="1:557" ht="15.75" customHeight="1" x14ac:dyDescent="0.25">
      <c r="A28" s="2"/>
      <c r="B28" s="37"/>
      <c r="C28" s="37"/>
      <c r="D28" s="38"/>
      <c r="E28" s="20"/>
      <c r="F28" s="7"/>
      <c r="G28" s="2"/>
      <c r="H28" s="7"/>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row>
    <row r="29" spans="1:557" ht="12.75" customHeight="1" x14ac:dyDescent="0.25">
      <c r="A29" s="2"/>
      <c r="B29" s="37"/>
      <c r="C29" s="37"/>
      <c r="D29" s="38"/>
      <c r="E29" s="20"/>
      <c r="F29" s="7"/>
      <c r="G29" s="2"/>
      <c r="H29" s="7"/>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row>
    <row r="30" spans="1:557" ht="12.75" customHeight="1" x14ac:dyDescent="0.25">
      <c r="A30" s="2"/>
      <c r="B30" s="37"/>
      <c r="C30" s="37"/>
      <c r="D30" s="38"/>
      <c r="E30" s="20"/>
      <c r="F30" s="7"/>
      <c r="G30" s="2"/>
      <c r="H30" s="7"/>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row>
    <row r="31" spans="1:557" ht="10.5" customHeight="1" x14ac:dyDescent="0.25">
      <c r="A31" s="2"/>
      <c r="B31" s="37"/>
      <c r="C31" s="37"/>
      <c r="D31" s="38"/>
      <c r="E31" s="20"/>
      <c r="F31" s="20"/>
      <c r="G31" s="2"/>
      <c r="H31" s="7"/>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row>
    <row r="32" spans="1:557" ht="10.5" customHeight="1" x14ac:dyDescent="0.25">
      <c r="A32" s="2"/>
      <c r="B32" s="17" t="s">
        <v>206</v>
      </c>
      <c r="C32" s="17"/>
      <c r="D32" s="22"/>
      <c r="E32" s="17" t="s">
        <v>1</v>
      </c>
      <c r="F32" s="17"/>
      <c r="G32" s="2"/>
      <c r="H32" s="7"/>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row>
    <row r="33" spans="1:557" ht="10.5" customHeight="1" x14ac:dyDescent="0.25">
      <c r="A33" s="2"/>
      <c r="B33" s="17" t="s">
        <v>2</v>
      </c>
      <c r="C33" s="17"/>
      <c r="D33" s="22"/>
      <c r="E33" s="17" t="s">
        <v>3</v>
      </c>
      <c r="F33" s="17"/>
      <c r="G33" s="2"/>
      <c r="H33" s="7"/>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row>
    <row r="34" spans="1:557" ht="10.5" customHeight="1" x14ac:dyDescent="0.25">
      <c r="A34" s="2"/>
      <c r="B34" s="17" t="s">
        <v>14</v>
      </c>
      <c r="C34" s="17"/>
      <c r="D34" s="22"/>
      <c r="E34" s="17" t="s">
        <v>15</v>
      </c>
      <c r="F34" s="17"/>
      <c r="G34" s="2"/>
      <c r="H34" s="7"/>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row>
    <row r="35" spans="1:557" ht="20.25" customHeight="1" x14ac:dyDescent="0.25">
      <c r="A35" s="2"/>
      <c r="B35" s="17"/>
      <c r="C35" s="17"/>
      <c r="D35" s="22"/>
      <c r="E35" s="17"/>
      <c r="F35" s="17"/>
      <c r="G35" s="2"/>
      <c r="H35" s="7"/>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row>
    <row r="36" spans="1:557" ht="56" customHeight="1" x14ac:dyDescent="0.25">
      <c r="A36" s="2"/>
      <c r="B36" s="79" t="s">
        <v>78</v>
      </c>
      <c r="C36" s="79"/>
      <c r="D36" s="79"/>
      <c r="E36" s="79"/>
      <c r="F36" s="79"/>
      <c r="G36" s="2"/>
      <c r="H36" s="7"/>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row>
    <row r="37" spans="1:557" ht="8.25" customHeight="1" x14ac:dyDescent="0.25">
      <c r="A37" s="2"/>
      <c r="B37" s="1"/>
      <c r="C37" s="2"/>
      <c r="D37" s="23"/>
      <c r="E37" s="2"/>
      <c r="F37" s="2"/>
      <c r="G37" s="2"/>
      <c r="H37" s="7"/>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row>
    <row r="38" spans="1:557" ht="15.75" customHeight="1" x14ac:dyDescent="0.25">
      <c r="A38" s="4"/>
      <c r="B38" s="4"/>
      <c r="C38" s="4"/>
      <c r="D38" s="4"/>
      <c r="E38" s="4"/>
      <c r="F38" s="4"/>
      <c r="G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row>
    <row r="39" spans="1:557" ht="15.75" customHeight="1" x14ac:dyDescent="0.25">
      <c r="A39" s="4"/>
      <c r="B39" s="4"/>
      <c r="C39" s="4"/>
      <c r="D39" s="4"/>
      <c r="E39" s="4"/>
      <c r="F39" s="4"/>
      <c r="G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row>
    <row r="40" spans="1:557" ht="15.75" customHeight="1" x14ac:dyDescent="0.25">
      <c r="A40" s="4"/>
      <c r="B40" s="4"/>
      <c r="C40" s="4"/>
      <c r="D40" s="4"/>
      <c r="E40" s="4"/>
      <c r="F40" s="4"/>
      <c r="G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row>
    <row r="41" spans="1:557" ht="15.75" customHeight="1" x14ac:dyDescent="0.25">
      <c r="A41" s="4"/>
      <c r="B41" s="4"/>
      <c r="C41" s="4"/>
      <c r="D41" s="4"/>
      <c r="E41" s="4"/>
      <c r="F41" s="4"/>
      <c r="G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row>
    <row r="42" spans="1:557" ht="15.75" customHeight="1" x14ac:dyDescent="0.25">
      <c r="A42" s="4"/>
      <c r="B42" s="4"/>
      <c r="C42" s="4"/>
      <c r="D42" s="4"/>
      <c r="E42" s="4"/>
      <c r="F42" s="4"/>
      <c r="G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row>
    <row r="43" spans="1:557" ht="15.75" customHeight="1" x14ac:dyDescent="0.25">
      <c r="A43" s="4"/>
      <c r="B43" s="4"/>
      <c r="C43" s="4"/>
      <c r="D43" s="4"/>
      <c r="E43" s="4"/>
      <c r="F43" s="4"/>
      <c r="G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c r="QF43" s="4"/>
      <c r="QG43" s="4"/>
      <c r="QH43" s="4"/>
      <c r="QI43" s="4"/>
      <c r="QJ43" s="4"/>
      <c r="QK43" s="4"/>
      <c r="QL43" s="4"/>
      <c r="QM43" s="4"/>
      <c r="QN43" s="4"/>
      <c r="QO43" s="4"/>
      <c r="QP43" s="4"/>
      <c r="QQ43" s="4"/>
      <c r="QR43" s="4"/>
      <c r="QS43" s="4"/>
      <c r="QT43" s="4"/>
      <c r="QU43" s="4"/>
      <c r="QV43" s="4"/>
      <c r="QW43" s="4"/>
      <c r="QX43" s="4"/>
      <c r="QY43" s="4"/>
      <c r="QZ43" s="4"/>
      <c r="RA43" s="4"/>
      <c r="RB43" s="4"/>
      <c r="RC43" s="4"/>
      <c r="RD43" s="4"/>
      <c r="RE43" s="4"/>
      <c r="RF43" s="4"/>
      <c r="RG43" s="4"/>
      <c r="RH43" s="4"/>
      <c r="RI43" s="4"/>
      <c r="RJ43" s="4"/>
      <c r="RK43" s="4"/>
      <c r="RL43" s="4"/>
      <c r="RM43" s="4"/>
      <c r="RN43" s="4"/>
      <c r="RO43" s="4"/>
      <c r="RP43" s="4"/>
      <c r="RQ43" s="4"/>
      <c r="RR43" s="4"/>
      <c r="RS43" s="4"/>
      <c r="RT43" s="4"/>
      <c r="RU43" s="4"/>
      <c r="RV43" s="4"/>
      <c r="RW43" s="4"/>
      <c r="RX43" s="4"/>
      <c r="RY43" s="4"/>
      <c r="RZ43" s="4"/>
      <c r="SA43" s="4"/>
      <c r="SB43" s="4"/>
      <c r="SC43" s="4"/>
      <c r="SD43" s="4"/>
      <c r="SE43" s="4"/>
      <c r="SF43" s="4"/>
      <c r="SG43" s="4"/>
      <c r="SH43" s="4"/>
      <c r="SI43" s="4"/>
      <c r="SJ43" s="4"/>
      <c r="SK43" s="4"/>
      <c r="SL43" s="4"/>
      <c r="SM43" s="4"/>
      <c r="SN43" s="4"/>
      <c r="SO43" s="4"/>
      <c r="SP43" s="4"/>
      <c r="SQ43" s="4"/>
      <c r="SR43" s="4"/>
      <c r="SS43" s="4"/>
      <c r="ST43" s="4"/>
      <c r="SU43" s="4"/>
      <c r="SV43" s="4"/>
      <c r="SW43" s="4"/>
      <c r="SX43" s="4"/>
      <c r="SY43" s="4"/>
      <c r="SZ43" s="4"/>
      <c r="TA43" s="4"/>
      <c r="TB43" s="4"/>
      <c r="TC43" s="4"/>
      <c r="TD43" s="4"/>
      <c r="TE43" s="4"/>
      <c r="TF43" s="4"/>
      <c r="TG43" s="4"/>
      <c r="TH43" s="4"/>
      <c r="TI43" s="4"/>
      <c r="TJ43" s="4"/>
      <c r="TK43" s="4"/>
      <c r="TL43" s="4"/>
      <c r="TM43" s="4"/>
      <c r="TN43" s="4"/>
      <c r="TO43" s="4"/>
      <c r="TP43" s="4"/>
      <c r="TQ43" s="4"/>
      <c r="TR43" s="4"/>
      <c r="TS43" s="4"/>
      <c r="TT43" s="4"/>
      <c r="TU43" s="4"/>
      <c r="TV43" s="4"/>
      <c r="TW43" s="4"/>
      <c r="TX43" s="4"/>
      <c r="TY43" s="4"/>
      <c r="TZ43" s="4"/>
      <c r="UA43" s="4"/>
      <c r="UB43" s="4"/>
      <c r="UC43" s="4"/>
      <c r="UD43" s="4"/>
      <c r="UE43" s="4"/>
      <c r="UF43" s="4"/>
      <c r="UG43" s="4"/>
      <c r="UH43" s="4"/>
      <c r="UI43" s="4"/>
      <c r="UJ43" s="4"/>
      <c r="UK43" s="4"/>
    </row>
    <row r="44" spans="1:557" ht="15.75" customHeight="1" x14ac:dyDescent="0.25">
      <c r="A44" s="4"/>
      <c r="B44" s="4"/>
      <c r="C44" s="4"/>
      <c r="D44" s="4"/>
      <c r="E44" s="4"/>
      <c r="F44" s="4"/>
      <c r="G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c r="QF44" s="4"/>
      <c r="QG44" s="4"/>
      <c r="QH44" s="4"/>
      <c r="QI44" s="4"/>
      <c r="QJ44" s="4"/>
      <c r="QK44" s="4"/>
      <c r="QL44" s="4"/>
      <c r="QM44" s="4"/>
      <c r="QN44" s="4"/>
      <c r="QO44" s="4"/>
      <c r="QP44" s="4"/>
      <c r="QQ44" s="4"/>
      <c r="QR44" s="4"/>
      <c r="QS44" s="4"/>
      <c r="QT44" s="4"/>
      <c r="QU44" s="4"/>
      <c r="QV44" s="4"/>
      <c r="QW44" s="4"/>
      <c r="QX44" s="4"/>
      <c r="QY44" s="4"/>
      <c r="QZ44" s="4"/>
      <c r="RA44" s="4"/>
      <c r="RB44" s="4"/>
      <c r="RC44" s="4"/>
      <c r="RD44" s="4"/>
      <c r="RE44" s="4"/>
      <c r="RF44" s="4"/>
      <c r="RG44" s="4"/>
      <c r="RH44" s="4"/>
      <c r="RI44" s="4"/>
      <c r="RJ44" s="4"/>
      <c r="RK44" s="4"/>
      <c r="RL44" s="4"/>
      <c r="RM44" s="4"/>
      <c r="RN44" s="4"/>
      <c r="RO44" s="4"/>
      <c r="RP44" s="4"/>
      <c r="RQ44" s="4"/>
      <c r="RR44" s="4"/>
      <c r="RS44" s="4"/>
      <c r="RT44" s="4"/>
      <c r="RU44" s="4"/>
      <c r="RV44" s="4"/>
      <c r="RW44" s="4"/>
      <c r="RX44" s="4"/>
      <c r="RY44" s="4"/>
      <c r="RZ44" s="4"/>
      <c r="SA44" s="4"/>
      <c r="SB44" s="4"/>
      <c r="SC44" s="4"/>
      <c r="SD44" s="4"/>
      <c r="SE44" s="4"/>
      <c r="SF44" s="4"/>
      <c r="SG44" s="4"/>
      <c r="SH44" s="4"/>
      <c r="SI44" s="4"/>
      <c r="SJ44" s="4"/>
      <c r="SK44" s="4"/>
      <c r="SL44" s="4"/>
      <c r="SM44" s="4"/>
      <c r="SN44" s="4"/>
      <c r="SO44" s="4"/>
      <c r="SP44" s="4"/>
      <c r="SQ44" s="4"/>
      <c r="SR44" s="4"/>
      <c r="SS44" s="4"/>
      <c r="ST44" s="4"/>
      <c r="SU44" s="4"/>
      <c r="SV44" s="4"/>
      <c r="SW44" s="4"/>
      <c r="SX44" s="4"/>
      <c r="SY44" s="4"/>
      <c r="SZ44" s="4"/>
      <c r="TA44" s="4"/>
      <c r="TB44" s="4"/>
      <c r="TC44" s="4"/>
      <c r="TD44" s="4"/>
      <c r="TE44" s="4"/>
      <c r="TF44" s="4"/>
      <c r="TG44" s="4"/>
      <c r="TH44" s="4"/>
      <c r="TI44" s="4"/>
      <c r="TJ44" s="4"/>
      <c r="TK44" s="4"/>
      <c r="TL44" s="4"/>
      <c r="TM44" s="4"/>
      <c r="TN44" s="4"/>
      <c r="TO44" s="4"/>
      <c r="TP44" s="4"/>
      <c r="TQ44" s="4"/>
      <c r="TR44" s="4"/>
      <c r="TS44" s="4"/>
      <c r="TT44" s="4"/>
      <c r="TU44" s="4"/>
      <c r="TV44" s="4"/>
      <c r="TW44" s="4"/>
      <c r="TX44" s="4"/>
      <c r="TY44" s="4"/>
      <c r="TZ44" s="4"/>
      <c r="UA44" s="4"/>
      <c r="UB44" s="4"/>
      <c r="UC44" s="4"/>
      <c r="UD44" s="4"/>
      <c r="UE44" s="4"/>
      <c r="UF44" s="4"/>
      <c r="UG44" s="4"/>
      <c r="UH44" s="4"/>
      <c r="UI44" s="4"/>
      <c r="UJ44" s="4"/>
      <c r="UK44" s="4"/>
    </row>
    <row r="45" spans="1:557" ht="15.75" customHeight="1" x14ac:dyDescent="0.25">
      <c r="A45" s="4"/>
      <c r="B45" s="4"/>
      <c r="C45" s="4"/>
      <c r="D45" s="4"/>
      <c r="E45" s="4"/>
      <c r="F45" s="4"/>
      <c r="G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c r="QF45" s="4"/>
      <c r="QG45" s="4"/>
      <c r="QH45" s="4"/>
      <c r="QI45" s="4"/>
      <c r="QJ45" s="4"/>
      <c r="QK45" s="4"/>
      <c r="QL45" s="4"/>
      <c r="QM45" s="4"/>
      <c r="QN45" s="4"/>
      <c r="QO45" s="4"/>
      <c r="QP45" s="4"/>
      <c r="QQ45" s="4"/>
      <c r="QR45" s="4"/>
      <c r="QS45" s="4"/>
      <c r="QT45" s="4"/>
      <c r="QU45" s="4"/>
      <c r="QV45" s="4"/>
      <c r="QW45" s="4"/>
      <c r="QX45" s="4"/>
      <c r="QY45" s="4"/>
      <c r="QZ45" s="4"/>
      <c r="RA45" s="4"/>
      <c r="RB45" s="4"/>
      <c r="RC45" s="4"/>
      <c r="RD45" s="4"/>
      <c r="RE45" s="4"/>
      <c r="RF45" s="4"/>
      <c r="RG45" s="4"/>
      <c r="RH45" s="4"/>
      <c r="RI45" s="4"/>
      <c r="RJ45" s="4"/>
      <c r="RK45" s="4"/>
      <c r="RL45" s="4"/>
      <c r="RM45" s="4"/>
      <c r="RN45" s="4"/>
      <c r="RO45" s="4"/>
      <c r="RP45" s="4"/>
      <c r="RQ45" s="4"/>
      <c r="RR45" s="4"/>
      <c r="RS45" s="4"/>
      <c r="RT45" s="4"/>
      <c r="RU45" s="4"/>
      <c r="RV45" s="4"/>
      <c r="RW45" s="4"/>
      <c r="RX45" s="4"/>
      <c r="RY45" s="4"/>
      <c r="RZ45" s="4"/>
      <c r="SA45" s="4"/>
      <c r="SB45" s="4"/>
      <c r="SC45" s="4"/>
      <c r="SD45" s="4"/>
      <c r="SE45" s="4"/>
      <c r="SF45" s="4"/>
      <c r="SG45" s="4"/>
      <c r="SH45" s="4"/>
      <c r="SI45" s="4"/>
      <c r="SJ45" s="4"/>
      <c r="SK45" s="4"/>
      <c r="SL45" s="4"/>
      <c r="SM45" s="4"/>
      <c r="SN45" s="4"/>
      <c r="SO45" s="4"/>
      <c r="SP45" s="4"/>
      <c r="SQ45" s="4"/>
      <c r="SR45" s="4"/>
      <c r="SS45" s="4"/>
      <c r="ST45" s="4"/>
      <c r="SU45" s="4"/>
      <c r="SV45" s="4"/>
      <c r="SW45" s="4"/>
      <c r="SX45" s="4"/>
      <c r="SY45" s="4"/>
      <c r="SZ45" s="4"/>
      <c r="TA45" s="4"/>
      <c r="TB45" s="4"/>
      <c r="TC45" s="4"/>
      <c r="TD45" s="4"/>
      <c r="TE45" s="4"/>
      <c r="TF45" s="4"/>
      <c r="TG45" s="4"/>
      <c r="TH45" s="4"/>
      <c r="TI45" s="4"/>
      <c r="TJ45" s="4"/>
      <c r="TK45" s="4"/>
      <c r="TL45" s="4"/>
      <c r="TM45" s="4"/>
      <c r="TN45" s="4"/>
      <c r="TO45" s="4"/>
      <c r="TP45" s="4"/>
      <c r="TQ45" s="4"/>
      <c r="TR45" s="4"/>
      <c r="TS45" s="4"/>
      <c r="TT45" s="4"/>
      <c r="TU45" s="4"/>
      <c r="TV45" s="4"/>
      <c r="TW45" s="4"/>
      <c r="TX45" s="4"/>
      <c r="TY45" s="4"/>
      <c r="TZ45" s="4"/>
      <c r="UA45" s="4"/>
      <c r="UB45" s="4"/>
      <c r="UC45" s="4"/>
      <c r="UD45" s="4"/>
      <c r="UE45" s="4"/>
      <c r="UF45" s="4"/>
      <c r="UG45" s="4"/>
      <c r="UH45" s="4"/>
      <c r="UI45" s="4"/>
      <c r="UJ45" s="4"/>
      <c r="UK45" s="4"/>
    </row>
    <row r="46" spans="1:557" ht="15.75" customHeight="1" x14ac:dyDescent="0.25">
      <c r="A46" s="4"/>
      <c r="B46" s="4"/>
      <c r="C46" s="4"/>
      <c r="D46" s="4"/>
      <c r="E46" s="4"/>
      <c r="F46" s="4"/>
      <c r="G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row>
    <row r="47" spans="1:557" ht="15.75" customHeight="1" x14ac:dyDescent="0.25">
      <c r="A47" s="4"/>
      <c r="B47" s="4"/>
      <c r="C47" s="4"/>
      <c r="D47" s="4"/>
      <c r="E47" s="4"/>
      <c r="F47" s="4"/>
      <c r="G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c r="QF47" s="4"/>
      <c r="QG47" s="4"/>
      <c r="QH47" s="4"/>
      <c r="QI47" s="4"/>
      <c r="QJ47" s="4"/>
      <c r="QK47" s="4"/>
      <c r="QL47" s="4"/>
      <c r="QM47" s="4"/>
      <c r="QN47" s="4"/>
      <c r="QO47" s="4"/>
      <c r="QP47" s="4"/>
      <c r="QQ47" s="4"/>
      <c r="QR47" s="4"/>
      <c r="QS47" s="4"/>
      <c r="QT47" s="4"/>
      <c r="QU47" s="4"/>
      <c r="QV47" s="4"/>
      <c r="QW47" s="4"/>
      <c r="QX47" s="4"/>
      <c r="QY47" s="4"/>
      <c r="QZ47" s="4"/>
      <c r="RA47" s="4"/>
      <c r="RB47" s="4"/>
      <c r="RC47" s="4"/>
      <c r="RD47" s="4"/>
      <c r="RE47" s="4"/>
      <c r="RF47" s="4"/>
      <c r="RG47" s="4"/>
      <c r="RH47" s="4"/>
      <c r="RI47" s="4"/>
      <c r="RJ47" s="4"/>
      <c r="RK47" s="4"/>
      <c r="RL47" s="4"/>
      <c r="RM47" s="4"/>
      <c r="RN47" s="4"/>
      <c r="RO47" s="4"/>
      <c r="RP47" s="4"/>
      <c r="RQ47" s="4"/>
      <c r="RR47" s="4"/>
      <c r="RS47" s="4"/>
      <c r="RT47" s="4"/>
      <c r="RU47" s="4"/>
      <c r="RV47" s="4"/>
      <c r="RW47" s="4"/>
      <c r="RX47" s="4"/>
      <c r="RY47" s="4"/>
      <c r="RZ47" s="4"/>
      <c r="SA47" s="4"/>
      <c r="SB47" s="4"/>
      <c r="SC47" s="4"/>
      <c r="SD47" s="4"/>
      <c r="SE47" s="4"/>
      <c r="SF47" s="4"/>
      <c r="SG47" s="4"/>
      <c r="SH47" s="4"/>
      <c r="SI47" s="4"/>
      <c r="SJ47" s="4"/>
      <c r="SK47" s="4"/>
      <c r="SL47" s="4"/>
      <c r="SM47" s="4"/>
      <c r="SN47" s="4"/>
      <c r="SO47" s="4"/>
      <c r="SP47" s="4"/>
      <c r="SQ47" s="4"/>
      <c r="SR47" s="4"/>
      <c r="SS47" s="4"/>
      <c r="ST47" s="4"/>
      <c r="SU47" s="4"/>
      <c r="SV47" s="4"/>
      <c r="SW47" s="4"/>
      <c r="SX47" s="4"/>
      <c r="SY47" s="4"/>
      <c r="SZ47" s="4"/>
      <c r="TA47" s="4"/>
      <c r="TB47" s="4"/>
      <c r="TC47" s="4"/>
      <c r="TD47" s="4"/>
      <c r="TE47" s="4"/>
      <c r="TF47" s="4"/>
      <c r="TG47" s="4"/>
      <c r="TH47" s="4"/>
      <c r="TI47" s="4"/>
      <c r="TJ47" s="4"/>
      <c r="TK47" s="4"/>
      <c r="TL47" s="4"/>
      <c r="TM47" s="4"/>
      <c r="TN47" s="4"/>
      <c r="TO47" s="4"/>
      <c r="TP47" s="4"/>
      <c r="TQ47" s="4"/>
      <c r="TR47" s="4"/>
      <c r="TS47" s="4"/>
      <c r="TT47" s="4"/>
      <c r="TU47" s="4"/>
      <c r="TV47" s="4"/>
      <c r="TW47" s="4"/>
      <c r="TX47" s="4"/>
      <c r="TY47" s="4"/>
      <c r="TZ47" s="4"/>
      <c r="UA47" s="4"/>
      <c r="UB47" s="4"/>
      <c r="UC47" s="4"/>
      <c r="UD47" s="4"/>
      <c r="UE47" s="4"/>
      <c r="UF47" s="4"/>
      <c r="UG47" s="4"/>
      <c r="UH47" s="4"/>
      <c r="UI47" s="4"/>
      <c r="UJ47" s="4"/>
      <c r="UK47" s="4"/>
    </row>
    <row r="48" spans="1:557" ht="15.75" customHeight="1" x14ac:dyDescent="0.25">
      <c r="A48" s="4"/>
      <c r="B48" s="4"/>
      <c r="C48" s="4"/>
      <c r="D48" s="4"/>
      <c r="E48" s="4"/>
      <c r="F48" s="4"/>
      <c r="G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c r="QF48" s="4"/>
      <c r="QG48" s="4"/>
      <c r="QH48" s="4"/>
      <c r="QI48" s="4"/>
      <c r="QJ48" s="4"/>
      <c r="QK48" s="4"/>
      <c r="QL48" s="4"/>
      <c r="QM48" s="4"/>
      <c r="QN48" s="4"/>
      <c r="QO48" s="4"/>
      <c r="QP48" s="4"/>
      <c r="QQ48" s="4"/>
      <c r="QR48" s="4"/>
      <c r="QS48" s="4"/>
      <c r="QT48" s="4"/>
      <c r="QU48" s="4"/>
      <c r="QV48" s="4"/>
      <c r="QW48" s="4"/>
      <c r="QX48" s="4"/>
      <c r="QY48" s="4"/>
      <c r="QZ48" s="4"/>
      <c r="RA48" s="4"/>
      <c r="RB48" s="4"/>
      <c r="RC48" s="4"/>
      <c r="RD48" s="4"/>
      <c r="RE48" s="4"/>
      <c r="RF48" s="4"/>
      <c r="RG48" s="4"/>
      <c r="RH48" s="4"/>
      <c r="RI48" s="4"/>
      <c r="RJ48" s="4"/>
      <c r="RK48" s="4"/>
      <c r="RL48" s="4"/>
      <c r="RM48" s="4"/>
      <c r="RN48" s="4"/>
      <c r="RO48" s="4"/>
      <c r="RP48" s="4"/>
      <c r="RQ48" s="4"/>
      <c r="RR48" s="4"/>
      <c r="RS48" s="4"/>
      <c r="RT48" s="4"/>
      <c r="RU48" s="4"/>
      <c r="RV48" s="4"/>
      <c r="RW48" s="4"/>
      <c r="RX48" s="4"/>
      <c r="RY48" s="4"/>
      <c r="RZ48" s="4"/>
      <c r="SA48" s="4"/>
      <c r="SB48" s="4"/>
      <c r="SC48" s="4"/>
      <c r="SD48" s="4"/>
      <c r="SE48" s="4"/>
      <c r="SF48" s="4"/>
      <c r="SG48" s="4"/>
      <c r="SH48" s="4"/>
      <c r="SI48" s="4"/>
      <c r="SJ48" s="4"/>
      <c r="SK48" s="4"/>
      <c r="SL48" s="4"/>
      <c r="SM48" s="4"/>
      <c r="SN48" s="4"/>
      <c r="SO48" s="4"/>
      <c r="SP48" s="4"/>
      <c r="SQ48" s="4"/>
      <c r="SR48" s="4"/>
      <c r="SS48" s="4"/>
      <c r="ST48" s="4"/>
      <c r="SU48" s="4"/>
      <c r="SV48" s="4"/>
      <c r="SW48" s="4"/>
      <c r="SX48" s="4"/>
      <c r="SY48" s="4"/>
      <c r="SZ48" s="4"/>
      <c r="TA48" s="4"/>
      <c r="TB48" s="4"/>
      <c r="TC48" s="4"/>
      <c r="TD48" s="4"/>
      <c r="TE48" s="4"/>
      <c r="TF48" s="4"/>
      <c r="TG48" s="4"/>
      <c r="TH48" s="4"/>
      <c r="TI48" s="4"/>
      <c r="TJ48" s="4"/>
      <c r="TK48" s="4"/>
      <c r="TL48" s="4"/>
      <c r="TM48" s="4"/>
      <c r="TN48" s="4"/>
      <c r="TO48" s="4"/>
      <c r="TP48" s="4"/>
      <c r="TQ48" s="4"/>
      <c r="TR48" s="4"/>
      <c r="TS48" s="4"/>
      <c r="TT48" s="4"/>
      <c r="TU48" s="4"/>
      <c r="TV48" s="4"/>
      <c r="TW48" s="4"/>
      <c r="TX48" s="4"/>
      <c r="TY48" s="4"/>
      <c r="TZ48" s="4"/>
      <c r="UA48" s="4"/>
      <c r="UB48" s="4"/>
      <c r="UC48" s="4"/>
      <c r="UD48" s="4"/>
      <c r="UE48" s="4"/>
      <c r="UF48" s="4"/>
      <c r="UG48" s="4"/>
      <c r="UH48" s="4"/>
      <c r="UI48" s="4"/>
      <c r="UJ48" s="4"/>
      <c r="UK48" s="4"/>
    </row>
    <row r="49" spans="1:557" ht="15.75" customHeight="1" x14ac:dyDescent="0.25">
      <c r="A49" s="4"/>
      <c r="B49" s="4"/>
      <c r="C49" s="4"/>
      <c r="D49" s="4"/>
      <c r="E49" s="4"/>
      <c r="F49" s="4"/>
      <c r="G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c r="QF49" s="4"/>
      <c r="QG49" s="4"/>
      <c r="QH49" s="4"/>
      <c r="QI49" s="4"/>
      <c r="QJ49" s="4"/>
      <c r="QK49" s="4"/>
      <c r="QL49" s="4"/>
      <c r="QM49" s="4"/>
      <c r="QN49" s="4"/>
      <c r="QO49" s="4"/>
      <c r="QP49" s="4"/>
      <c r="QQ49" s="4"/>
      <c r="QR49" s="4"/>
      <c r="QS49" s="4"/>
      <c r="QT49" s="4"/>
      <c r="QU49" s="4"/>
      <c r="QV49" s="4"/>
      <c r="QW49" s="4"/>
      <c r="QX49" s="4"/>
      <c r="QY49" s="4"/>
      <c r="QZ49" s="4"/>
      <c r="RA49" s="4"/>
      <c r="RB49" s="4"/>
      <c r="RC49" s="4"/>
      <c r="RD49" s="4"/>
      <c r="RE49" s="4"/>
      <c r="RF49" s="4"/>
      <c r="RG49" s="4"/>
      <c r="RH49" s="4"/>
      <c r="RI49" s="4"/>
      <c r="RJ49" s="4"/>
      <c r="RK49" s="4"/>
      <c r="RL49" s="4"/>
      <c r="RM49" s="4"/>
      <c r="RN49" s="4"/>
      <c r="RO49" s="4"/>
      <c r="RP49" s="4"/>
      <c r="RQ49" s="4"/>
      <c r="RR49" s="4"/>
      <c r="RS49" s="4"/>
      <c r="RT49" s="4"/>
      <c r="RU49" s="4"/>
      <c r="RV49" s="4"/>
      <c r="RW49" s="4"/>
      <c r="RX49" s="4"/>
      <c r="RY49" s="4"/>
      <c r="RZ49" s="4"/>
      <c r="SA49" s="4"/>
      <c r="SB49" s="4"/>
      <c r="SC49" s="4"/>
      <c r="SD49" s="4"/>
      <c r="SE49" s="4"/>
      <c r="SF49" s="4"/>
      <c r="SG49" s="4"/>
      <c r="SH49" s="4"/>
      <c r="SI49" s="4"/>
      <c r="SJ49" s="4"/>
      <c r="SK49" s="4"/>
      <c r="SL49" s="4"/>
      <c r="SM49" s="4"/>
      <c r="SN49" s="4"/>
      <c r="SO49" s="4"/>
      <c r="SP49" s="4"/>
      <c r="SQ49" s="4"/>
      <c r="SR49" s="4"/>
      <c r="SS49" s="4"/>
      <c r="ST49" s="4"/>
      <c r="SU49" s="4"/>
      <c r="SV49" s="4"/>
      <c r="SW49" s="4"/>
      <c r="SX49" s="4"/>
      <c r="SY49" s="4"/>
      <c r="SZ49" s="4"/>
      <c r="TA49" s="4"/>
      <c r="TB49" s="4"/>
      <c r="TC49" s="4"/>
      <c r="TD49" s="4"/>
      <c r="TE49" s="4"/>
      <c r="TF49" s="4"/>
      <c r="TG49" s="4"/>
      <c r="TH49" s="4"/>
      <c r="TI49" s="4"/>
      <c r="TJ49" s="4"/>
      <c r="TK49" s="4"/>
      <c r="TL49" s="4"/>
      <c r="TM49" s="4"/>
      <c r="TN49" s="4"/>
      <c r="TO49" s="4"/>
      <c r="TP49" s="4"/>
      <c r="TQ49" s="4"/>
      <c r="TR49" s="4"/>
      <c r="TS49" s="4"/>
      <c r="TT49" s="4"/>
      <c r="TU49" s="4"/>
      <c r="TV49" s="4"/>
      <c r="TW49" s="4"/>
      <c r="TX49" s="4"/>
      <c r="TY49" s="4"/>
      <c r="TZ49" s="4"/>
      <c r="UA49" s="4"/>
      <c r="UB49" s="4"/>
      <c r="UC49" s="4"/>
      <c r="UD49" s="4"/>
      <c r="UE49" s="4"/>
      <c r="UF49" s="4"/>
      <c r="UG49" s="4"/>
      <c r="UH49" s="4"/>
      <c r="UI49" s="4"/>
      <c r="UJ49" s="4"/>
      <c r="UK49" s="4"/>
    </row>
    <row r="50" spans="1:557" ht="15.75" customHeight="1" x14ac:dyDescent="0.25">
      <c r="A50" s="4"/>
      <c r="B50" s="4"/>
      <c r="C50" s="4"/>
      <c r="D50" s="4"/>
      <c r="E50" s="4"/>
      <c r="F50" s="4"/>
      <c r="G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c r="QF50" s="4"/>
      <c r="QG50" s="4"/>
      <c r="QH50" s="4"/>
      <c r="QI50" s="4"/>
      <c r="QJ50" s="4"/>
      <c r="QK50" s="4"/>
      <c r="QL50" s="4"/>
      <c r="QM50" s="4"/>
      <c r="QN50" s="4"/>
      <c r="QO50" s="4"/>
      <c r="QP50" s="4"/>
      <c r="QQ50" s="4"/>
      <c r="QR50" s="4"/>
      <c r="QS50" s="4"/>
      <c r="QT50" s="4"/>
      <c r="QU50" s="4"/>
      <c r="QV50" s="4"/>
      <c r="QW50" s="4"/>
      <c r="QX50" s="4"/>
      <c r="QY50" s="4"/>
      <c r="QZ50" s="4"/>
      <c r="RA50" s="4"/>
      <c r="RB50" s="4"/>
      <c r="RC50" s="4"/>
      <c r="RD50" s="4"/>
      <c r="RE50" s="4"/>
      <c r="RF50" s="4"/>
      <c r="RG50" s="4"/>
      <c r="RH50" s="4"/>
      <c r="RI50" s="4"/>
      <c r="RJ50" s="4"/>
      <c r="RK50" s="4"/>
      <c r="RL50" s="4"/>
      <c r="RM50" s="4"/>
      <c r="RN50" s="4"/>
      <c r="RO50" s="4"/>
      <c r="RP50" s="4"/>
      <c r="RQ50" s="4"/>
      <c r="RR50" s="4"/>
      <c r="RS50" s="4"/>
      <c r="RT50" s="4"/>
      <c r="RU50" s="4"/>
      <c r="RV50" s="4"/>
      <c r="RW50" s="4"/>
      <c r="RX50" s="4"/>
      <c r="RY50" s="4"/>
      <c r="RZ50" s="4"/>
      <c r="SA50" s="4"/>
      <c r="SB50" s="4"/>
      <c r="SC50" s="4"/>
      <c r="SD50" s="4"/>
      <c r="SE50" s="4"/>
      <c r="SF50" s="4"/>
      <c r="SG50" s="4"/>
      <c r="SH50" s="4"/>
      <c r="SI50" s="4"/>
      <c r="SJ50" s="4"/>
      <c r="SK50" s="4"/>
      <c r="SL50" s="4"/>
      <c r="SM50" s="4"/>
      <c r="SN50" s="4"/>
      <c r="SO50" s="4"/>
      <c r="SP50" s="4"/>
      <c r="SQ50" s="4"/>
      <c r="SR50" s="4"/>
      <c r="SS50" s="4"/>
      <c r="ST50" s="4"/>
      <c r="SU50" s="4"/>
      <c r="SV50" s="4"/>
      <c r="SW50" s="4"/>
      <c r="SX50" s="4"/>
      <c r="SY50" s="4"/>
      <c r="SZ50" s="4"/>
      <c r="TA50" s="4"/>
      <c r="TB50" s="4"/>
      <c r="TC50" s="4"/>
      <c r="TD50" s="4"/>
      <c r="TE50" s="4"/>
      <c r="TF50" s="4"/>
      <c r="TG50" s="4"/>
      <c r="TH50" s="4"/>
      <c r="TI50" s="4"/>
      <c r="TJ50" s="4"/>
      <c r="TK50" s="4"/>
      <c r="TL50" s="4"/>
      <c r="TM50" s="4"/>
      <c r="TN50" s="4"/>
      <c r="TO50" s="4"/>
      <c r="TP50" s="4"/>
      <c r="TQ50" s="4"/>
      <c r="TR50" s="4"/>
      <c r="TS50" s="4"/>
      <c r="TT50" s="4"/>
      <c r="TU50" s="4"/>
      <c r="TV50" s="4"/>
      <c r="TW50" s="4"/>
      <c r="TX50" s="4"/>
      <c r="TY50" s="4"/>
      <c r="TZ50" s="4"/>
      <c r="UA50" s="4"/>
      <c r="UB50" s="4"/>
      <c r="UC50" s="4"/>
      <c r="UD50" s="4"/>
      <c r="UE50" s="4"/>
      <c r="UF50" s="4"/>
      <c r="UG50" s="4"/>
      <c r="UH50" s="4"/>
      <c r="UI50" s="4"/>
      <c r="UJ50" s="4"/>
      <c r="UK50" s="4"/>
    </row>
    <row r="51" spans="1:557" ht="15.75" customHeight="1" x14ac:dyDescent="0.25">
      <c r="A51" s="4"/>
      <c r="B51" s="4"/>
      <c r="C51" s="4"/>
      <c r="D51" s="4"/>
      <c r="E51" s="4"/>
      <c r="F51" s="4"/>
      <c r="G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c r="QF51" s="4"/>
      <c r="QG51" s="4"/>
      <c r="QH51" s="4"/>
      <c r="QI51" s="4"/>
      <c r="QJ51" s="4"/>
      <c r="QK51" s="4"/>
      <c r="QL51" s="4"/>
      <c r="QM51" s="4"/>
      <c r="QN51" s="4"/>
      <c r="QO51" s="4"/>
      <c r="QP51" s="4"/>
      <c r="QQ51" s="4"/>
      <c r="QR51" s="4"/>
      <c r="QS51" s="4"/>
      <c r="QT51" s="4"/>
      <c r="QU51" s="4"/>
      <c r="QV51" s="4"/>
      <c r="QW51" s="4"/>
      <c r="QX51" s="4"/>
      <c r="QY51" s="4"/>
      <c r="QZ51" s="4"/>
      <c r="RA51" s="4"/>
      <c r="RB51" s="4"/>
      <c r="RC51" s="4"/>
      <c r="RD51" s="4"/>
      <c r="RE51" s="4"/>
      <c r="RF51" s="4"/>
      <c r="RG51" s="4"/>
      <c r="RH51" s="4"/>
      <c r="RI51" s="4"/>
      <c r="RJ51" s="4"/>
      <c r="RK51" s="4"/>
      <c r="RL51" s="4"/>
      <c r="RM51" s="4"/>
      <c r="RN51" s="4"/>
      <c r="RO51" s="4"/>
      <c r="RP51" s="4"/>
      <c r="RQ51" s="4"/>
      <c r="RR51" s="4"/>
      <c r="RS51" s="4"/>
      <c r="RT51" s="4"/>
      <c r="RU51" s="4"/>
      <c r="RV51" s="4"/>
      <c r="RW51" s="4"/>
      <c r="RX51" s="4"/>
      <c r="RY51" s="4"/>
      <c r="RZ51" s="4"/>
      <c r="SA51" s="4"/>
      <c r="SB51" s="4"/>
      <c r="SC51" s="4"/>
      <c r="SD51" s="4"/>
      <c r="SE51" s="4"/>
      <c r="SF51" s="4"/>
      <c r="SG51" s="4"/>
      <c r="SH51" s="4"/>
      <c r="SI51" s="4"/>
      <c r="SJ51" s="4"/>
      <c r="SK51" s="4"/>
      <c r="SL51" s="4"/>
      <c r="SM51" s="4"/>
      <c r="SN51" s="4"/>
      <c r="SO51" s="4"/>
      <c r="SP51" s="4"/>
      <c r="SQ51" s="4"/>
      <c r="SR51" s="4"/>
      <c r="SS51" s="4"/>
      <c r="ST51" s="4"/>
      <c r="SU51" s="4"/>
      <c r="SV51" s="4"/>
      <c r="SW51" s="4"/>
      <c r="SX51" s="4"/>
      <c r="SY51" s="4"/>
      <c r="SZ51" s="4"/>
      <c r="TA51" s="4"/>
      <c r="TB51" s="4"/>
      <c r="TC51" s="4"/>
      <c r="TD51" s="4"/>
      <c r="TE51" s="4"/>
      <c r="TF51" s="4"/>
      <c r="TG51" s="4"/>
      <c r="TH51" s="4"/>
      <c r="TI51" s="4"/>
      <c r="TJ51" s="4"/>
      <c r="TK51" s="4"/>
      <c r="TL51" s="4"/>
      <c r="TM51" s="4"/>
      <c r="TN51" s="4"/>
      <c r="TO51" s="4"/>
      <c r="TP51" s="4"/>
      <c r="TQ51" s="4"/>
      <c r="TR51" s="4"/>
      <c r="TS51" s="4"/>
      <c r="TT51" s="4"/>
      <c r="TU51" s="4"/>
      <c r="TV51" s="4"/>
      <c r="TW51" s="4"/>
      <c r="TX51" s="4"/>
      <c r="TY51" s="4"/>
      <c r="TZ51" s="4"/>
      <c r="UA51" s="4"/>
      <c r="UB51" s="4"/>
      <c r="UC51" s="4"/>
      <c r="UD51" s="4"/>
      <c r="UE51" s="4"/>
      <c r="UF51" s="4"/>
      <c r="UG51" s="4"/>
      <c r="UH51" s="4"/>
      <c r="UI51" s="4"/>
      <c r="UJ51" s="4"/>
      <c r="UK51" s="4"/>
    </row>
    <row r="52" spans="1:557" ht="15.75" customHeight="1" x14ac:dyDescent="0.25">
      <c r="A52" s="4"/>
      <c r="B52" s="4"/>
      <c r="C52" s="4"/>
      <c r="D52" s="4"/>
      <c r="E52" s="4"/>
      <c r="F52" s="4"/>
      <c r="G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c r="QF52" s="4"/>
      <c r="QG52" s="4"/>
      <c r="QH52" s="4"/>
      <c r="QI52" s="4"/>
      <c r="QJ52" s="4"/>
      <c r="QK52" s="4"/>
      <c r="QL52" s="4"/>
      <c r="QM52" s="4"/>
      <c r="QN52" s="4"/>
      <c r="QO52" s="4"/>
      <c r="QP52" s="4"/>
      <c r="QQ52" s="4"/>
      <c r="QR52" s="4"/>
      <c r="QS52" s="4"/>
      <c r="QT52" s="4"/>
      <c r="QU52" s="4"/>
      <c r="QV52" s="4"/>
      <c r="QW52" s="4"/>
      <c r="QX52" s="4"/>
      <c r="QY52" s="4"/>
      <c r="QZ52" s="4"/>
      <c r="RA52" s="4"/>
      <c r="RB52" s="4"/>
      <c r="RC52" s="4"/>
      <c r="RD52" s="4"/>
      <c r="RE52" s="4"/>
      <c r="RF52" s="4"/>
      <c r="RG52" s="4"/>
      <c r="RH52" s="4"/>
      <c r="RI52" s="4"/>
      <c r="RJ52" s="4"/>
      <c r="RK52" s="4"/>
      <c r="RL52" s="4"/>
      <c r="RM52" s="4"/>
      <c r="RN52" s="4"/>
      <c r="RO52" s="4"/>
      <c r="RP52" s="4"/>
      <c r="RQ52" s="4"/>
      <c r="RR52" s="4"/>
      <c r="RS52" s="4"/>
      <c r="RT52" s="4"/>
      <c r="RU52" s="4"/>
      <c r="RV52" s="4"/>
      <c r="RW52" s="4"/>
      <c r="RX52" s="4"/>
      <c r="RY52" s="4"/>
      <c r="RZ52" s="4"/>
      <c r="SA52" s="4"/>
      <c r="SB52" s="4"/>
      <c r="SC52" s="4"/>
      <c r="SD52" s="4"/>
      <c r="SE52" s="4"/>
      <c r="SF52" s="4"/>
      <c r="SG52" s="4"/>
      <c r="SH52" s="4"/>
      <c r="SI52" s="4"/>
      <c r="SJ52" s="4"/>
      <c r="SK52" s="4"/>
      <c r="SL52" s="4"/>
      <c r="SM52" s="4"/>
      <c r="SN52" s="4"/>
      <c r="SO52" s="4"/>
      <c r="SP52" s="4"/>
      <c r="SQ52" s="4"/>
      <c r="SR52" s="4"/>
      <c r="SS52" s="4"/>
      <c r="ST52" s="4"/>
      <c r="SU52" s="4"/>
      <c r="SV52" s="4"/>
      <c r="SW52" s="4"/>
      <c r="SX52" s="4"/>
      <c r="SY52" s="4"/>
      <c r="SZ52" s="4"/>
      <c r="TA52" s="4"/>
      <c r="TB52" s="4"/>
      <c r="TC52" s="4"/>
      <c r="TD52" s="4"/>
      <c r="TE52" s="4"/>
      <c r="TF52" s="4"/>
      <c r="TG52" s="4"/>
      <c r="TH52" s="4"/>
      <c r="TI52" s="4"/>
      <c r="TJ52" s="4"/>
      <c r="TK52" s="4"/>
      <c r="TL52" s="4"/>
      <c r="TM52" s="4"/>
      <c r="TN52" s="4"/>
      <c r="TO52" s="4"/>
      <c r="TP52" s="4"/>
      <c r="TQ52" s="4"/>
      <c r="TR52" s="4"/>
      <c r="TS52" s="4"/>
      <c r="TT52" s="4"/>
      <c r="TU52" s="4"/>
      <c r="TV52" s="4"/>
      <c r="TW52" s="4"/>
      <c r="TX52" s="4"/>
      <c r="TY52" s="4"/>
      <c r="TZ52" s="4"/>
      <c r="UA52" s="4"/>
      <c r="UB52" s="4"/>
      <c r="UC52" s="4"/>
      <c r="UD52" s="4"/>
      <c r="UE52" s="4"/>
      <c r="UF52" s="4"/>
      <c r="UG52" s="4"/>
      <c r="UH52" s="4"/>
      <c r="UI52" s="4"/>
      <c r="UJ52" s="4"/>
      <c r="UK52" s="4"/>
    </row>
    <row r="53" spans="1:557" ht="15.75" customHeight="1" x14ac:dyDescent="0.25">
      <c r="A53" s="4"/>
      <c r="B53" s="4"/>
      <c r="C53" s="4"/>
      <c r="D53" s="4"/>
      <c r="E53" s="4"/>
      <c r="F53" s="4"/>
      <c r="G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c r="QF53" s="4"/>
      <c r="QG53" s="4"/>
      <c r="QH53" s="4"/>
      <c r="QI53" s="4"/>
      <c r="QJ53" s="4"/>
      <c r="QK53" s="4"/>
      <c r="QL53" s="4"/>
      <c r="QM53" s="4"/>
      <c r="QN53" s="4"/>
      <c r="QO53" s="4"/>
      <c r="QP53" s="4"/>
      <c r="QQ53" s="4"/>
      <c r="QR53" s="4"/>
      <c r="QS53" s="4"/>
      <c r="QT53" s="4"/>
      <c r="QU53" s="4"/>
      <c r="QV53" s="4"/>
      <c r="QW53" s="4"/>
      <c r="QX53" s="4"/>
      <c r="QY53" s="4"/>
      <c r="QZ53" s="4"/>
      <c r="RA53" s="4"/>
      <c r="RB53" s="4"/>
      <c r="RC53" s="4"/>
      <c r="RD53" s="4"/>
      <c r="RE53" s="4"/>
      <c r="RF53" s="4"/>
      <c r="RG53" s="4"/>
      <c r="RH53" s="4"/>
      <c r="RI53" s="4"/>
      <c r="RJ53" s="4"/>
      <c r="RK53" s="4"/>
      <c r="RL53" s="4"/>
      <c r="RM53" s="4"/>
      <c r="RN53" s="4"/>
      <c r="RO53" s="4"/>
      <c r="RP53" s="4"/>
      <c r="RQ53" s="4"/>
      <c r="RR53" s="4"/>
      <c r="RS53" s="4"/>
      <c r="RT53" s="4"/>
      <c r="RU53" s="4"/>
      <c r="RV53" s="4"/>
      <c r="RW53" s="4"/>
      <c r="RX53" s="4"/>
      <c r="RY53" s="4"/>
      <c r="RZ53" s="4"/>
      <c r="SA53" s="4"/>
      <c r="SB53" s="4"/>
      <c r="SC53" s="4"/>
      <c r="SD53" s="4"/>
      <c r="SE53" s="4"/>
      <c r="SF53" s="4"/>
      <c r="SG53" s="4"/>
      <c r="SH53" s="4"/>
      <c r="SI53" s="4"/>
      <c r="SJ53" s="4"/>
      <c r="SK53" s="4"/>
      <c r="SL53" s="4"/>
      <c r="SM53" s="4"/>
      <c r="SN53" s="4"/>
      <c r="SO53" s="4"/>
      <c r="SP53" s="4"/>
      <c r="SQ53" s="4"/>
      <c r="SR53" s="4"/>
      <c r="SS53" s="4"/>
      <c r="ST53" s="4"/>
      <c r="SU53" s="4"/>
      <c r="SV53" s="4"/>
      <c r="SW53" s="4"/>
      <c r="SX53" s="4"/>
      <c r="SY53" s="4"/>
      <c r="SZ53" s="4"/>
      <c r="TA53" s="4"/>
      <c r="TB53" s="4"/>
      <c r="TC53" s="4"/>
      <c r="TD53" s="4"/>
      <c r="TE53" s="4"/>
      <c r="TF53" s="4"/>
      <c r="TG53" s="4"/>
      <c r="TH53" s="4"/>
      <c r="TI53" s="4"/>
      <c r="TJ53" s="4"/>
      <c r="TK53" s="4"/>
      <c r="TL53" s="4"/>
      <c r="TM53" s="4"/>
      <c r="TN53" s="4"/>
      <c r="TO53" s="4"/>
      <c r="TP53" s="4"/>
      <c r="TQ53" s="4"/>
      <c r="TR53" s="4"/>
      <c r="TS53" s="4"/>
      <c r="TT53" s="4"/>
      <c r="TU53" s="4"/>
      <c r="TV53" s="4"/>
      <c r="TW53" s="4"/>
      <c r="TX53" s="4"/>
      <c r="TY53" s="4"/>
      <c r="TZ53" s="4"/>
      <c r="UA53" s="4"/>
      <c r="UB53" s="4"/>
      <c r="UC53" s="4"/>
      <c r="UD53" s="4"/>
      <c r="UE53" s="4"/>
      <c r="UF53" s="4"/>
      <c r="UG53" s="4"/>
      <c r="UH53" s="4"/>
      <c r="UI53" s="4"/>
      <c r="UJ53" s="4"/>
      <c r="UK53" s="4"/>
    </row>
    <row r="54" spans="1:557" ht="15.75" customHeight="1" x14ac:dyDescent="0.25">
      <c r="A54" s="4"/>
      <c r="B54" s="4"/>
      <c r="C54" s="4"/>
      <c r="D54" s="4"/>
      <c r="E54" s="4"/>
      <c r="F54" s="4"/>
      <c r="G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c r="QF54" s="4"/>
      <c r="QG54" s="4"/>
      <c r="QH54" s="4"/>
      <c r="QI54" s="4"/>
      <c r="QJ54" s="4"/>
      <c r="QK54" s="4"/>
      <c r="QL54" s="4"/>
      <c r="QM54" s="4"/>
      <c r="QN54" s="4"/>
      <c r="QO54" s="4"/>
      <c r="QP54" s="4"/>
      <c r="QQ54" s="4"/>
      <c r="QR54" s="4"/>
      <c r="QS54" s="4"/>
      <c r="QT54" s="4"/>
      <c r="QU54" s="4"/>
      <c r="QV54" s="4"/>
      <c r="QW54" s="4"/>
      <c r="QX54" s="4"/>
      <c r="QY54" s="4"/>
      <c r="QZ54" s="4"/>
      <c r="RA54" s="4"/>
      <c r="RB54" s="4"/>
      <c r="RC54" s="4"/>
      <c r="RD54" s="4"/>
      <c r="RE54" s="4"/>
      <c r="RF54" s="4"/>
      <c r="RG54" s="4"/>
      <c r="RH54" s="4"/>
      <c r="RI54" s="4"/>
      <c r="RJ54" s="4"/>
      <c r="RK54" s="4"/>
      <c r="RL54" s="4"/>
      <c r="RM54" s="4"/>
      <c r="RN54" s="4"/>
      <c r="RO54" s="4"/>
      <c r="RP54" s="4"/>
      <c r="RQ54" s="4"/>
      <c r="RR54" s="4"/>
      <c r="RS54" s="4"/>
      <c r="RT54" s="4"/>
      <c r="RU54" s="4"/>
      <c r="RV54" s="4"/>
      <c r="RW54" s="4"/>
      <c r="RX54" s="4"/>
      <c r="RY54" s="4"/>
      <c r="RZ54" s="4"/>
      <c r="SA54" s="4"/>
      <c r="SB54" s="4"/>
      <c r="SC54" s="4"/>
      <c r="SD54" s="4"/>
      <c r="SE54" s="4"/>
      <c r="SF54" s="4"/>
      <c r="SG54" s="4"/>
      <c r="SH54" s="4"/>
      <c r="SI54" s="4"/>
      <c r="SJ54" s="4"/>
      <c r="SK54" s="4"/>
      <c r="SL54" s="4"/>
      <c r="SM54" s="4"/>
      <c r="SN54" s="4"/>
      <c r="SO54" s="4"/>
      <c r="SP54" s="4"/>
      <c r="SQ54" s="4"/>
      <c r="SR54" s="4"/>
      <c r="SS54" s="4"/>
      <c r="ST54" s="4"/>
      <c r="SU54" s="4"/>
      <c r="SV54" s="4"/>
      <c r="SW54" s="4"/>
      <c r="SX54" s="4"/>
      <c r="SY54" s="4"/>
      <c r="SZ54" s="4"/>
      <c r="TA54" s="4"/>
      <c r="TB54" s="4"/>
      <c r="TC54" s="4"/>
      <c r="TD54" s="4"/>
      <c r="TE54" s="4"/>
      <c r="TF54" s="4"/>
      <c r="TG54" s="4"/>
      <c r="TH54" s="4"/>
      <c r="TI54" s="4"/>
      <c r="TJ54" s="4"/>
      <c r="TK54" s="4"/>
      <c r="TL54" s="4"/>
      <c r="TM54" s="4"/>
      <c r="TN54" s="4"/>
      <c r="TO54" s="4"/>
      <c r="TP54" s="4"/>
      <c r="TQ54" s="4"/>
      <c r="TR54" s="4"/>
      <c r="TS54" s="4"/>
      <c r="TT54" s="4"/>
      <c r="TU54" s="4"/>
      <c r="TV54" s="4"/>
      <c r="TW54" s="4"/>
      <c r="TX54" s="4"/>
      <c r="TY54" s="4"/>
      <c r="TZ54" s="4"/>
      <c r="UA54" s="4"/>
      <c r="UB54" s="4"/>
      <c r="UC54" s="4"/>
      <c r="UD54" s="4"/>
      <c r="UE54" s="4"/>
      <c r="UF54" s="4"/>
      <c r="UG54" s="4"/>
      <c r="UH54" s="4"/>
      <c r="UI54" s="4"/>
      <c r="UJ54" s="4"/>
      <c r="UK54" s="4"/>
    </row>
    <row r="55" spans="1:557" ht="15.75" customHeight="1" x14ac:dyDescent="0.25">
      <c r="A55" s="4"/>
      <c r="B55" s="4"/>
      <c r="C55" s="4"/>
      <c r="D55" s="4"/>
      <c r="E55" s="4"/>
      <c r="F55" s="4"/>
      <c r="G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c r="QC55" s="4"/>
      <c r="QD55" s="4"/>
      <c r="QE55" s="4"/>
      <c r="QF55" s="4"/>
      <c r="QG55" s="4"/>
      <c r="QH55" s="4"/>
      <c r="QI55" s="4"/>
      <c r="QJ55" s="4"/>
      <c r="QK55" s="4"/>
      <c r="QL55" s="4"/>
      <c r="QM55" s="4"/>
      <c r="QN55" s="4"/>
      <c r="QO55" s="4"/>
      <c r="QP55" s="4"/>
      <c r="QQ55" s="4"/>
      <c r="QR55" s="4"/>
      <c r="QS55" s="4"/>
      <c r="QT55" s="4"/>
      <c r="QU55" s="4"/>
      <c r="QV55" s="4"/>
      <c r="QW55" s="4"/>
      <c r="QX55" s="4"/>
      <c r="QY55" s="4"/>
      <c r="QZ55" s="4"/>
      <c r="RA55" s="4"/>
      <c r="RB55" s="4"/>
      <c r="RC55" s="4"/>
      <c r="RD55" s="4"/>
      <c r="RE55" s="4"/>
      <c r="RF55" s="4"/>
      <c r="RG55" s="4"/>
      <c r="RH55" s="4"/>
      <c r="RI55" s="4"/>
      <c r="RJ55" s="4"/>
      <c r="RK55" s="4"/>
      <c r="RL55" s="4"/>
      <c r="RM55" s="4"/>
      <c r="RN55" s="4"/>
      <c r="RO55" s="4"/>
      <c r="RP55" s="4"/>
      <c r="RQ55" s="4"/>
      <c r="RR55" s="4"/>
      <c r="RS55" s="4"/>
      <c r="RT55" s="4"/>
      <c r="RU55" s="4"/>
      <c r="RV55" s="4"/>
      <c r="RW55" s="4"/>
      <c r="RX55" s="4"/>
      <c r="RY55" s="4"/>
      <c r="RZ55" s="4"/>
      <c r="SA55" s="4"/>
      <c r="SB55" s="4"/>
      <c r="SC55" s="4"/>
      <c r="SD55" s="4"/>
      <c r="SE55" s="4"/>
      <c r="SF55" s="4"/>
      <c r="SG55" s="4"/>
      <c r="SH55" s="4"/>
      <c r="SI55" s="4"/>
      <c r="SJ55" s="4"/>
      <c r="SK55" s="4"/>
      <c r="SL55" s="4"/>
      <c r="SM55" s="4"/>
      <c r="SN55" s="4"/>
      <c r="SO55" s="4"/>
      <c r="SP55" s="4"/>
      <c r="SQ55" s="4"/>
      <c r="SR55" s="4"/>
      <c r="SS55" s="4"/>
      <c r="ST55" s="4"/>
      <c r="SU55" s="4"/>
      <c r="SV55" s="4"/>
      <c r="SW55" s="4"/>
      <c r="SX55" s="4"/>
      <c r="SY55" s="4"/>
      <c r="SZ55" s="4"/>
      <c r="TA55" s="4"/>
      <c r="TB55" s="4"/>
      <c r="TC55" s="4"/>
      <c r="TD55" s="4"/>
      <c r="TE55" s="4"/>
      <c r="TF55" s="4"/>
      <c r="TG55" s="4"/>
      <c r="TH55" s="4"/>
      <c r="TI55" s="4"/>
      <c r="TJ55" s="4"/>
      <c r="TK55" s="4"/>
      <c r="TL55" s="4"/>
      <c r="TM55" s="4"/>
      <c r="TN55" s="4"/>
      <c r="TO55" s="4"/>
      <c r="TP55" s="4"/>
      <c r="TQ55" s="4"/>
      <c r="TR55" s="4"/>
      <c r="TS55" s="4"/>
      <c r="TT55" s="4"/>
      <c r="TU55" s="4"/>
      <c r="TV55" s="4"/>
      <c r="TW55" s="4"/>
      <c r="TX55" s="4"/>
      <c r="TY55" s="4"/>
      <c r="TZ55" s="4"/>
      <c r="UA55" s="4"/>
      <c r="UB55" s="4"/>
      <c r="UC55" s="4"/>
      <c r="UD55" s="4"/>
      <c r="UE55" s="4"/>
      <c r="UF55" s="4"/>
      <c r="UG55" s="4"/>
      <c r="UH55" s="4"/>
      <c r="UI55" s="4"/>
      <c r="UJ55" s="4"/>
      <c r="UK55" s="4"/>
    </row>
    <row r="56" spans="1:557" ht="15.75" customHeight="1" x14ac:dyDescent="0.25">
      <c r="A56" s="4"/>
      <c r="B56" s="4"/>
      <c r="C56" s="4"/>
      <c r="D56" s="4"/>
      <c r="E56" s="4"/>
      <c r="F56" s="4"/>
      <c r="G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c r="KE56" s="4"/>
      <c r="KF56" s="4"/>
      <c r="KG56" s="4"/>
      <c r="KH56" s="4"/>
      <c r="KI56" s="4"/>
      <c r="KJ56" s="4"/>
      <c r="KK56" s="4"/>
      <c r="KL56" s="4"/>
      <c r="KM56" s="4"/>
      <c r="KN56" s="4"/>
      <c r="KO56" s="4"/>
      <c r="KP56" s="4"/>
      <c r="KQ56" s="4"/>
      <c r="KR56" s="4"/>
      <c r="KS56" s="4"/>
      <c r="KT56" s="4"/>
      <c r="KU56" s="4"/>
      <c r="KV56" s="4"/>
      <c r="KW56" s="4"/>
      <c r="KX56" s="4"/>
      <c r="KY56" s="4"/>
      <c r="KZ56" s="4"/>
      <c r="LA56" s="4"/>
      <c r="LB56" s="4"/>
      <c r="LC56" s="4"/>
      <c r="LD56" s="4"/>
      <c r="LE56" s="4"/>
      <c r="LF56" s="4"/>
      <c r="LG56" s="4"/>
      <c r="LH56" s="4"/>
      <c r="LI56" s="4"/>
      <c r="LJ56" s="4"/>
      <c r="LK56" s="4"/>
      <c r="LL56" s="4"/>
      <c r="LM56" s="4"/>
      <c r="LN56" s="4"/>
      <c r="LO56" s="4"/>
      <c r="LP56" s="4"/>
      <c r="LQ56" s="4"/>
      <c r="LR56" s="4"/>
      <c r="LS56" s="4"/>
      <c r="LT56" s="4"/>
      <c r="LU56" s="4"/>
      <c r="LV56" s="4"/>
      <c r="LW56" s="4"/>
      <c r="LX56" s="4"/>
      <c r="LY56" s="4"/>
      <c r="LZ56" s="4"/>
      <c r="MA56" s="4"/>
      <c r="MB56" s="4"/>
      <c r="MC56" s="4"/>
      <c r="MD56" s="4"/>
      <c r="ME56" s="4"/>
      <c r="MF56" s="4"/>
      <c r="MG56" s="4"/>
      <c r="MH56" s="4"/>
      <c r="MI56" s="4"/>
      <c r="MJ56" s="4"/>
      <c r="MK56" s="4"/>
      <c r="ML56" s="4"/>
      <c r="MM56" s="4"/>
      <c r="MN56" s="4"/>
      <c r="MO56" s="4"/>
      <c r="MP56" s="4"/>
      <c r="MQ56" s="4"/>
      <c r="MR56" s="4"/>
      <c r="MS56" s="4"/>
      <c r="MT56" s="4"/>
      <c r="MU56" s="4"/>
      <c r="MV56" s="4"/>
      <c r="MW56" s="4"/>
      <c r="MX56" s="4"/>
      <c r="MY56" s="4"/>
      <c r="MZ56" s="4"/>
      <c r="NA56" s="4"/>
      <c r="NB56" s="4"/>
      <c r="NC56" s="4"/>
      <c r="ND56" s="4"/>
      <c r="NE56" s="4"/>
      <c r="NF56" s="4"/>
      <c r="NG56" s="4"/>
      <c r="NH56" s="4"/>
      <c r="NI56" s="4"/>
      <c r="NJ56" s="4"/>
      <c r="NK56" s="4"/>
      <c r="NL56" s="4"/>
      <c r="NM56" s="4"/>
      <c r="NN56" s="4"/>
      <c r="NO56" s="4"/>
      <c r="NP56" s="4"/>
      <c r="NQ56" s="4"/>
      <c r="NR56" s="4"/>
      <c r="NS56" s="4"/>
      <c r="NT56" s="4"/>
      <c r="NU56" s="4"/>
      <c r="NV56" s="4"/>
      <c r="NW56" s="4"/>
      <c r="NX56" s="4"/>
      <c r="NY56" s="4"/>
      <c r="NZ56" s="4"/>
      <c r="OA56" s="4"/>
      <c r="OB56" s="4"/>
      <c r="OC56" s="4"/>
      <c r="OD56" s="4"/>
      <c r="OE56" s="4"/>
      <c r="OF56" s="4"/>
      <c r="OG56" s="4"/>
      <c r="OH56" s="4"/>
      <c r="OI56" s="4"/>
      <c r="OJ56" s="4"/>
      <c r="OK56" s="4"/>
      <c r="OL56" s="4"/>
      <c r="OM56" s="4"/>
      <c r="ON56" s="4"/>
      <c r="OO56" s="4"/>
      <c r="OP56" s="4"/>
      <c r="OQ56" s="4"/>
      <c r="OR56" s="4"/>
      <c r="OS56" s="4"/>
      <c r="OT56" s="4"/>
      <c r="OU56" s="4"/>
      <c r="OV56" s="4"/>
      <c r="OW56" s="4"/>
      <c r="OX56" s="4"/>
      <c r="OY56" s="4"/>
      <c r="OZ56" s="4"/>
      <c r="PA56" s="4"/>
      <c r="PB56" s="4"/>
      <c r="PC56" s="4"/>
      <c r="PD56" s="4"/>
      <c r="PE56" s="4"/>
      <c r="PF56" s="4"/>
      <c r="PG56" s="4"/>
      <c r="PH56" s="4"/>
      <c r="PI56" s="4"/>
      <c r="PJ56" s="4"/>
      <c r="PK56" s="4"/>
      <c r="PL56" s="4"/>
      <c r="PM56" s="4"/>
      <c r="PN56" s="4"/>
      <c r="PO56" s="4"/>
      <c r="PP56" s="4"/>
      <c r="PQ56" s="4"/>
      <c r="PR56" s="4"/>
      <c r="PS56" s="4"/>
      <c r="PT56" s="4"/>
      <c r="PU56" s="4"/>
      <c r="PV56" s="4"/>
      <c r="PW56" s="4"/>
      <c r="PX56" s="4"/>
      <c r="PY56" s="4"/>
      <c r="PZ56" s="4"/>
      <c r="QA56" s="4"/>
      <c r="QB56" s="4"/>
      <c r="QC56" s="4"/>
      <c r="QD56" s="4"/>
      <c r="QE56" s="4"/>
      <c r="QF56" s="4"/>
      <c r="QG56" s="4"/>
      <c r="QH56" s="4"/>
      <c r="QI56" s="4"/>
      <c r="QJ56" s="4"/>
      <c r="QK56" s="4"/>
      <c r="QL56" s="4"/>
      <c r="QM56" s="4"/>
      <c r="QN56" s="4"/>
      <c r="QO56" s="4"/>
      <c r="QP56" s="4"/>
      <c r="QQ56" s="4"/>
      <c r="QR56" s="4"/>
      <c r="QS56" s="4"/>
      <c r="QT56" s="4"/>
      <c r="QU56" s="4"/>
      <c r="QV56" s="4"/>
      <c r="QW56" s="4"/>
      <c r="QX56" s="4"/>
      <c r="QY56" s="4"/>
      <c r="QZ56" s="4"/>
      <c r="RA56" s="4"/>
      <c r="RB56" s="4"/>
      <c r="RC56" s="4"/>
      <c r="RD56" s="4"/>
      <c r="RE56" s="4"/>
      <c r="RF56" s="4"/>
      <c r="RG56" s="4"/>
      <c r="RH56" s="4"/>
      <c r="RI56" s="4"/>
      <c r="RJ56" s="4"/>
      <c r="RK56" s="4"/>
      <c r="RL56" s="4"/>
      <c r="RM56" s="4"/>
      <c r="RN56" s="4"/>
      <c r="RO56" s="4"/>
      <c r="RP56" s="4"/>
      <c r="RQ56" s="4"/>
      <c r="RR56" s="4"/>
      <c r="RS56" s="4"/>
      <c r="RT56" s="4"/>
      <c r="RU56" s="4"/>
      <c r="RV56" s="4"/>
      <c r="RW56" s="4"/>
      <c r="RX56" s="4"/>
      <c r="RY56" s="4"/>
      <c r="RZ56" s="4"/>
      <c r="SA56" s="4"/>
      <c r="SB56" s="4"/>
      <c r="SC56" s="4"/>
      <c r="SD56" s="4"/>
      <c r="SE56" s="4"/>
      <c r="SF56" s="4"/>
      <c r="SG56" s="4"/>
      <c r="SH56" s="4"/>
      <c r="SI56" s="4"/>
      <c r="SJ56" s="4"/>
      <c r="SK56" s="4"/>
      <c r="SL56" s="4"/>
      <c r="SM56" s="4"/>
      <c r="SN56" s="4"/>
      <c r="SO56" s="4"/>
      <c r="SP56" s="4"/>
      <c r="SQ56" s="4"/>
      <c r="SR56" s="4"/>
      <c r="SS56" s="4"/>
      <c r="ST56" s="4"/>
      <c r="SU56" s="4"/>
      <c r="SV56" s="4"/>
      <c r="SW56" s="4"/>
      <c r="SX56" s="4"/>
      <c r="SY56" s="4"/>
      <c r="SZ56" s="4"/>
      <c r="TA56" s="4"/>
      <c r="TB56" s="4"/>
      <c r="TC56" s="4"/>
      <c r="TD56" s="4"/>
      <c r="TE56" s="4"/>
      <c r="TF56" s="4"/>
      <c r="TG56" s="4"/>
      <c r="TH56" s="4"/>
      <c r="TI56" s="4"/>
      <c r="TJ56" s="4"/>
      <c r="TK56" s="4"/>
      <c r="TL56" s="4"/>
      <c r="TM56" s="4"/>
      <c r="TN56" s="4"/>
      <c r="TO56" s="4"/>
      <c r="TP56" s="4"/>
      <c r="TQ56" s="4"/>
      <c r="TR56" s="4"/>
      <c r="TS56" s="4"/>
      <c r="TT56" s="4"/>
      <c r="TU56" s="4"/>
      <c r="TV56" s="4"/>
      <c r="TW56" s="4"/>
      <c r="TX56" s="4"/>
      <c r="TY56" s="4"/>
      <c r="TZ56" s="4"/>
      <c r="UA56" s="4"/>
      <c r="UB56" s="4"/>
      <c r="UC56" s="4"/>
      <c r="UD56" s="4"/>
      <c r="UE56" s="4"/>
      <c r="UF56" s="4"/>
      <c r="UG56" s="4"/>
      <c r="UH56" s="4"/>
      <c r="UI56" s="4"/>
      <c r="UJ56" s="4"/>
      <c r="UK56" s="4"/>
    </row>
    <row r="57" spans="1:557" ht="15.75" customHeight="1" x14ac:dyDescent="0.25">
      <c r="A57" s="4"/>
      <c r="B57" s="4"/>
      <c r="C57" s="4"/>
      <c r="D57" s="4"/>
      <c r="E57" s="4"/>
      <c r="F57" s="4"/>
      <c r="G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c r="QC57" s="4"/>
      <c r="QD57" s="4"/>
      <c r="QE57" s="4"/>
      <c r="QF57" s="4"/>
      <c r="QG57" s="4"/>
      <c r="QH57" s="4"/>
      <c r="QI57" s="4"/>
      <c r="QJ57" s="4"/>
      <c r="QK57" s="4"/>
      <c r="QL57" s="4"/>
      <c r="QM57" s="4"/>
      <c r="QN57" s="4"/>
      <c r="QO57" s="4"/>
      <c r="QP57" s="4"/>
      <c r="QQ57" s="4"/>
      <c r="QR57" s="4"/>
      <c r="QS57" s="4"/>
      <c r="QT57" s="4"/>
      <c r="QU57" s="4"/>
      <c r="QV57" s="4"/>
      <c r="QW57" s="4"/>
      <c r="QX57" s="4"/>
      <c r="QY57" s="4"/>
      <c r="QZ57" s="4"/>
      <c r="RA57" s="4"/>
      <c r="RB57" s="4"/>
      <c r="RC57" s="4"/>
      <c r="RD57" s="4"/>
      <c r="RE57" s="4"/>
      <c r="RF57" s="4"/>
      <c r="RG57" s="4"/>
      <c r="RH57" s="4"/>
      <c r="RI57" s="4"/>
      <c r="RJ57" s="4"/>
      <c r="RK57" s="4"/>
      <c r="RL57" s="4"/>
      <c r="RM57" s="4"/>
      <c r="RN57" s="4"/>
      <c r="RO57" s="4"/>
      <c r="RP57" s="4"/>
      <c r="RQ57" s="4"/>
      <c r="RR57" s="4"/>
      <c r="RS57" s="4"/>
      <c r="RT57" s="4"/>
      <c r="RU57" s="4"/>
      <c r="RV57" s="4"/>
      <c r="RW57" s="4"/>
      <c r="RX57" s="4"/>
      <c r="RY57" s="4"/>
      <c r="RZ57" s="4"/>
      <c r="SA57" s="4"/>
      <c r="SB57" s="4"/>
      <c r="SC57" s="4"/>
      <c r="SD57" s="4"/>
      <c r="SE57" s="4"/>
      <c r="SF57" s="4"/>
      <c r="SG57" s="4"/>
      <c r="SH57" s="4"/>
      <c r="SI57" s="4"/>
      <c r="SJ57" s="4"/>
      <c r="SK57" s="4"/>
      <c r="SL57" s="4"/>
      <c r="SM57" s="4"/>
      <c r="SN57" s="4"/>
      <c r="SO57" s="4"/>
      <c r="SP57" s="4"/>
      <c r="SQ57" s="4"/>
      <c r="SR57" s="4"/>
      <c r="SS57" s="4"/>
      <c r="ST57" s="4"/>
      <c r="SU57" s="4"/>
      <c r="SV57" s="4"/>
      <c r="SW57" s="4"/>
      <c r="SX57" s="4"/>
      <c r="SY57" s="4"/>
      <c r="SZ57" s="4"/>
      <c r="TA57" s="4"/>
      <c r="TB57" s="4"/>
      <c r="TC57" s="4"/>
      <c r="TD57" s="4"/>
      <c r="TE57" s="4"/>
      <c r="TF57" s="4"/>
      <c r="TG57" s="4"/>
      <c r="TH57" s="4"/>
      <c r="TI57" s="4"/>
      <c r="TJ57" s="4"/>
      <c r="TK57" s="4"/>
      <c r="TL57" s="4"/>
      <c r="TM57" s="4"/>
      <c r="TN57" s="4"/>
      <c r="TO57" s="4"/>
      <c r="TP57" s="4"/>
      <c r="TQ57" s="4"/>
      <c r="TR57" s="4"/>
      <c r="TS57" s="4"/>
      <c r="TT57" s="4"/>
      <c r="TU57" s="4"/>
      <c r="TV57" s="4"/>
      <c r="TW57" s="4"/>
      <c r="TX57" s="4"/>
      <c r="TY57" s="4"/>
      <c r="TZ57" s="4"/>
      <c r="UA57" s="4"/>
      <c r="UB57" s="4"/>
      <c r="UC57" s="4"/>
      <c r="UD57" s="4"/>
      <c r="UE57" s="4"/>
      <c r="UF57" s="4"/>
      <c r="UG57" s="4"/>
      <c r="UH57" s="4"/>
      <c r="UI57" s="4"/>
      <c r="UJ57" s="4"/>
      <c r="UK57" s="4"/>
    </row>
    <row r="58" spans="1:557" ht="15.75" customHeight="1" x14ac:dyDescent="0.25">
      <c r="A58" s="4"/>
      <c r="B58" s="4"/>
      <c r="C58" s="4"/>
      <c r="D58" s="4"/>
      <c r="E58" s="4"/>
      <c r="F58" s="4"/>
      <c r="G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c r="QF58" s="4"/>
      <c r="QG58" s="4"/>
      <c r="QH58" s="4"/>
      <c r="QI58" s="4"/>
      <c r="QJ58" s="4"/>
      <c r="QK58" s="4"/>
      <c r="QL58" s="4"/>
      <c r="QM58" s="4"/>
      <c r="QN58" s="4"/>
      <c r="QO58" s="4"/>
      <c r="QP58" s="4"/>
      <c r="QQ58" s="4"/>
      <c r="QR58" s="4"/>
      <c r="QS58" s="4"/>
      <c r="QT58" s="4"/>
      <c r="QU58" s="4"/>
      <c r="QV58" s="4"/>
      <c r="QW58" s="4"/>
      <c r="QX58" s="4"/>
      <c r="QY58" s="4"/>
      <c r="QZ58" s="4"/>
      <c r="RA58" s="4"/>
      <c r="RB58" s="4"/>
      <c r="RC58" s="4"/>
      <c r="RD58" s="4"/>
      <c r="RE58" s="4"/>
      <c r="RF58" s="4"/>
      <c r="RG58" s="4"/>
      <c r="RH58" s="4"/>
      <c r="RI58" s="4"/>
      <c r="RJ58" s="4"/>
      <c r="RK58" s="4"/>
      <c r="RL58" s="4"/>
      <c r="RM58" s="4"/>
      <c r="RN58" s="4"/>
      <c r="RO58" s="4"/>
      <c r="RP58" s="4"/>
      <c r="RQ58" s="4"/>
      <c r="RR58" s="4"/>
      <c r="RS58" s="4"/>
      <c r="RT58" s="4"/>
      <c r="RU58" s="4"/>
      <c r="RV58" s="4"/>
      <c r="RW58" s="4"/>
      <c r="RX58" s="4"/>
      <c r="RY58" s="4"/>
      <c r="RZ58" s="4"/>
      <c r="SA58" s="4"/>
      <c r="SB58" s="4"/>
      <c r="SC58" s="4"/>
      <c r="SD58" s="4"/>
      <c r="SE58" s="4"/>
      <c r="SF58" s="4"/>
      <c r="SG58" s="4"/>
      <c r="SH58" s="4"/>
      <c r="SI58" s="4"/>
      <c r="SJ58" s="4"/>
      <c r="SK58" s="4"/>
      <c r="SL58" s="4"/>
      <c r="SM58" s="4"/>
      <c r="SN58" s="4"/>
      <c r="SO58" s="4"/>
      <c r="SP58" s="4"/>
      <c r="SQ58" s="4"/>
      <c r="SR58" s="4"/>
      <c r="SS58" s="4"/>
      <c r="ST58" s="4"/>
      <c r="SU58" s="4"/>
      <c r="SV58" s="4"/>
      <c r="SW58" s="4"/>
      <c r="SX58" s="4"/>
      <c r="SY58" s="4"/>
      <c r="SZ58" s="4"/>
      <c r="TA58" s="4"/>
      <c r="TB58" s="4"/>
      <c r="TC58" s="4"/>
      <c r="TD58" s="4"/>
      <c r="TE58" s="4"/>
      <c r="TF58" s="4"/>
      <c r="TG58" s="4"/>
      <c r="TH58" s="4"/>
      <c r="TI58" s="4"/>
      <c r="TJ58" s="4"/>
      <c r="TK58" s="4"/>
      <c r="TL58" s="4"/>
      <c r="TM58" s="4"/>
      <c r="TN58" s="4"/>
      <c r="TO58" s="4"/>
      <c r="TP58" s="4"/>
      <c r="TQ58" s="4"/>
      <c r="TR58" s="4"/>
      <c r="TS58" s="4"/>
      <c r="TT58" s="4"/>
      <c r="TU58" s="4"/>
      <c r="TV58" s="4"/>
      <c r="TW58" s="4"/>
      <c r="TX58" s="4"/>
      <c r="TY58" s="4"/>
      <c r="TZ58" s="4"/>
      <c r="UA58" s="4"/>
      <c r="UB58" s="4"/>
      <c r="UC58" s="4"/>
      <c r="UD58" s="4"/>
      <c r="UE58" s="4"/>
      <c r="UF58" s="4"/>
      <c r="UG58" s="4"/>
      <c r="UH58" s="4"/>
      <c r="UI58" s="4"/>
      <c r="UJ58" s="4"/>
      <c r="UK58" s="4"/>
    </row>
    <row r="59" spans="1:557" ht="15.75" customHeight="1" x14ac:dyDescent="0.25">
      <c r="A59" s="4"/>
      <c r="B59" s="4"/>
      <c r="C59" s="4"/>
      <c r="D59" s="4"/>
      <c r="E59" s="4"/>
      <c r="F59" s="4"/>
      <c r="G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c r="QF59" s="4"/>
      <c r="QG59" s="4"/>
      <c r="QH59" s="4"/>
      <c r="QI59" s="4"/>
      <c r="QJ59" s="4"/>
      <c r="QK59" s="4"/>
      <c r="QL59" s="4"/>
      <c r="QM59" s="4"/>
      <c r="QN59" s="4"/>
      <c r="QO59" s="4"/>
      <c r="QP59" s="4"/>
      <c r="QQ59" s="4"/>
      <c r="QR59" s="4"/>
      <c r="QS59" s="4"/>
      <c r="QT59" s="4"/>
      <c r="QU59" s="4"/>
      <c r="QV59" s="4"/>
      <c r="QW59" s="4"/>
      <c r="QX59" s="4"/>
      <c r="QY59" s="4"/>
      <c r="QZ59" s="4"/>
      <c r="RA59" s="4"/>
      <c r="RB59" s="4"/>
      <c r="RC59" s="4"/>
      <c r="RD59" s="4"/>
      <c r="RE59" s="4"/>
      <c r="RF59" s="4"/>
      <c r="RG59" s="4"/>
      <c r="RH59" s="4"/>
      <c r="RI59" s="4"/>
      <c r="RJ59" s="4"/>
      <c r="RK59" s="4"/>
      <c r="RL59" s="4"/>
      <c r="RM59" s="4"/>
      <c r="RN59" s="4"/>
      <c r="RO59" s="4"/>
      <c r="RP59" s="4"/>
      <c r="RQ59" s="4"/>
      <c r="RR59" s="4"/>
      <c r="RS59" s="4"/>
      <c r="RT59" s="4"/>
      <c r="RU59" s="4"/>
      <c r="RV59" s="4"/>
      <c r="RW59" s="4"/>
      <c r="RX59" s="4"/>
      <c r="RY59" s="4"/>
      <c r="RZ59" s="4"/>
      <c r="SA59" s="4"/>
      <c r="SB59" s="4"/>
      <c r="SC59" s="4"/>
      <c r="SD59" s="4"/>
      <c r="SE59" s="4"/>
      <c r="SF59" s="4"/>
      <c r="SG59" s="4"/>
      <c r="SH59" s="4"/>
      <c r="SI59" s="4"/>
      <c r="SJ59" s="4"/>
      <c r="SK59" s="4"/>
      <c r="SL59" s="4"/>
      <c r="SM59" s="4"/>
      <c r="SN59" s="4"/>
      <c r="SO59" s="4"/>
      <c r="SP59" s="4"/>
      <c r="SQ59" s="4"/>
      <c r="SR59" s="4"/>
      <c r="SS59" s="4"/>
      <c r="ST59" s="4"/>
      <c r="SU59" s="4"/>
      <c r="SV59" s="4"/>
      <c r="SW59" s="4"/>
      <c r="SX59" s="4"/>
      <c r="SY59" s="4"/>
      <c r="SZ59" s="4"/>
      <c r="TA59" s="4"/>
      <c r="TB59" s="4"/>
      <c r="TC59" s="4"/>
      <c r="TD59" s="4"/>
      <c r="TE59" s="4"/>
      <c r="TF59" s="4"/>
      <c r="TG59" s="4"/>
      <c r="TH59" s="4"/>
      <c r="TI59" s="4"/>
      <c r="TJ59" s="4"/>
      <c r="TK59" s="4"/>
      <c r="TL59" s="4"/>
      <c r="TM59" s="4"/>
      <c r="TN59" s="4"/>
      <c r="TO59" s="4"/>
      <c r="TP59" s="4"/>
      <c r="TQ59" s="4"/>
      <c r="TR59" s="4"/>
      <c r="TS59" s="4"/>
      <c r="TT59" s="4"/>
      <c r="TU59" s="4"/>
      <c r="TV59" s="4"/>
      <c r="TW59" s="4"/>
      <c r="TX59" s="4"/>
      <c r="TY59" s="4"/>
      <c r="TZ59" s="4"/>
      <c r="UA59" s="4"/>
      <c r="UB59" s="4"/>
      <c r="UC59" s="4"/>
      <c r="UD59" s="4"/>
      <c r="UE59" s="4"/>
      <c r="UF59" s="4"/>
      <c r="UG59" s="4"/>
      <c r="UH59" s="4"/>
      <c r="UI59" s="4"/>
      <c r="UJ59" s="4"/>
      <c r="UK59" s="4"/>
    </row>
    <row r="60" spans="1:557" ht="15.75" customHeight="1" x14ac:dyDescent="0.25">
      <c r="A60" s="4"/>
      <c r="B60" s="4"/>
      <c r="C60" s="4"/>
      <c r="D60" s="4"/>
      <c r="E60" s="4"/>
      <c r="F60" s="4"/>
      <c r="G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c r="QF60" s="4"/>
      <c r="QG60" s="4"/>
      <c r="QH60" s="4"/>
      <c r="QI60" s="4"/>
      <c r="QJ60" s="4"/>
      <c r="QK60" s="4"/>
      <c r="QL60" s="4"/>
      <c r="QM60" s="4"/>
      <c r="QN60" s="4"/>
      <c r="QO60" s="4"/>
      <c r="QP60" s="4"/>
      <c r="QQ60" s="4"/>
      <c r="QR60" s="4"/>
      <c r="QS60" s="4"/>
      <c r="QT60" s="4"/>
      <c r="QU60" s="4"/>
      <c r="QV60" s="4"/>
      <c r="QW60" s="4"/>
      <c r="QX60" s="4"/>
      <c r="QY60" s="4"/>
      <c r="QZ60" s="4"/>
      <c r="RA60" s="4"/>
      <c r="RB60" s="4"/>
      <c r="RC60" s="4"/>
      <c r="RD60" s="4"/>
      <c r="RE60" s="4"/>
      <c r="RF60" s="4"/>
      <c r="RG60" s="4"/>
      <c r="RH60" s="4"/>
      <c r="RI60" s="4"/>
      <c r="RJ60" s="4"/>
      <c r="RK60" s="4"/>
      <c r="RL60" s="4"/>
      <c r="RM60" s="4"/>
      <c r="RN60" s="4"/>
      <c r="RO60" s="4"/>
      <c r="RP60" s="4"/>
      <c r="RQ60" s="4"/>
      <c r="RR60" s="4"/>
      <c r="RS60" s="4"/>
      <c r="RT60" s="4"/>
      <c r="RU60" s="4"/>
      <c r="RV60" s="4"/>
      <c r="RW60" s="4"/>
      <c r="RX60" s="4"/>
      <c r="RY60" s="4"/>
      <c r="RZ60" s="4"/>
      <c r="SA60" s="4"/>
      <c r="SB60" s="4"/>
      <c r="SC60" s="4"/>
      <c r="SD60" s="4"/>
      <c r="SE60" s="4"/>
      <c r="SF60" s="4"/>
      <c r="SG60" s="4"/>
      <c r="SH60" s="4"/>
      <c r="SI60" s="4"/>
      <c r="SJ60" s="4"/>
      <c r="SK60" s="4"/>
      <c r="SL60" s="4"/>
      <c r="SM60" s="4"/>
      <c r="SN60" s="4"/>
      <c r="SO60" s="4"/>
      <c r="SP60" s="4"/>
      <c r="SQ60" s="4"/>
      <c r="SR60" s="4"/>
      <c r="SS60" s="4"/>
      <c r="ST60" s="4"/>
      <c r="SU60" s="4"/>
      <c r="SV60" s="4"/>
      <c r="SW60" s="4"/>
      <c r="SX60" s="4"/>
      <c r="SY60" s="4"/>
      <c r="SZ60" s="4"/>
      <c r="TA60" s="4"/>
      <c r="TB60" s="4"/>
      <c r="TC60" s="4"/>
      <c r="TD60" s="4"/>
      <c r="TE60" s="4"/>
      <c r="TF60" s="4"/>
      <c r="TG60" s="4"/>
      <c r="TH60" s="4"/>
      <c r="TI60" s="4"/>
      <c r="TJ60" s="4"/>
      <c r="TK60" s="4"/>
      <c r="TL60" s="4"/>
      <c r="TM60" s="4"/>
      <c r="TN60" s="4"/>
      <c r="TO60" s="4"/>
      <c r="TP60" s="4"/>
      <c r="TQ60" s="4"/>
      <c r="TR60" s="4"/>
      <c r="TS60" s="4"/>
      <c r="TT60" s="4"/>
      <c r="TU60" s="4"/>
      <c r="TV60" s="4"/>
      <c r="TW60" s="4"/>
      <c r="TX60" s="4"/>
      <c r="TY60" s="4"/>
      <c r="TZ60" s="4"/>
      <c r="UA60" s="4"/>
      <c r="UB60" s="4"/>
      <c r="UC60" s="4"/>
      <c r="UD60" s="4"/>
      <c r="UE60" s="4"/>
      <c r="UF60" s="4"/>
      <c r="UG60" s="4"/>
      <c r="UH60" s="4"/>
      <c r="UI60" s="4"/>
      <c r="UJ60" s="4"/>
      <c r="UK60" s="4"/>
    </row>
    <row r="61" spans="1:557" s="24" customFormat="1"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c r="QF61" s="4"/>
      <c r="QG61" s="4"/>
      <c r="QH61" s="4"/>
      <c r="QI61" s="4"/>
      <c r="QJ61" s="4"/>
      <c r="QK61" s="4"/>
      <c r="QL61" s="4"/>
      <c r="QM61" s="4"/>
      <c r="QN61" s="4"/>
      <c r="QO61" s="4"/>
      <c r="QP61" s="4"/>
      <c r="QQ61" s="4"/>
      <c r="QR61" s="4"/>
      <c r="QS61" s="4"/>
      <c r="QT61" s="4"/>
      <c r="QU61" s="4"/>
      <c r="QV61" s="4"/>
      <c r="QW61" s="4"/>
      <c r="QX61" s="4"/>
      <c r="QY61" s="4"/>
      <c r="QZ61" s="4"/>
      <c r="RA61" s="4"/>
      <c r="RB61" s="4"/>
      <c r="RC61" s="4"/>
      <c r="RD61" s="4"/>
      <c r="RE61" s="4"/>
      <c r="RF61" s="4"/>
      <c r="RG61" s="4"/>
      <c r="RH61" s="4"/>
      <c r="RI61" s="4"/>
      <c r="RJ61" s="4"/>
      <c r="RK61" s="4"/>
      <c r="RL61" s="4"/>
      <c r="RM61" s="4"/>
      <c r="RN61" s="4"/>
      <c r="RO61" s="4"/>
      <c r="RP61" s="4"/>
      <c r="RQ61" s="4"/>
      <c r="RR61" s="4"/>
      <c r="RS61" s="4"/>
      <c r="RT61" s="4"/>
      <c r="RU61" s="4"/>
      <c r="RV61" s="4"/>
      <c r="RW61" s="4"/>
      <c r="RX61" s="4"/>
      <c r="RY61" s="4"/>
      <c r="RZ61" s="4"/>
      <c r="SA61" s="4"/>
      <c r="SB61" s="4"/>
      <c r="SC61" s="4"/>
      <c r="SD61" s="4"/>
      <c r="SE61" s="4"/>
      <c r="SF61" s="4"/>
      <c r="SG61" s="4"/>
      <c r="SH61" s="4"/>
      <c r="SI61" s="4"/>
      <c r="SJ61" s="4"/>
      <c r="SK61" s="4"/>
      <c r="SL61" s="4"/>
      <c r="SM61" s="4"/>
      <c r="SN61" s="4"/>
      <c r="SO61" s="4"/>
      <c r="SP61" s="4"/>
      <c r="SQ61" s="4"/>
      <c r="SR61" s="4"/>
      <c r="SS61" s="4"/>
      <c r="ST61" s="4"/>
      <c r="SU61" s="4"/>
      <c r="SV61" s="4"/>
      <c r="SW61" s="4"/>
      <c r="SX61" s="4"/>
      <c r="SY61" s="4"/>
      <c r="SZ61" s="4"/>
      <c r="TA61" s="4"/>
      <c r="TB61" s="4"/>
      <c r="TC61" s="4"/>
      <c r="TD61" s="4"/>
      <c r="TE61" s="4"/>
      <c r="TF61" s="4"/>
      <c r="TG61" s="4"/>
      <c r="TH61" s="4"/>
      <c r="TI61" s="4"/>
      <c r="TJ61" s="4"/>
      <c r="TK61" s="4"/>
      <c r="TL61" s="4"/>
      <c r="TM61" s="4"/>
      <c r="TN61" s="4"/>
      <c r="TO61" s="4"/>
      <c r="TP61" s="4"/>
      <c r="TQ61" s="4"/>
      <c r="TR61" s="4"/>
      <c r="TS61" s="4"/>
      <c r="TT61" s="4"/>
      <c r="TU61" s="4"/>
      <c r="TV61" s="4"/>
      <c r="TW61" s="4"/>
      <c r="TX61" s="4"/>
      <c r="TY61" s="4"/>
      <c r="TZ61" s="4"/>
      <c r="UA61" s="4"/>
      <c r="UB61" s="4"/>
      <c r="UC61" s="4"/>
      <c r="UD61" s="4"/>
      <c r="UE61" s="4"/>
      <c r="UF61" s="4"/>
      <c r="UG61" s="4"/>
      <c r="UH61" s="4"/>
      <c r="UI61" s="4"/>
      <c r="UJ61" s="4"/>
      <c r="UK61" s="4"/>
    </row>
    <row r="62" spans="1:557" s="24" customFormat="1"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c r="QC62" s="4"/>
      <c r="QD62" s="4"/>
      <c r="QE62" s="4"/>
      <c r="QF62" s="4"/>
      <c r="QG62" s="4"/>
      <c r="QH62" s="4"/>
      <c r="QI62" s="4"/>
      <c r="QJ62" s="4"/>
      <c r="QK62" s="4"/>
      <c r="QL62" s="4"/>
      <c r="QM62" s="4"/>
      <c r="QN62" s="4"/>
      <c r="QO62" s="4"/>
      <c r="QP62" s="4"/>
      <c r="QQ62" s="4"/>
      <c r="QR62" s="4"/>
      <c r="QS62" s="4"/>
      <c r="QT62" s="4"/>
      <c r="QU62" s="4"/>
      <c r="QV62" s="4"/>
      <c r="QW62" s="4"/>
      <c r="QX62" s="4"/>
      <c r="QY62" s="4"/>
      <c r="QZ62" s="4"/>
      <c r="RA62" s="4"/>
      <c r="RB62" s="4"/>
      <c r="RC62" s="4"/>
      <c r="RD62" s="4"/>
      <c r="RE62" s="4"/>
      <c r="RF62" s="4"/>
      <c r="RG62" s="4"/>
      <c r="RH62" s="4"/>
      <c r="RI62" s="4"/>
      <c r="RJ62" s="4"/>
      <c r="RK62" s="4"/>
      <c r="RL62" s="4"/>
      <c r="RM62" s="4"/>
      <c r="RN62" s="4"/>
      <c r="RO62" s="4"/>
      <c r="RP62" s="4"/>
      <c r="RQ62" s="4"/>
      <c r="RR62" s="4"/>
      <c r="RS62" s="4"/>
      <c r="RT62" s="4"/>
      <c r="RU62" s="4"/>
      <c r="RV62" s="4"/>
      <c r="RW62" s="4"/>
      <c r="RX62" s="4"/>
      <c r="RY62" s="4"/>
      <c r="RZ62" s="4"/>
      <c r="SA62" s="4"/>
      <c r="SB62" s="4"/>
      <c r="SC62" s="4"/>
      <c r="SD62" s="4"/>
      <c r="SE62" s="4"/>
      <c r="SF62" s="4"/>
      <c r="SG62" s="4"/>
      <c r="SH62" s="4"/>
      <c r="SI62" s="4"/>
      <c r="SJ62" s="4"/>
      <c r="SK62" s="4"/>
      <c r="SL62" s="4"/>
      <c r="SM62" s="4"/>
      <c r="SN62" s="4"/>
      <c r="SO62" s="4"/>
      <c r="SP62" s="4"/>
      <c r="SQ62" s="4"/>
      <c r="SR62" s="4"/>
      <c r="SS62" s="4"/>
      <c r="ST62" s="4"/>
      <c r="SU62" s="4"/>
      <c r="SV62" s="4"/>
      <c r="SW62" s="4"/>
      <c r="SX62" s="4"/>
      <c r="SY62" s="4"/>
      <c r="SZ62" s="4"/>
      <c r="TA62" s="4"/>
      <c r="TB62" s="4"/>
      <c r="TC62" s="4"/>
      <c r="TD62" s="4"/>
      <c r="TE62" s="4"/>
      <c r="TF62" s="4"/>
      <c r="TG62" s="4"/>
      <c r="TH62" s="4"/>
      <c r="TI62" s="4"/>
      <c r="TJ62" s="4"/>
      <c r="TK62" s="4"/>
      <c r="TL62" s="4"/>
      <c r="TM62" s="4"/>
      <c r="TN62" s="4"/>
      <c r="TO62" s="4"/>
      <c r="TP62" s="4"/>
      <c r="TQ62" s="4"/>
      <c r="TR62" s="4"/>
      <c r="TS62" s="4"/>
      <c r="TT62" s="4"/>
      <c r="TU62" s="4"/>
      <c r="TV62" s="4"/>
      <c r="TW62" s="4"/>
      <c r="TX62" s="4"/>
      <c r="TY62" s="4"/>
      <c r="TZ62" s="4"/>
      <c r="UA62" s="4"/>
      <c r="UB62" s="4"/>
      <c r="UC62" s="4"/>
      <c r="UD62" s="4"/>
      <c r="UE62" s="4"/>
      <c r="UF62" s="4"/>
      <c r="UG62" s="4"/>
      <c r="UH62" s="4"/>
      <c r="UI62" s="4"/>
      <c r="UJ62" s="4"/>
      <c r="UK62" s="4"/>
    </row>
    <row r="63" spans="1:557" s="24" customFormat="1"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c r="QC63" s="4"/>
      <c r="QD63" s="4"/>
      <c r="QE63" s="4"/>
      <c r="QF63" s="4"/>
      <c r="QG63" s="4"/>
      <c r="QH63" s="4"/>
      <c r="QI63" s="4"/>
      <c r="QJ63" s="4"/>
      <c r="QK63" s="4"/>
      <c r="QL63" s="4"/>
      <c r="QM63" s="4"/>
      <c r="QN63" s="4"/>
      <c r="QO63" s="4"/>
      <c r="QP63" s="4"/>
      <c r="QQ63" s="4"/>
      <c r="QR63" s="4"/>
      <c r="QS63" s="4"/>
      <c r="QT63" s="4"/>
      <c r="QU63" s="4"/>
      <c r="QV63" s="4"/>
      <c r="QW63" s="4"/>
      <c r="QX63" s="4"/>
      <c r="QY63" s="4"/>
      <c r="QZ63" s="4"/>
      <c r="RA63" s="4"/>
      <c r="RB63" s="4"/>
      <c r="RC63" s="4"/>
      <c r="RD63" s="4"/>
      <c r="RE63" s="4"/>
      <c r="RF63" s="4"/>
      <c r="RG63" s="4"/>
      <c r="RH63" s="4"/>
      <c r="RI63" s="4"/>
      <c r="RJ63" s="4"/>
      <c r="RK63" s="4"/>
      <c r="RL63" s="4"/>
      <c r="RM63" s="4"/>
      <c r="RN63" s="4"/>
      <c r="RO63" s="4"/>
      <c r="RP63" s="4"/>
      <c r="RQ63" s="4"/>
      <c r="RR63" s="4"/>
      <c r="RS63" s="4"/>
      <c r="RT63" s="4"/>
      <c r="RU63" s="4"/>
      <c r="RV63" s="4"/>
      <c r="RW63" s="4"/>
      <c r="RX63" s="4"/>
      <c r="RY63" s="4"/>
      <c r="RZ63" s="4"/>
      <c r="SA63" s="4"/>
      <c r="SB63" s="4"/>
      <c r="SC63" s="4"/>
      <c r="SD63" s="4"/>
      <c r="SE63" s="4"/>
      <c r="SF63" s="4"/>
      <c r="SG63" s="4"/>
      <c r="SH63" s="4"/>
      <c r="SI63" s="4"/>
      <c r="SJ63" s="4"/>
      <c r="SK63" s="4"/>
      <c r="SL63" s="4"/>
      <c r="SM63" s="4"/>
      <c r="SN63" s="4"/>
      <c r="SO63" s="4"/>
      <c r="SP63" s="4"/>
      <c r="SQ63" s="4"/>
      <c r="SR63" s="4"/>
      <c r="SS63" s="4"/>
      <c r="ST63" s="4"/>
      <c r="SU63" s="4"/>
      <c r="SV63" s="4"/>
      <c r="SW63" s="4"/>
      <c r="SX63" s="4"/>
      <c r="SY63" s="4"/>
      <c r="SZ63" s="4"/>
      <c r="TA63" s="4"/>
      <c r="TB63" s="4"/>
      <c r="TC63" s="4"/>
      <c r="TD63" s="4"/>
      <c r="TE63" s="4"/>
      <c r="TF63" s="4"/>
      <c r="TG63" s="4"/>
      <c r="TH63" s="4"/>
      <c r="TI63" s="4"/>
      <c r="TJ63" s="4"/>
      <c r="TK63" s="4"/>
      <c r="TL63" s="4"/>
      <c r="TM63" s="4"/>
      <c r="TN63" s="4"/>
      <c r="TO63" s="4"/>
      <c r="TP63" s="4"/>
      <c r="TQ63" s="4"/>
      <c r="TR63" s="4"/>
      <c r="TS63" s="4"/>
      <c r="TT63" s="4"/>
      <c r="TU63" s="4"/>
      <c r="TV63" s="4"/>
      <c r="TW63" s="4"/>
      <c r="TX63" s="4"/>
      <c r="TY63" s="4"/>
      <c r="TZ63" s="4"/>
      <c r="UA63" s="4"/>
      <c r="UB63" s="4"/>
      <c r="UC63" s="4"/>
      <c r="UD63" s="4"/>
      <c r="UE63" s="4"/>
      <c r="UF63" s="4"/>
      <c r="UG63" s="4"/>
      <c r="UH63" s="4"/>
      <c r="UI63" s="4"/>
      <c r="UJ63" s="4"/>
      <c r="UK63" s="4"/>
    </row>
    <row r="64" spans="1:557" s="24" customFormat="1"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c r="QF64" s="4"/>
      <c r="QG64" s="4"/>
      <c r="QH64" s="4"/>
      <c r="QI64" s="4"/>
      <c r="QJ64" s="4"/>
      <c r="QK64" s="4"/>
      <c r="QL64" s="4"/>
      <c r="QM64" s="4"/>
      <c r="QN64" s="4"/>
      <c r="QO64" s="4"/>
      <c r="QP64" s="4"/>
      <c r="QQ64" s="4"/>
      <c r="QR64" s="4"/>
      <c r="QS64" s="4"/>
      <c r="QT64" s="4"/>
      <c r="QU64" s="4"/>
      <c r="QV64" s="4"/>
      <c r="QW64" s="4"/>
      <c r="QX64" s="4"/>
      <c r="QY64" s="4"/>
      <c r="QZ64" s="4"/>
      <c r="RA64" s="4"/>
      <c r="RB64" s="4"/>
      <c r="RC64" s="4"/>
      <c r="RD64" s="4"/>
      <c r="RE64" s="4"/>
      <c r="RF64" s="4"/>
      <c r="RG64" s="4"/>
      <c r="RH64" s="4"/>
      <c r="RI64" s="4"/>
      <c r="RJ64" s="4"/>
      <c r="RK64" s="4"/>
      <c r="RL64" s="4"/>
      <c r="RM64" s="4"/>
      <c r="RN64" s="4"/>
      <c r="RO64" s="4"/>
      <c r="RP64" s="4"/>
      <c r="RQ64" s="4"/>
      <c r="RR64" s="4"/>
      <c r="RS64" s="4"/>
      <c r="RT64" s="4"/>
      <c r="RU64" s="4"/>
      <c r="RV64" s="4"/>
      <c r="RW64" s="4"/>
      <c r="RX64" s="4"/>
      <c r="RY64" s="4"/>
      <c r="RZ64" s="4"/>
      <c r="SA64" s="4"/>
      <c r="SB64" s="4"/>
      <c r="SC64" s="4"/>
      <c r="SD64" s="4"/>
      <c r="SE64" s="4"/>
      <c r="SF64" s="4"/>
      <c r="SG64" s="4"/>
      <c r="SH64" s="4"/>
      <c r="SI64" s="4"/>
      <c r="SJ64" s="4"/>
      <c r="SK64" s="4"/>
      <c r="SL64" s="4"/>
      <c r="SM64" s="4"/>
      <c r="SN64" s="4"/>
      <c r="SO64" s="4"/>
      <c r="SP64" s="4"/>
      <c r="SQ64" s="4"/>
      <c r="SR64" s="4"/>
      <c r="SS64" s="4"/>
      <c r="ST64" s="4"/>
      <c r="SU64" s="4"/>
      <c r="SV64" s="4"/>
      <c r="SW64" s="4"/>
      <c r="SX64" s="4"/>
      <c r="SY64" s="4"/>
      <c r="SZ64" s="4"/>
      <c r="TA64" s="4"/>
      <c r="TB64" s="4"/>
      <c r="TC64" s="4"/>
      <c r="TD64" s="4"/>
      <c r="TE64" s="4"/>
      <c r="TF64" s="4"/>
      <c r="TG64" s="4"/>
      <c r="TH64" s="4"/>
      <c r="TI64" s="4"/>
      <c r="TJ64" s="4"/>
      <c r="TK64" s="4"/>
      <c r="TL64" s="4"/>
      <c r="TM64" s="4"/>
      <c r="TN64" s="4"/>
      <c r="TO64" s="4"/>
      <c r="TP64" s="4"/>
      <c r="TQ64" s="4"/>
      <c r="TR64" s="4"/>
      <c r="TS64" s="4"/>
      <c r="TT64" s="4"/>
      <c r="TU64" s="4"/>
      <c r="TV64" s="4"/>
      <c r="TW64" s="4"/>
      <c r="TX64" s="4"/>
      <c r="TY64" s="4"/>
      <c r="TZ64" s="4"/>
      <c r="UA64" s="4"/>
      <c r="UB64" s="4"/>
      <c r="UC64" s="4"/>
      <c r="UD64" s="4"/>
      <c r="UE64" s="4"/>
      <c r="UF64" s="4"/>
      <c r="UG64" s="4"/>
      <c r="UH64" s="4"/>
      <c r="UI64" s="4"/>
      <c r="UJ64" s="4"/>
      <c r="UK64" s="4"/>
    </row>
    <row r="65" spans="1:557" ht="15.75" customHeight="1" x14ac:dyDescent="0.25">
      <c r="A65" s="4"/>
      <c r="B65" s="4"/>
      <c r="C65" s="4"/>
      <c r="D65" s="4"/>
      <c r="E65" s="4"/>
      <c r="F65" s="4"/>
      <c r="G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4"/>
      <c r="NG65" s="4"/>
      <c r="NH65" s="4"/>
      <c r="NI65" s="4"/>
      <c r="NJ65" s="4"/>
      <c r="NK65" s="4"/>
      <c r="NL65" s="4"/>
      <c r="NM65" s="4"/>
      <c r="NN65" s="4"/>
      <c r="NO65" s="4"/>
      <c r="NP65" s="4"/>
      <c r="NQ65" s="4"/>
      <c r="NR65" s="4"/>
      <c r="NS65" s="4"/>
      <c r="NT65" s="4"/>
      <c r="NU65" s="4"/>
      <c r="NV65" s="4"/>
      <c r="NW65" s="4"/>
      <c r="NX65" s="4"/>
      <c r="NY65" s="4"/>
      <c r="NZ65" s="4"/>
      <c r="OA65" s="4"/>
      <c r="OB65" s="4"/>
      <c r="OC65" s="4"/>
      <c r="OD65" s="4"/>
      <c r="OE65" s="4"/>
      <c r="OF65" s="4"/>
      <c r="OG65" s="4"/>
      <c r="OH65" s="4"/>
      <c r="OI65" s="4"/>
      <c r="OJ65" s="4"/>
      <c r="OK65" s="4"/>
      <c r="OL65" s="4"/>
      <c r="OM65" s="4"/>
      <c r="ON65" s="4"/>
      <c r="OO65" s="4"/>
      <c r="OP65" s="4"/>
      <c r="OQ65" s="4"/>
      <c r="OR65" s="4"/>
      <c r="OS65" s="4"/>
      <c r="OT65" s="4"/>
      <c r="OU65" s="4"/>
      <c r="OV65" s="4"/>
      <c r="OW65" s="4"/>
      <c r="OX65" s="4"/>
      <c r="OY65" s="4"/>
      <c r="OZ65" s="4"/>
      <c r="PA65" s="4"/>
      <c r="PB65" s="4"/>
      <c r="PC65" s="4"/>
      <c r="PD65" s="4"/>
      <c r="PE65" s="4"/>
      <c r="PF65" s="4"/>
      <c r="PG65" s="4"/>
      <c r="PH65" s="4"/>
      <c r="PI65" s="4"/>
      <c r="PJ65" s="4"/>
      <c r="PK65" s="4"/>
      <c r="PL65" s="4"/>
      <c r="PM65" s="4"/>
      <c r="PN65" s="4"/>
      <c r="PO65" s="4"/>
      <c r="PP65" s="4"/>
      <c r="PQ65" s="4"/>
      <c r="PR65" s="4"/>
      <c r="PS65" s="4"/>
      <c r="PT65" s="4"/>
      <c r="PU65" s="4"/>
      <c r="PV65" s="4"/>
      <c r="PW65" s="4"/>
      <c r="PX65" s="4"/>
      <c r="PY65" s="4"/>
      <c r="PZ65" s="4"/>
      <c r="QA65" s="4"/>
      <c r="QB65" s="4"/>
      <c r="QC65" s="4"/>
      <c r="QD65" s="4"/>
      <c r="QE65" s="4"/>
      <c r="QF65" s="4"/>
      <c r="QG65" s="4"/>
      <c r="QH65" s="4"/>
      <c r="QI65" s="4"/>
      <c r="QJ65" s="4"/>
      <c r="QK65" s="4"/>
      <c r="QL65" s="4"/>
      <c r="QM65" s="4"/>
      <c r="QN65" s="4"/>
      <c r="QO65" s="4"/>
      <c r="QP65" s="4"/>
      <c r="QQ65" s="4"/>
      <c r="QR65" s="4"/>
      <c r="QS65" s="4"/>
      <c r="QT65" s="4"/>
      <c r="QU65" s="4"/>
      <c r="QV65" s="4"/>
      <c r="QW65" s="4"/>
      <c r="QX65" s="4"/>
      <c r="QY65" s="4"/>
      <c r="QZ65" s="4"/>
      <c r="RA65" s="4"/>
      <c r="RB65" s="4"/>
      <c r="RC65" s="4"/>
      <c r="RD65" s="4"/>
      <c r="RE65" s="4"/>
      <c r="RF65" s="4"/>
      <c r="RG65" s="4"/>
      <c r="RH65" s="4"/>
      <c r="RI65" s="4"/>
      <c r="RJ65" s="4"/>
      <c r="RK65" s="4"/>
      <c r="RL65" s="4"/>
      <c r="RM65" s="4"/>
      <c r="RN65" s="4"/>
      <c r="RO65" s="4"/>
      <c r="RP65" s="4"/>
      <c r="RQ65" s="4"/>
      <c r="RR65" s="4"/>
      <c r="RS65" s="4"/>
      <c r="RT65" s="4"/>
      <c r="RU65" s="4"/>
      <c r="RV65" s="4"/>
      <c r="RW65" s="4"/>
      <c r="RX65" s="4"/>
      <c r="RY65" s="4"/>
      <c r="RZ65" s="4"/>
      <c r="SA65" s="4"/>
      <c r="SB65" s="4"/>
      <c r="SC65" s="4"/>
      <c r="SD65" s="4"/>
      <c r="SE65" s="4"/>
      <c r="SF65" s="4"/>
      <c r="SG65" s="4"/>
      <c r="SH65" s="4"/>
      <c r="SI65" s="4"/>
      <c r="SJ65" s="4"/>
      <c r="SK65" s="4"/>
      <c r="SL65" s="4"/>
      <c r="SM65" s="4"/>
      <c r="SN65" s="4"/>
      <c r="SO65" s="4"/>
      <c r="SP65" s="4"/>
      <c r="SQ65" s="4"/>
      <c r="SR65" s="4"/>
      <c r="SS65" s="4"/>
      <c r="ST65" s="4"/>
      <c r="SU65" s="4"/>
      <c r="SV65" s="4"/>
      <c r="SW65" s="4"/>
      <c r="SX65" s="4"/>
      <c r="SY65" s="4"/>
      <c r="SZ65" s="4"/>
      <c r="TA65" s="4"/>
      <c r="TB65" s="4"/>
      <c r="TC65" s="4"/>
      <c r="TD65" s="4"/>
      <c r="TE65" s="4"/>
      <c r="TF65" s="4"/>
      <c r="TG65" s="4"/>
      <c r="TH65" s="4"/>
      <c r="TI65" s="4"/>
      <c r="TJ65" s="4"/>
      <c r="TK65" s="4"/>
      <c r="TL65" s="4"/>
      <c r="TM65" s="4"/>
      <c r="TN65" s="4"/>
      <c r="TO65" s="4"/>
      <c r="TP65" s="4"/>
      <c r="TQ65" s="4"/>
      <c r="TR65" s="4"/>
      <c r="TS65" s="4"/>
      <c r="TT65" s="4"/>
      <c r="TU65" s="4"/>
      <c r="TV65" s="4"/>
      <c r="TW65" s="4"/>
      <c r="TX65" s="4"/>
      <c r="TY65" s="4"/>
      <c r="TZ65" s="4"/>
      <c r="UA65" s="4"/>
      <c r="UB65" s="4"/>
      <c r="UC65" s="4"/>
      <c r="UD65" s="4"/>
      <c r="UE65" s="4"/>
      <c r="UF65" s="4"/>
      <c r="UG65" s="4"/>
      <c r="UH65" s="4"/>
      <c r="UI65" s="4"/>
      <c r="UJ65" s="4"/>
      <c r="UK65" s="4"/>
    </row>
    <row r="66" spans="1:557" ht="15.75" customHeight="1" x14ac:dyDescent="0.25">
      <c r="A66" s="4"/>
      <c r="B66" s="4"/>
      <c r="C66" s="4"/>
      <c r="D66" s="4"/>
      <c r="E66" s="4"/>
      <c r="F66" s="4"/>
      <c r="G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4"/>
      <c r="NG66" s="4"/>
      <c r="NH66" s="4"/>
      <c r="NI66" s="4"/>
      <c r="NJ66" s="4"/>
      <c r="NK66" s="4"/>
      <c r="NL66" s="4"/>
      <c r="NM66" s="4"/>
      <c r="NN66" s="4"/>
      <c r="NO66" s="4"/>
      <c r="NP66" s="4"/>
      <c r="NQ66" s="4"/>
      <c r="NR66" s="4"/>
      <c r="NS66" s="4"/>
      <c r="NT66" s="4"/>
      <c r="NU66" s="4"/>
      <c r="NV66" s="4"/>
      <c r="NW66" s="4"/>
      <c r="NX66" s="4"/>
      <c r="NY66" s="4"/>
      <c r="NZ66" s="4"/>
      <c r="OA66" s="4"/>
      <c r="OB66" s="4"/>
      <c r="OC66" s="4"/>
      <c r="OD66" s="4"/>
      <c r="OE66" s="4"/>
      <c r="OF66" s="4"/>
      <c r="OG66" s="4"/>
      <c r="OH66" s="4"/>
      <c r="OI66" s="4"/>
      <c r="OJ66" s="4"/>
      <c r="OK66" s="4"/>
      <c r="OL66" s="4"/>
      <c r="OM66" s="4"/>
      <c r="ON66" s="4"/>
      <c r="OO66" s="4"/>
      <c r="OP66" s="4"/>
      <c r="OQ66" s="4"/>
      <c r="OR66" s="4"/>
      <c r="OS66" s="4"/>
      <c r="OT66" s="4"/>
      <c r="OU66" s="4"/>
      <c r="OV66" s="4"/>
      <c r="OW66" s="4"/>
      <c r="OX66" s="4"/>
      <c r="OY66" s="4"/>
      <c r="OZ66" s="4"/>
      <c r="PA66" s="4"/>
      <c r="PB66" s="4"/>
      <c r="PC66" s="4"/>
      <c r="PD66" s="4"/>
      <c r="PE66" s="4"/>
      <c r="PF66" s="4"/>
      <c r="PG66" s="4"/>
      <c r="PH66" s="4"/>
      <c r="PI66" s="4"/>
      <c r="PJ66" s="4"/>
      <c r="PK66" s="4"/>
      <c r="PL66" s="4"/>
      <c r="PM66" s="4"/>
      <c r="PN66" s="4"/>
      <c r="PO66" s="4"/>
      <c r="PP66" s="4"/>
      <c r="PQ66" s="4"/>
      <c r="PR66" s="4"/>
      <c r="PS66" s="4"/>
      <c r="PT66" s="4"/>
      <c r="PU66" s="4"/>
      <c r="PV66" s="4"/>
      <c r="PW66" s="4"/>
      <c r="PX66" s="4"/>
      <c r="PY66" s="4"/>
      <c r="PZ66" s="4"/>
      <c r="QA66" s="4"/>
      <c r="QB66" s="4"/>
      <c r="QC66" s="4"/>
      <c r="QD66" s="4"/>
      <c r="QE66" s="4"/>
      <c r="QF66" s="4"/>
      <c r="QG66" s="4"/>
      <c r="QH66" s="4"/>
      <c r="QI66" s="4"/>
      <c r="QJ66" s="4"/>
      <c r="QK66" s="4"/>
      <c r="QL66" s="4"/>
      <c r="QM66" s="4"/>
      <c r="QN66" s="4"/>
      <c r="QO66" s="4"/>
      <c r="QP66" s="4"/>
      <c r="QQ66" s="4"/>
      <c r="QR66" s="4"/>
      <c r="QS66" s="4"/>
      <c r="QT66" s="4"/>
      <c r="QU66" s="4"/>
      <c r="QV66" s="4"/>
      <c r="QW66" s="4"/>
      <c r="QX66" s="4"/>
      <c r="QY66" s="4"/>
      <c r="QZ66" s="4"/>
      <c r="RA66" s="4"/>
      <c r="RB66" s="4"/>
      <c r="RC66" s="4"/>
      <c r="RD66" s="4"/>
      <c r="RE66" s="4"/>
      <c r="RF66" s="4"/>
      <c r="RG66" s="4"/>
      <c r="RH66" s="4"/>
      <c r="RI66" s="4"/>
      <c r="RJ66" s="4"/>
      <c r="RK66" s="4"/>
      <c r="RL66" s="4"/>
      <c r="RM66" s="4"/>
      <c r="RN66" s="4"/>
      <c r="RO66" s="4"/>
      <c r="RP66" s="4"/>
      <c r="RQ66" s="4"/>
      <c r="RR66" s="4"/>
      <c r="RS66" s="4"/>
      <c r="RT66" s="4"/>
      <c r="RU66" s="4"/>
      <c r="RV66" s="4"/>
      <c r="RW66" s="4"/>
      <c r="RX66" s="4"/>
      <c r="RY66" s="4"/>
      <c r="RZ66" s="4"/>
      <c r="SA66" s="4"/>
      <c r="SB66" s="4"/>
      <c r="SC66" s="4"/>
      <c r="SD66" s="4"/>
      <c r="SE66" s="4"/>
      <c r="SF66" s="4"/>
      <c r="SG66" s="4"/>
      <c r="SH66" s="4"/>
      <c r="SI66" s="4"/>
      <c r="SJ66" s="4"/>
      <c r="SK66" s="4"/>
      <c r="SL66" s="4"/>
      <c r="SM66" s="4"/>
      <c r="SN66" s="4"/>
      <c r="SO66" s="4"/>
      <c r="SP66" s="4"/>
      <c r="SQ66" s="4"/>
      <c r="SR66" s="4"/>
      <c r="SS66" s="4"/>
      <c r="ST66" s="4"/>
      <c r="SU66" s="4"/>
      <c r="SV66" s="4"/>
      <c r="SW66" s="4"/>
      <c r="SX66" s="4"/>
      <c r="SY66" s="4"/>
      <c r="SZ66" s="4"/>
      <c r="TA66" s="4"/>
      <c r="TB66" s="4"/>
      <c r="TC66" s="4"/>
      <c r="TD66" s="4"/>
      <c r="TE66" s="4"/>
      <c r="TF66" s="4"/>
      <c r="TG66" s="4"/>
      <c r="TH66" s="4"/>
      <c r="TI66" s="4"/>
      <c r="TJ66" s="4"/>
      <c r="TK66" s="4"/>
      <c r="TL66" s="4"/>
      <c r="TM66" s="4"/>
      <c r="TN66" s="4"/>
      <c r="TO66" s="4"/>
      <c r="TP66" s="4"/>
      <c r="TQ66" s="4"/>
      <c r="TR66" s="4"/>
      <c r="TS66" s="4"/>
      <c r="TT66" s="4"/>
      <c r="TU66" s="4"/>
      <c r="TV66" s="4"/>
      <c r="TW66" s="4"/>
      <c r="TX66" s="4"/>
      <c r="TY66" s="4"/>
      <c r="TZ66" s="4"/>
      <c r="UA66" s="4"/>
      <c r="UB66" s="4"/>
      <c r="UC66" s="4"/>
      <c r="UD66" s="4"/>
      <c r="UE66" s="4"/>
      <c r="UF66" s="4"/>
      <c r="UG66" s="4"/>
      <c r="UH66" s="4"/>
      <c r="UI66" s="4"/>
      <c r="UJ66" s="4"/>
      <c r="UK66" s="4"/>
    </row>
    <row r="67" spans="1:557" ht="15.75" customHeight="1" x14ac:dyDescent="0.25">
      <c r="D67" s="5"/>
    </row>
    <row r="68" spans="1:557" ht="15.75" customHeight="1" x14ac:dyDescent="0.25">
      <c r="D68" s="5"/>
    </row>
    <row r="69" spans="1:557" ht="15.75" customHeight="1" x14ac:dyDescent="0.25">
      <c r="D69" s="5"/>
    </row>
    <row r="70" spans="1:557" ht="15.75" customHeight="1" x14ac:dyDescent="0.25">
      <c r="D70" s="5"/>
    </row>
    <row r="71" spans="1:557" ht="15.75" customHeight="1" x14ac:dyDescent="0.25">
      <c r="D71" s="5"/>
    </row>
    <row r="72" spans="1:557" ht="15.75" customHeight="1" x14ac:dyDescent="0.25">
      <c r="D72" s="5"/>
    </row>
    <row r="73" spans="1:557" ht="15.75" customHeight="1" x14ac:dyDescent="0.25">
      <c r="D73" s="5"/>
    </row>
    <row r="74" spans="1:557" ht="15.75" customHeight="1" x14ac:dyDescent="0.25">
      <c r="D74" s="5"/>
    </row>
    <row r="75" spans="1:557" ht="15.75" customHeight="1" x14ac:dyDescent="0.25">
      <c r="D75" s="5"/>
    </row>
    <row r="76" spans="1:557" ht="12.5" x14ac:dyDescent="0.25">
      <c r="D76" s="5"/>
    </row>
    <row r="77" spans="1:557" ht="12.5" x14ac:dyDescent="0.25">
      <c r="D77" s="5"/>
    </row>
    <row r="78" spans="1:557" ht="12.5" x14ac:dyDescent="0.25">
      <c r="D78" s="5"/>
    </row>
    <row r="79" spans="1:557" ht="12.5" x14ac:dyDescent="0.25">
      <c r="D79" s="5"/>
    </row>
    <row r="80" spans="1:557" ht="12.5" x14ac:dyDescent="0.25">
      <c r="D80" s="5"/>
    </row>
    <row r="81" spans="8:28" s="5" customFormat="1" ht="12.5" x14ac:dyDescent="0.25">
      <c r="H81" s="4"/>
      <c r="I81" s="4"/>
      <c r="J81" s="4"/>
      <c r="K81" s="4"/>
      <c r="L81" s="4"/>
      <c r="M81" s="4"/>
      <c r="N81" s="4"/>
      <c r="O81" s="4"/>
      <c r="P81" s="4"/>
      <c r="Q81" s="4"/>
      <c r="R81" s="4"/>
      <c r="S81" s="4"/>
      <c r="T81" s="4"/>
      <c r="U81" s="4"/>
      <c r="V81" s="4"/>
      <c r="W81" s="4"/>
      <c r="X81" s="4"/>
      <c r="Y81" s="4"/>
      <c r="Z81" s="4"/>
      <c r="AA81" s="4"/>
      <c r="AB81" s="4"/>
    </row>
    <row r="82" spans="8:28" s="5" customFormat="1" ht="12.5" x14ac:dyDescent="0.25">
      <c r="H82" s="4"/>
      <c r="I82" s="4"/>
      <c r="J82" s="4"/>
      <c r="K82" s="4"/>
      <c r="L82" s="4"/>
      <c r="M82" s="4"/>
      <c r="N82" s="4"/>
      <c r="O82" s="4"/>
      <c r="P82" s="4"/>
      <c r="Q82" s="4"/>
      <c r="R82" s="4"/>
      <c r="S82" s="4"/>
      <c r="T82" s="4"/>
      <c r="U82" s="4"/>
      <c r="V82" s="4"/>
      <c r="W82" s="4"/>
      <c r="X82" s="4"/>
      <c r="Y82" s="4"/>
      <c r="Z82" s="4"/>
      <c r="AA82" s="4"/>
      <c r="AB82" s="4"/>
    </row>
    <row r="83" spans="8:28" s="5" customFormat="1" ht="12.5" x14ac:dyDescent="0.25">
      <c r="H83" s="4"/>
      <c r="I83" s="4"/>
      <c r="J83" s="4"/>
      <c r="K83" s="4"/>
      <c r="L83" s="4"/>
      <c r="M83" s="4"/>
      <c r="N83" s="4"/>
      <c r="O83" s="4"/>
      <c r="P83" s="4"/>
      <c r="Q83" s="4"/>
      <c r="R83" s="4"/>
      <c r="S83" s="4"/>
      <c r="T83" s="4"/>
      <c r="U83" s="4"/>
      <c r="V83" s="4"/>
      <c r="W83" s="4"/>
      <c r="X83" s="4"/>
      <c r="Y83" s="4"/>
      <c r="Z83" s="4"/>
      <c r="AA83" s="4"/>
      <c r="AB83" s="4"/>
    </row>
    <row r="84" spans="8:28" s="5" customFormat="1" ht="12.5" x14ac:dyDescent="0.25">
      <c r="H84" s="4"/>
      <c r="I84" s="4"/>
      <c r="J84" s="4"/>
      <c r="K84" s="4"/>
      <c r="L84" s="4"/>
      <c r="M84" s="4"/>
      <c r="N84" s="4"/>
      <c r="O84" s="4"/>
      <c r="P84" s="4"/>
      <c r="Q84" s="4"/>
      <c r="R84" s="4"/>
      <c r="S84" s="4"/>
      <c r="T84" s="4"/>
      <c r="U84" s="4"/>
      <c r="V84" s="4"/>
      <c r="W84" s="4"/>
      <c r="X84" s="4"/>
      <c r="Y84" s="4"/>
      <c r="Z84" s="4"/>
      <c r="AA84" s="4"/>
      <c r="AB84" s="4"/>
    </row>
    <row r="85" spans="8:28" s="5" customFormat="1" ht="12.5" x14ac:dyDescent="0.25">
      <c r="H85" s="4"/>
      <c r="I85" s="4"/>
      <c r="J85" s="4"/>
      <c r="K85" s="4"/>
      <c r="L85" s="4"/>
      <c r="M85" s="4"/>
      <c r="N85" s="4"/>
      <c r="O85" s="4"/>
      <c r="P85" s="4"/>
      <c r="Q85" s="4"/>
      <c r="R85" s="4"/>
      <c r="S85" s="4"/>
      <c r="T85" s="4"/>
      <c r="U85" s="4"/>
      <c r="V85" s="4"/>
      <c r="W85" s="4"/>
      <c r="X85" s="4"/>
      <c r="Y85" s="4"/>
      <c r="Z85" s="4"/>
      <c r="AA85" s="4"/>
      <c r="AB85" s="4"/>
    </row>
    <row r="86" spans="8:28" s="5" customFormat="1" ht="12.5" x14ac:dyDescent="0.25">
      <c r="H86" s="4"/>
      <c r="I86" s="4"/>
      <c r="J86" s="4"/>
      <c r="K86" s="4"/>
      <c r="L86" s="4"/>
      <c r="M86" s="4"/>
      <c r="N86" s="4"/>
      <c r="O86" s="4"/>
      <c r="P86" s="4"/>
      <c r="Q86" s="4"/>
      <c r="R86" s="4"/>
      <c r="S86" s="4"/>
      <c r="T86" s="4"/>
      <c r="U86" s="4"/>
      <c r="V86" s="4"/>
      <c r="W86" s="4"/>
      <c r="X86" s="4"/>
      <c r="Y86" s="4"/>
      <c r="Z86" s="4"/>
      <c r="AA86" s="4"/>
      <c r="AB86" s="4"/>
    </row>
    <row r="87" spans="8:28" s="5" customFormat="1" ht="12.5" x14ac:dyDescent="0.25">
      <c r="H87" s="4"/>
      <c r="I87" s="4"/>
      <c r="J87" s="4"/>
      <c r="K87" s="4"/>
      <c r="L87" s="4"/>
      <c r="M87" s="4"/>
      <c r="N87" s="4"/>
      <c r="O87" s="4"/>
      <c r="P87" s="4"/>
      <c r="Q87" s="4"/>
      <c r="R87" s="4"/>
      <c r="S87" s="4"/>
      <c r="T87" s="4"/>
      <c r="U87" s="4"/>
      <c r="V87" s="4"/>
      <c r="W87" s="4"/>
      <c r="X87" s="4"/>
      <c r="Y87" s="4"/>
      <c r="Z87" s="4"/>
      <c r="AA87" s="4"/>
      <c r="AB87" s="4"/>
    </row>
    <row r="88" spans="8:28" s="5" customFormat="1" ht="12.5" x14ac:dyDescent="0.25">
      <c r="H88" s="4"/>
      <c r="I88" s="4"/>
      <c r="J88" s="4"/>
      <c r="K88" s="4"/>
      <c r="L88" s="4"/>
      <c r="M88" s="4"/>
      <c r="N88" s="4"/>
      <c r="O88" s="4"/>
      <c r="P88" s="4"/>
      <c r="Q88" s="4"/>
      <c r="R88" s="4"/>
      <c r="S88" s="4"/>
      <c r="T88" s="4"/>
      <c r="U88" s="4"/>
      <c r="V88" s="4"/>
      <c r="W88" s="4"/>
      <c r="X88" s="4"/>
      <c r="Y88" s="4"/>
      <c r="Z88" s="4"/>
      <c r="AA88" s="4"/>
      <c r="AB88" s="4"/>
    </row>
    <row r="89" spans="8:28" s="5" customFormat="1" ht="12.5" x14ac:dyDescent="0.25">
      <c r="H89" s="4"/>
      <c r="I89" s="4"/>
      <c r="J89" s="4"/>
      <c r="K89" s="4"/>
      <c r="L89" s="4"/>
      <c r="M89" s="4"/>
      <c r="N89" s="4"/>
      <c r="O89" s="4"/>
      <c r="P89" s="4"/>
      <c r="Q89" s="4"/>
      <c r="R89" s="4"/>
      <c r="S89" s="4"/>
      <c r="T89" s="4"/>
      <c r="U89" s="4"/>
      <c r="V89" s="4"/>
      <c r="W89" s="4"/>
      <c r="X89" s="4"/>
      <c r="Y89" s="4"/>
      <c r="Z89" s="4"/>
      <c r="AA89" s="4"/>
      <c r="AB89" s="4"/>
    </row>
    <row r="90" spans="8:28" s="5" customFormat="1" ht="12.5" x14ac:dyDescent="0.25">
      <c r="H90" s="4"/>
      <c r="I90" s="4"/>
      <c r="J90" s="4"/>
      <c r="K90" s="4"/>
      <c r="L90" s="4"/>
      <c r="M90" s="4"/>
      <c r="N90" s="4"/>
      <c r="O90" s="4"/>
      <c r="P90" s="4"/>
      <c r="Q90" s="4"/>
      <c r="R90" s="4"/>
      <c r="S90" s="4"/>
      <c r="T90" s="4"/>
      <c r="U90" s="4"/>
      <c r="V90" s="4"/>
      <c r="W90" s="4"/>
      <c r="X90" s="4"/>
      <c r="Y90" s="4"/>
      <c r="Z90" s="4"/>
      <c r="AA90" s="4"/>
      <c r="AB90" s="4"/>
    </row>
    <row r="91" spans="8:28" s="5" customFormat="1" ht="12.5" x14ac:dyDescent="0.25">
      <c r="H91" s="4"/>
      <c r="I91" s="4"/>
      <c r="J91" s="4"/>
      <c r="K91" s="4"/>
      <c r="L91" s="4"/>
      <c r="M91" s="4"/>
      <c r="N91" s="4"/>
      <c r="O91" s="4"/>
      <c r="P91" s="4"/>
      <c r="Q91" s="4"/>
      <c r="R91" s="4"/>
      <c r="S91" s="4"/>
      <c r="T91" s="4"/>
      <c r="U91" s="4"/>
      <c r="V91" s="4"/>
      <c r="W91" s="4"/>
      <c r="X91" s="4"/>
      <c r="Y91" s="4"/>
      <c r="Z91" s="4"/>
      <c r="AA91" s="4"/>
      <c r="AB91" s="4"/>
    </row>
    <row r="92" spans="8:28" s="5" customFormat="1" ht="12.5" x14ac:dyDescent="0.25">
      <c r="H92" s="4"/>
      <c r="I92" s="4"/>
      <c r="J92" s="4"/>
      <c r="K92" s="4"/>
      <c r="L92" s="4"/>
      <c r="M92" s="4"/>
      <c r="N92" s="4"/>
      <c r="O92" s="4"/>
      <c r="P92" s="4"/>
      <c r="Q92" s="4"/>
      <c r="R92" s="4"/>
      <c r="S92" s="4"/>
      <c r="T92" s="4"/>
      <c r="U92" s="4"/>
      <c r="V92" s="4"/>
      <c r="W92" s="4"/>
      <c r="X92" s="4"/>
      <c r="Y92" s="4"/>
      <c r="Z92" s="4"/>
      <c r="AA92" s="4"/>
      <c r="AB92" s="4"/>
    </row>
    <row r="93" spans="8:28" s="5" customFormat="1" ht="12.5" x14ac:dyDescent="0.25">
      <c r="H93" s="4"/>
      <c r="I93" s="4"/>
      <c r="J93" s="4"/>
      <c r="K93" s="4"/>
      <c r="L93" s="4"/>
      <c r="M93" s="4"/>
      <c r="N93" s="4"/>
      <c r="O93" s="4"/>
      <c r="P93" s="4"/>
      <c r="Q93" s="4"/>
      <c r="R93" s="4"/>
      <c r="S93" s="4"/>
      <c r="T93" s="4"/>
      <c r="U93" s="4"/>
      <c r="V93" s="4"/>
      <c r="W93" s="4"/>
      <c r="X93" s="4"/>
      <c r="Y93" s="4"/>
      <c r="Z93" s="4"/>
      <c r="AA93" s="4"/>
      <c r="AB93" s="4"/>
    </row>
    <row r="94" spans="8:28" s="5" customFormat="1" ht="12.5" x14ac:dyDescent="0.25">
      <c r="H94" s="4"/>
      <c r="I94" s="4"/>
      <c r="J94" s="4"/>
      <c r="K94" s="4"/>
      <c r="L94" s="4"/>
      <c r="M94" s="4"/>
      <c r="N94" s="4"/>
      <c r="O94" s="4"/>
      <c r="P94" s="4"/>
      <c r="Q94" s="4"/>
      <c r="R94" s="4"/>
      <c r="S94" s="4"/>
      <c r="T94" s="4"/>
      <c r="U94" s="4"/>
      <c r="V94" s="4"/>
      <c r="W94" s="4"/>
      <c r="X94" s="4"/>
      <c r="Y94" s="4"/>
      <c r="Z94" s="4"/>
      <c r="AA94" s="4"/>
      <c r="AB94" s="4"/>
    </row>
    <row r="95" spans="8:28" s="5" customFormat="1" ht="12.5" x14ac:dyDescent="0.25">
      <c r="H95" s="4"/>
      <c r="I95" s="4"/>
      <c r="J95" s="4"/>
      <c r="K95" s="4"/>
      <c r="L95" s="4"/>
      <c r="M95" s="4"/>
      <c r="N95" s="4"/>
      <c r="O95" s="4"/>
      <c r="P95" s="4"/>
      <c r="Q95" s="4"/>
      <c r="R95" s="4"/>
      <c r="S95" s="4"/>
      <c r="T95" s="4"/>
      <c r="U95" s="4"/>
      <c r="V95" s="4"/>
      <c r="W95" s="4"/>
      <c r="X95" s="4"/>
      <c r="Y95" s="4"/>
      <c r="Z95" s="4"/>
      <c r="AA95" s="4"/>
      <c r="AB95" s="4"/>
    </row>
    <row r="96" spans="8:28" s="5" customFormat="1" ht="12.5" x14ac:dyDescent="0.25">
      <c r="H96" s="4"/>
      <c r="I96" s="4"/>
      <c r="J96" s="4"/>
      <c r="K96" s="4"/>
      <c r="L96" s="4"/>
      <c r="M96" s="4"/>
      <c r="N96" s="4"/>
      <c r="O96" s="4"/>
      <c r="P96" s="4"/>
      <c r="Q96" s="4"/>
      <c r="R96" s="4"/>
      <c r="S96" s="4"/>
      <c r="T96" s="4"/>
      <c r="U96" s="4"/>
      <c r="V96" s="4"/>
      <c r="W96" s="4"/>
      <c r="X96" s="4"/>
      <c r="Y96" s="4"/>
      <c r="Z96" s="4"/>
      <c r="AA96" s="4"/>
      <c r="AB96" s="4"/>
    </row>
    <row r="97" spans="8:28" s="5" customFormat="1" ht="12.5" x14ac:dyDescent="0.25">
      <c r="H97" s="4"/>
      <c r="I97" s="4"/>
      <c r="J97" s="4"/>
      <c r="K97" s="4"/>
      <c r="L97" s="4"/>
      <c r="M97" s="4"/>
      <c r="N97" s="4"/>
      <c r="O97" s="4"/>
      <c r="P97" s="4"/>
      <c r="Q97" s="4"/>
      <c r="R97" s="4"/>
      <c r="S97" s="4"/>
      <c r="T97" s="4"/>
      <c r="U97" s="4"/>
      <c r="V97" s="4"/>
      <c r="W97" s="4"/>
      <c r="X97" s="4"/>
      <c r="Y97" s="4"/>
      <c r="Z97" s="4"/>
      <c r="AA97" s="4"/>
      <c r="AB97" s="4"/>
    </row>
    <row r="98" spans="8:28" s="5" customFormat="1" ht="12.5" x14ac:dyDescent="0.25">
      <c r="H98" s="4"/>
      <c r="I98" s="4"/>
      <c r="J98" s="4"/>
      <c r="K98" s="4"/>
      <c r="L98" s="4"/>
      <c r="M98" s="4"/>
      <c r="N98" s="4"/>
      <c r="O98" s="4"/>
      <c r="P98" s="4"/>
      <c r="Q98" s="4"/>
      <c r="R98" s="4"/>
      <c r="S98" s="4"/>
      <c r="T98" s="4"/>
      <c r="U98" s="4"/>
      <c r="V98" s="4"/>
      <c r="W98" s="4"/>
      <c r="X98" s="4"/>
      <c r="Y98" s="4"/>
      <c r="Z98" s="4"/>
      <c r="AA98" s="4"/>
      <c r="AB98" s="4"/>
    </row>
    <row r="99" spans="8:28" s="5" customFormat="1" ht="12.5" x14ac:dyDescent="0.25">
      <c r="H99" s="4"/>
      <c r="I99" s="4"/>
      <c r="J99" s="4"/>
      <c r="K99" s="4"/>
      <c r="L99" s="4"/>
      <c r="M99" s="4"/>
      <c r="N99" s="4"/>
      <c r="O99" s="4"/>
      <c r="P99" s="4"/>
      <c r="Q99" s="4"/>
      <c r="R99" s="4"/>
      <c r="S99" s="4"/>
      <c r="T99" s="4"/>
      <c r="U99" s="4"/>
      <c r="V99" s="4"/>
      <c r="W99" s="4"/>
      <c r="X99" s="4"/>
      <c r="Y99" s="4"/>
      <c r="Z99" s="4"/>
      <c r="AA99" s="4"/>
      <c r="AB99" s="4"/>
    </row>
    <row r="100" spans="8:28" s="5" customFormat="1" ht="12.5" x14ac:dyDescent="0.25">
      <c r="H100" s="4"/>
      <c r="I100" s="4"/>
      <c r="J100" s="4"/>
      <c r="K100" s="4"/>
      <c r="L100" s="4"/>
      <c r="M100" s="4"/>
      <c r="N100" s="4"/>
      <c r="O100" s="4"/>
      <c r="P100" s="4"/>
      <c r="Q100" s="4"/>
      <c r="R100" s="4"/>
      <c r="S100" s="4"/>
      <c r="T100" s="4"/>
      <c r="U100" s="4"/>
      <c r="V100" s="4"/>
      <c r="W100" s="4"/>
      <c r="X100" s="4"/>
      <c r="Y100" s="4"/>
      <c r="Z100" s="4"/>
      <c r="AA100" s="4"/>
      <c r="AB100" s="4"/>
    </row>
    <row r="101" spans="8:28" s="5" customFormat="1" ht="12.5" x14ac:dyDescent="0.25">
      <c r="H101" s="4"/>
      <c r="I101" s="4"/>
      <c r="J101" s="4"/>
      <c r="K101" s="4"/>
      <c r="L101" s="4"/>
      <c r="M101" s="4"/>
      <c r="N101" s="4"/>
      <c r="O101" s="4"/>
      <c r="P101" s="4"/>
      <c r="Q101" s="4"/>
      <c r="R101" s="4"/>
      <c r="S101" s="4"/>
      <c r="T101" s="4"/>
      <c r="U101" s="4"/>
      <c r="V101" s="4"/>
      <c r="W101" s="4"/>
      <c r="X101" s="4"/>
      <c r="Y101" s="4"/>
      <c r="Z101" s="4"/>
      <c r="AA101" s="4"/>
      <c r="AB101" s="4"/>
    </row>
    <row r="102" spans="8:28" s="5" customFormat="1" ht="12.5" x14ac:dyDescent="0.25">
      <c r="H102" s="4"/>
      <c r="I102" s="4"/>
      <c r="J102" s="4"/>
      <c r="K102" s="4"/>
      <c r="L102" s="4"/>
      <c r="M102" s="4"/>
      <c r="N102" s="4"/>
      <c r="O102" s="4"/>
      <c r="P102" s="4"/>
      <c r="Q102" s="4"/>
      <c r="R102" s="4"/>
      <c r="S102" s="4"/>
      <c r="T102" s="4"/>
      <c r="U102" s="4"/>
      <c r="V102" s="4"/>
      <c r="W102" s="4"/>
      <c r="X102" s="4"/>
      <c r="Y102" s="4"/>
      <c r="Z102" s="4"/>
      <c r="AA102" s="4"/>
      <c r="AB102" s="4"/>
    </row>
    <row r="103" spans="8:28" s="5" customFormat="1" ht="12.5" x14ac:dyDescent="0.25">
      <c r="H103" s="4"/>
      <c r="I103" s="4"/>
      <c r="J103" s="4"/>
      <c r="K103" s="4"/>
      <c r="L103" s="4"/>
      <c r="M103" s="4"/>
      <c r="N103" s="4"/>
      <c r="O103" s="4"/>
      <c r="P103" s="4"/>
      <c r="Q103" s="4"/>
      <c r="R103" s="4"/>
      <c r="S103" s="4"/>
      <c r="T103" s="4"/>
      <c r="U103" s="4"/>
      <c r="V103" s="4"/>
      <c r="W103" s="4"/>
      <c r="X103" s="4"/>
      <c r="Y103" s="4"/>
      <c r="Z103" s="4"/>
      <c r="AA103" s="4"/>
      <c r="AB103" s="4"/>
    </row>
    <row r="104" spans="8:28" s="5" customFormat="1" ht="12.5" x14ac:dyDescent="0.25">
      <c r="H104" s="4"/>
      <c r="I104" s="4"/>
      <c r="J104" s="4"/>
      <c r="K104" s="4"/>
      <c r="L104" s="4"/>
      <c r="M104" s="4"/>
      <c r="N104" s="4"/>
      <c r="O104" s="4"/>
      <c r="P104" s="4"/>
      <c r="Q104" s="4"/>
      <c r="R104" s="4"/>
      <c r="S104" s="4"/>
      <c r="T104" s="4"/>
      <c r="U104" s="4"/>
      <c r="V104" s="4"/>
      <c r="W104" s="4"/>
      <c r="X104" s="4"/>
      <c r="Y104" s="4"/>
      <c r="Z104" s="4"/>
      <c r="AA104" s="4"/>
      <c r="AB104" s="4"/>
    </row>
  </sheetData>
  <sheetProtection algorithmName="SHA-512" hashValue="pk92nKgcLVl2P66b6Qe2T7rcOrRQC/PNZzdlXHPL7wp5o/oN6v4cX04Fniz4az5IpyHnsp0AYxH0XTDykElDhA==" saltValue="Hbk4GP/znEJmWzzdd9IAvQ==" spinCount="100000" sheet="1" objects="1" scenarios="1"/>
  <mergeCells count="1">
    <mergeCell ref="B36:F36"/>
  </mergeCells>
  <printOptions horizontalCentered="1" verticalCentered="1"/>
  <pageMargins left="0.25" right="0.25" top="0.3" bottom="0.3" header="0" footer="0"/>
  <pageSetup scale="85" orientation="landscape" r:id="rId1"/>
  <headerFooter alignWithMargins="0">
    <oddHeader>&amp;L&amp;C&amp;R</oddHead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N34"/>
  <sheetViews>
    <sheetView showGridLines="0" zoomScale="90" workbookViewId="0">
      <pane xSplit="2" ySplit="7" topLeftCell="C8" activePane="bottomRight" state="frozen"/>
      <selection pane="topRight"/>
      <selection pane="bottomLeft"/>
      <selection pane="bottomRight" activeCell="B1" sqref="B1"/>
    </sheetView>
  </sheetViews>
  <sheetFormatPr defaultColWidth="8.81640625" defaultRowHeight="12.5" x14ac:dyDescent="0.25"/>
  <cols>
    <col min="1" max="1" width="1.1796875" customWidth="1"/>
    <col min="2" max="2" width="46.36328125" customWidth="1"/>
    <col min="3" max="5" width="14.453125" style="40" customWidth="1"/>
    <col min="6" max="6" width="9.1796875" style="43" customWidth="1"/>
    <col min="7" max="8" width="9.1796875" style="44" customWidth="1"/>
    <col min="9" max="11" width="9.1796875" style="43" customWidth="1"/>
    <col min="12" max="14" width="14.453125" style="40" customWidth="1"/>
    <col min="15" max="15" width="9.1796875" style="43" customWidth="1"/>
    <col min="16" max="17" width="9.1796875" style="44" customWidth="1"/>
    <col min="18" max="20" width="9.1796875" style="43" customWidth="1"/>
    <col min="21" max="23" width="14.453125" style="40" customWidth="1"/>
    <col min="24" max="24" width="9.1796875" style="43" customWidth="1"/>
    <col min="25" max="26" width="9.1796875" style="44" customWidth="1"/>
    <col min="27" max="29" width="9.1796875" style="43" customWidth="1"/>
    <col min="30" max="32" width="14.453125" style="40" customWidth="1"/>
    <col min="33" max="33" width="9.1796875" style="43" customWidth="1"/>
    <col min="34" max="35" width="9.1796875" style="44" customWidth="1"/>
    <col min="36" max="38" width="9.1796875" style="43" customWidth="1"/>
    <col min="39" max="41" width="14.453125" style="40" customWidth="1"/>
    <col min="42" max="42" width="9.1796875" style="43" customWidth="1"/>
    <col min="43" max="44" width="9.1796875" style="44" customWidth="1"/>
    <col min="45" max="47" width="9.1796875" style="43" customWidth="1"/>
    <col min="48" max="50" width="14.453125" style="40" customWidth="1"/>
    <col min="51" max="51" width="9.1796875" style="43" customWidth="1"/>
    <col min="52" max="53" width="9.1796875" style="44" customWidth="1"/>
    <col min="54" max="56" width="9.1796875" style="43" customWidth="1"/>
    <col min="57" max="59" width="14.453125" style="40" customWidth="1"/>
    <col min="60" max="60" width="9.1796875" style="43" customWidth="1"/>
    <col min="61" max="62" width="9.1796875" style="44" customWidth="1"/>
    <col min="63" max="65" width="9.1796875" style="43" customWidth="1"/>
    <col min="66" max="68" width="14.453125" style="40" customWidth="1"/>
    <col min="69" max="69" width="9.1796875" style="43" customWidth="1"/>
    <col min="70" max="71" width="9.1796875" style="44" customWidth="1"/>
    <col min="72" max="74" width="9.1796875" style="43" customWidth="1"/>
    <col min="75" max="77" width="14.453125" style="40" customWidth="1"/>
    <col min="78" max="78" width="9.1796875" style="43" customWidth="1"/>
    <col min="79" max="80" width="9.1796875" style="44" customWidth="1"/>
    <col min="81" max="83" width="9.1796875" style="43" customWidth="1"/>
    <col min="84" max="86" width="14.453125" style="40" customWidth="1"/>
    <col min="87" max="87" width="9.1796875" style="43" customWidth="1"/>
    <col min="88" max="89" width="9.1796875" style="44" customWidth="1"/>
    <col min="90" max="92" width="9.1796875" style="43" customWidth="1"/>
    <col min="93" max="95" width="14.453125" style="40" customWidth="1"/>
    <col min="96" max="96" width="9.1796875" style="43" customWidth="1"/>
    <col min="97" max="98" width="9.1796875" style="44" customWidth="1"/>
    <col min="99" max="101" width="9.1796875" style="43" customWidth="1"/>
    <col min="102" max="104" width="14.453125" style="40" customWidth="1"/>
    <col min="105" max="105" width="9.1796875" style="43" customWidth="1"/>
    <col min="106" max="107" width="9.1796875" style="44" customWidth="1"/>
    <col min="108" max="110" width="9.1796875" style="43" customWidth="1"/>
    <col min="111" max="113" width="14.453125" style="40" customWidth="1"/>
    <col min="114" max="114" width="9.1796875" style="43" customWidth="1"/>
    <col min="115" max="116" width="9.1796875" style="44" customWidth="1"/>
    <col min="117" max="121" width="9.1796875" style="43" customWidth="1"/>
    <col min="122" max="124" width="14.453125" style="40" customWidth="1"/>
    <col min="125" max="125" width="9.1796875" style="43" customWidth="1"/>
    <col min="126" max="127" width="9.1796875" style="44" customWidth="1"/>
    <col min="128" max="132" width="9.1796875" style="43" customWidth="1"/>
    <col min="133" max="135" width="14.453125" style="40" customWidth="1"/>
    <col min="136" max="136" width="9.1796875" style="43" customWidth="1"/>
    <col min="137" max="138" width="9.1796875" style="44" customWidth="1"/>
    <col min="139" max="143" width="9.1796875" style="43" customWidth="1"/>
    <col min="144" max="146" width="14.453125" style="40" customWidth="1"/>
    <col min="147" max="147" width="9.1796875" style="43" customWidth="1"/>
    <col min="148" max="149" width="9.1796875" style="44" customWidth="1"/>
    <col min="150" max="154" width="9.1796875" style="43" customWidth="1"/>
    <col min="155" max="157" width="14.453125" style="40" customWidth="1"/>
    <col min="158" max="158" width="9.1796875" style="43" customWidth="1"/>
    <col min="159" max="160" width="9.1796875" style="44" customWidth="1"/>
    <col min="161" max="165" width="9.1796875" style="43" customWidth="1"/>
    <col min="166" max="166" width="1.1796875" customWidth="1"/>
    <col min="167" max="170" width="9.1796875" style="40"/>
  </cols>
  <sheetData>
    <row r="2" spans="2:170" ht="22.5" x14ac:dyDescent="0.45">
      <c r="B2" s="45" t="s">
        <v>18</v>
      </c>
    </row>
    <row r="3" spans="2:170" x14ac:dyDescent="0.25">
      <c r="B3" s="46" t="s">
        <v>19</v>
      </c>
    </row>
    <row r="4" spans="2:170" x14ac:dyDescent="0.25">
      <c r="B4" s="46" t="s">
        <v>20</v>
      </c>
    </row>
    <row r="5" spans="2:170" x14ac:dyDescent="0.25">
      <c r="B5" s="47"/>
      <c r="C5" s="48"/>
      <c r="D5" s="48"/>
      <c r="E5" s="48"/>
      <c r="F5" s="49"/>
      <c r="G5" s="50"/>
      <c r="H5" s="50"/>
      <c r="I5" s="49"/>
      <c r="J5" s="49"/>
      <c r="K5" s="49"/>
      <c r="L5" s="48"/>
      <c r="M5" s="48"/>
      <c r="N5" s="48"/>
      <c r="O5" s="49"/>
      <c r="P5" s="50"/>
      <c r="Q5" s="50"/>
      <c r="R5" s="49"/>
      <c r="S5" s="49"/>
      <c r="T5" s="49"/>
      <c r="U5" s="48"/>
      <c r="V5" s="48"/>
      <c r="W5" s="48"/>
      <c r="X5" s="49"/>
      <c r="Y5" s="50"/>
      <c r="Z5" s="50"/>
      <c r="AA5" s="49"/>
      <c r="AB5" s="49"/>
      <c r="AC5" s="49"/>
      <c r="AD5" s="48"/>
      <c r="AE5" s="48"/>
      <c r="AF5" s="48"/>
      <c r="AG5" s="49"/>
      <c r="AH5" s="50"/>
      <c r="AI5" s="50"/>
      <c r="AJ5" s="49"/>
      <c r="AK5" s="49"/>
      <c r="AL5" s="49"/>
      <c r="AM5" s="48"/>
      <c r="AN5" s="48"/>
      <c r="AO5" s="48"/>
      <c r="AP5" s="49"/>
      <c r="AQ5" s="50"/>
      <c r="AR5" s="50"/>
      <c r="AS5" s="49"/>
      <c r="AT5" s="49"/>
      <c r="AU5" s="49"/>
      <c r="AV5" s="48"/>
      <c r="AW5" s="48"/>
      <c r="AX5" s="48"/>
      <c r="AY5" s="49"/>
      <c r="AZ5" s="50"/>
      <c r="BA5" s="50"/>
      <c r="BB5" s="49"/>
      <c r="BC5" s="49"/>
      <c r="BD5" s="49"/>
      <c r="BE5" s="48"/>
      <c r="BF5" s="48"/>
      <c r="BG5" s="48"/>
      <c r="BH5" s="49"/>
      <c r="BI5" s="50"/>
      <c r="BJ5" s="50"/>
      <c r="BK5" s="49"/>
      <c r="BL5" s="49"/>
      <c r="BM5" s="49"/>
      <c r="BN5" s="48"/>
      <c r="BO5" s="48"/>
      <c r="BP5" s="48"/>
      <c r="BQ5" s="49"/>
      <c r="BR5" s="50"/>
      <c r="BS5" s="50"/>
      <c r="BT5" s="49"/>
      <c r="BU5" s="49"/>
      <c r="BV5" s="49"/>
      <c r="BW5" s="48"/>
      <c r="BX5" s="48"/>
      <c r="BY5" s="48"/>
      <c r="BZ5" s="49"/>
      <c r="CA5" s="50"/>
      <c r="CB5" s="50"/>
      <c r="CC5" s="49"/>
      <c r="CD5" s="49"/>
      <c r="CE5" s="49"/>
      <c r="CF5" s="48"/>
      <c r="CG5" s="48"/>
      <c r="CH5" s="48"/>
      <c r="CI5" s="49"/>
      <c r="CJ5" s="50"/>
      <c r="CK5" s="50"/>
      <c r="CL5" s="49"/>
      <c r="CM5" s="49"/>
      <c r="CN5" s="49"/>
      <c r="CO5" s="48"/>
      <c r="CP5" s="48"/>
      <c r="CQ5" s="48"/>
      <c r="CR5" s="49"/>
      <c r="CS5" s="50"/>
      <c r="CT5" s="50"/>
      <c r="CU5" s="49"/>
      <c r="CV5" s="49"/>
      <c r="CW5" s="49"/>
      <c r="CX5" s="48"/>
      <c r="CY5" s="48"/>
      <c r="CZ5" s="48"/>
      <c r="DA5" s="49"/>
      <c r="DB5" s="50"/>
      <c r="DC5" s="50"/>
      <c r="DD5" s="49"/>
      <c r="DE5" s="49"/>
      <c r="DF5" s="49"/>
      <c r="DG5" s="48"/>
      <c r="DH5" s="48"/>
      <c r="DI5" s="48"/>
      <c r="DJ5" s="49"/>
      <c r="DK5" s="50"/>
      <c r="DL5" s="50"/>
      <c r="DM5" s="49"/>
      <c r="DN5" s="49"/>
      <c r="DO5" s="49"/>
      <c r="DP5" s="49"/>
      <c r="DQ5" s="49"/>
      <c r="DR5" s="48"/>
      <c r="DS5" s="48"/>
      <c r="DT5" s="48"/>
      <c r="DU5" s="49"/>
      <c r="DV5" s="50"/>
      <c r="DW5" s="50"/>
      <c r="DX5" s="49"/>
      <c r="DY5" s="49"/>
      <c r="DZ5" s="49"/>
      <c r="EA5" s="49"/>
      <c r="EB5" s="49"/>
      <c r="EC5" s="48"/>
      <c r="ED5" s="48"/>
      <c r="EE5" s="48"/>
      <c r="EF5" s="49"/>
      <c r="EG5" s="50"/>
      <c r="EH5" s="50"/>
      <c r="EI5" s="49"/>
      <c r="EJ5" s="49"/>
      <c r="EK5" s="49"/>
      <c r="EL5" s="49"/>
      <c r="EM5" s="49"/>
      <c r="EN5" s="48"/>
      <c r="EO5" s="48"/>
      <c r="EP5" s="48"/>
      <c r="EQ5" s="49"/>
      <c r="ER5" s="50"/>
      <c r="ES5" s="50"/>
      <c r="ET5" s="49"/>
      <c r="EU5" s="49"/>
      <c r="EV5" s="49"/>
      <c r="EW5" s="49"/>
      <c r="EX5" s="49"/>
      <c r="EY5" s="48"/>
      <c r="EZ5" s="48"/>
      <c r="FA5" s="48"/>
      <c r="FB5" s="49"/>
      <c r="FC5" s="50"/>
      <c r="FD5" s="50"/>
      <c r="FE5" s="49"/>
      <c r="FF5" s="49"/>
      <c r="FG5" s="49"/>
      <c r="FH5" s="49"/>
      <c r="FI5" s="49"/>
      <c r="FK5" s="48"/>
      <c r="FL5" s="48"/>
      <c r="FM5" s="48"/>
      <c r="FN5" s="48"/>
    </row>
    <row r="6" spans="2:170" ht="13" x14ac:dyDescent="0.3">
      <c r="B6" s="39"/>
      <c r="C6" s="80" t="s">
        <v>37</v>
      </c>
      <c r="D6" s="80"/>
      <c r="E6" s="80"/>
      <c r="F6" s="80"/>
      <c r="G6" s="80"/>
      <c r="H6" s="80"/>
      <c r="I6" s="80"/>
      <c r="J6" s="80"/>
      <c r="K6" s="80"/>
      <c r="L6" s="80" t="s">
        <v>38</v>
      </c>
      <c r="M6" s="80"/>
      <c r="N6" s="80"/>
      <c r="O6" s="80"/>
      <c r="P6" s="80"/>
      <c r="Q6" s="80"/>
      <c r="R6" s="80"/>
      <c r="S6" s="80"/>
      <c r="T6" s="80"/>
      <c r="U6" s="80" t="s">
        <v>39</v>
      </c>
      <c r="V6" s="80"/>
      <c r="W6" s="80"/>
      <c r="X6" s="80"/>
      <c r="Y6" s="80"/>
      <c r="Z6" s="80"/>
      <c r="AA6" s="80"/>
      <c r="AB6" s="80"/>
      <c r="AC6" s="80"/>
      <c r="AD6" s="80" t="s">
        <v>40</v>
      </c>
      <c r="AE6" s="80"/>
      <c r="AF6" s="80"/>
      <c r="AG6" s="80"/>
      <c r="AH6" s="80"/>
      <c r="AI6" s="80"/>
      <c r="AJ6" s="80"/>
      <c r="AK6" s="80"/>
      <c r="AL6" s="80"/>
      <c r="AM6" s="80" t="s">
        <v>41</v>
      </c>
      <c r="AN6" s="80"/>
      <c r="AO6" s="80"/>
      <c r="AP6" s="80"/>
      <c r="AQ6" s="80"/>
      <c r="AR6" s="80"/>
      <c r="AS6" s="80"/>
      <c r="AT6" s="80"/>
      <c r="AU6" s="80"/>
      <c r="AV6" s="80" t="s">
        <v>42</v>
      </c>
      <c r="AW6" s="80"/>
      <c r="AX6" s="80"/>
      <c r="AY6" s="80"/>
      <c r="AZ6" s="80"/>
      <c r="BA6" s="80"/>
      <c r="BB6" s="80"/>
      <c r="BC6" s="80"/>
      <c r="BD6" s="80"/>
      <c r="BE6" s="80" t="s">
        <v>43</v>
      </c>
      <c r="BF6" s="80"/>
      <c r="BG6" s="80"/>
      <c r="BH6" s="80"/>
      <c r="BI6" s="80"/>
      <c r="BJ6" s="80"/>
      <c r="BK6" s="80"/>
      <c r="BL6" s="80"/>
      <c r="BM6" s="80"/>
      <c r="BN6" s="80" t="s">
        <v>44</v>
      </c>
      <c r="BO6" s="80"/>
      <c r="BP6" s="80"/>
      <c r="BQ6" s="80"/>
      <c r="BR6" s="80"/>
      <c r="BS6" s="80"/>
      <c r="BT6" s="80"/>
      <c r="BU6" s="80"/>
      <c r="BV6" s="80"/>
      <c r="BW6" s="80" t="s">
        <v>45</v>
      </c>
      <c r="BX6" s="80"/>
      <c r="BY6" s="80"/>
      <c r="BZ6" s="80"/>
      <c r="CA6" s="80"/>
      <c r="CB6" s="80"/>
      <c r="CC6" s="80"/>
      <c r="CD6" s="80"/>
      <c r="CE6" s="80"/>
      <c r="CF6" s="80" t="s">
        <v>46</v>
      </c>
      <c r="CG6" s="80"/>
      <c r="CH6" s="80"/>
      <c r="CI6" s="80"/>
      <c r="CJ6" s="80"/>
      <c r="CK6" s="80"/>
      <c r="CL6" s="80"/>
      <c r="CM6" s="80"/>
      <c r="CN6" s="80"/>
      <c r="CO6" s="80" t="s">
        <v>47</v>
      </c>
      <c r="CP6" s="80"/>
      <c r="CQ6" s="80"/>
      <c r="CR6" s="80"/>
      <c r="CS6" s="80"/>
      <c r="CT6" s="80"/>
      <c r="CU6" s="80"/>
      <c r="CV6" s="80"/>
      <c r="CW6" s="80"/>
      <c r="CX6" s="80" t="s">
        <v>48</v>
      </c>
      <c r="CY6" s="80"/>
      <c r="CZ6" s="80"/>
      <c r="DA6" s="80"/>
      <c r="DB6" s="80"/>
      <c r="DC6" s="80"/>
      <c r="DD6" s="80"/>
      <c r="DE6" s="80"/>
      <c r="DF6" s="80"/>
      <c r="DG6" s="80" t="s">
        <v>49</v>
      </c>
      <c r="DH6" s="80"/>
      <c r="DI6" s="80"/>
      <c r="DJ6" s="80"/>
      <c r="DK6" s="80"/>
      <c r="DL6" s="80"/>
      <c r="DM6" s="80"/>
      <c r="DN6" s="80"/>
      <c r="DO6" s="80"/>
      <c r="DP6" s="80"/>
      <c r="DQ6" s="80"/>
      <c r="DR6" s="80" t="s">
        <v>50</v>
      </c>
      <c r="DS6" s="80"/>
      <c r="DT6" s="80"/>
      <c r="DU6" s="80"/>
      <c r="DV6" s="80"/>
      <c r="DW6" s="80"/>
      <c r="DX6" s="80"/>
      <c r="DY6" s="80"/>
      <c r="DZ6" s="80"/>
      <c r="EA6" s="80"/>
      <c r="EB6" s="80"/>
      <c r="EC6" s="80" t="s">
        <v>51</v>
      </c>
      <c r="ED6" s="80"/>
      <c r="EE6" s="80"/>
      <c r="EF6" s="80"/>
      <c r="EG6" s="80"/>
      <c r="EH6" s="80"/>
      <c r="EI6" s="80"/>
      <c r="EJ6" s="80"/>
      <c r="EK6" s="80"/>
      <c r="EL6" s="80"/>
      <c r="EM6" s="80"/>
      <c r="EN6" s="80" t="s">
        <v>52</v>
      </c>
      <c r="EO6" s="80"/>
      <c r="EP6" s="80"/>
      <c r="EQ6" s="80"/>
      <c r="ER6" s="80"/>
      <c r="ES6" s="80"/>
      <c r="ET6" s="80"/>
      <c r="EU6" s="80"/>
      <c r="EV6" s="80"/>
      <c r="EW6" s="80"/>
      <c r="EX6" s="80"/>
      <c r="EY6" s="82" t="s">
        <v>53</v>
      </c>
      <c r="EZ6" s="82"/>
      <c r="FA6" s="82"/>
      <c r="FB6" s="82"/>
      <c r="FC6" s="82"/>
      <c r="FD6" s="82"/>
      <c r="FE6" s="82"/>
      <c r="FF6" s="82"/>
      <c r="FG6" s="82"/>
      <c r="FH6" s="82"/>
      <c r="FI6" s="82"/>
      <c r="FK6" s="83" t="s">
        <v>33</v>
      </c>
      <c r="FL6" s="83"/>
      <c r="FM6" s="84" t="s">
        <v>36</v>
      </c>
      <c r="FN6" s="84"/>
    </row>
    <row r="7" spans="2:170" ht="26" x14ac:dyDescent="0.3">
      <c r="B7" s="51" t="s">
        <v>21</v>
      </c>
      <c r="C7" s="52" t="s">
        <v>22</v>
      </c>
      <c r="D7" s="53" t="s">
        <v>23</v>
      </c>
      <c r="E7" s="53" t="s">
        <v>24</v>
      </c>
      <c r="F7" s="54" t="s">
        <v>25</v>
      </c>
      <c r="G7" s="55" t="s">
        <v>26</v>
      </c>
      <c r="H7" s="55" t="s">
        <v>27</v>
      </c>
      <c r="I7" s="54" t="s">
        <v>28</v>
      </c>
      <c r="J7" s="54" t="s">
        <v>29</v>
      </c>
      <c r="K7" s="54" t="s">
        <v>30</v>
      </c>
      <c r="L7" s="52" t="s">
        <v>22</v>
      </c>
      <c r="M7" s="53" t="s">
        <v>23</v>
      </c>
      <c r="N7" s="53" t="s">
        <v>24</v>
      </c>
      <c r="O7" s="54" t="s">
        <v>25</v>
      </c>
      <c r="P7" s="55" t="s">
        <v>26</v>
      </c>
      <c r="Q7" s="55" t="s">
        <v>27</v>
      </c>
      <c r="R7" s="54" t="s">
        <v>28</v>
      </c>
      <c r="S7" s="54" t="s">
        <v>29</v>
      </c>
      <c r="T7" s="54" t="s">
        <v>30</v>
      </c>
      <c r="U7" s="52" t="s">
        <v>22</v>
      </c>
      <c r="V7" s="53" t="s">
        <v>23</v>
      </c>
      <c r="W7" s="53" t="s">
        <v>24</v>
      </c>
      <c r="X7" s="54" t="s">
        <v>25</v>
      </c>
      <c r="Y7" s="55" t="s">
        <v>26</v>
      </c>
      <c r="Z7" s="55" t="s">
        <v>27</v>
      </c>
      <c r="AA7" s="54" t="s">
        <v>28</v>
      </c>
      <c r="AB7" s="54" t="s">
        <v>29</v>
      </c>
      <c r="AC7" s="54" t="s">
        <v>30</v>
      </c>
      <c r="AD7" s="52" t="s">
        <v>22</v>
      </c>
      <c r="AE7" s="53" t="s">
        <v>23</v>
      </c>
      <c r="AF7" s="53" t="s">
        <v>24</v>
      </c>
      <c r="AG7" s="54" t="s">
        <v>25</v>
      </c>
      <c r="AH7" s="55" t="s">
        <v>26</v>
      </c>
      <c r="AI7" s="55" t="s">
        <v>27</v>
      </c>
      <c r="AJ7" s="54" t="s">
        <v>28</v>
      </c>
      <c r="AK7" s="54" t="s">
        <v>29</v>
      </c>
      <c r="AL7" s="54" t="s">
        <v>30</v>
      </c>
      <c r="AM7" s="52" t="s">
        <v>22</v>
      </c>
      <c r="AN7" s="53" t="s">
        <v>23</v>
      </c>
      <c r="AO7" s="53" t="s">
        <v>24</v>
      </c>
      <c r="AP7" s="54" t="s">
        <v>25</v>
      </c>
      <c r="AQ7" s="55" t="s">
        <v>26</v>
      </c>
      <c r="AR7" s="55" t="s">
        <v>27</v>
      </c>
      <c r="AS7" s="54" t="s">
        <v>28</v>
      </c>
      <c r="AT7" s="54" t="s">
        <v>29</v>
      </c>
      <c r="AU7" s="54" t="s">
        <v>30</v>
      </c>
      <c r="AV7" s="52" t="s">
        <v>22</v>
      </c>
      <c r="AW7" s="53" t="s">
        <v>23</v>
      </c>
      <c r="AX7" s="53" t="s">
        <v>24</v>
      </c>
      <c r="AY7" s="54" t="s">
        <v>25</v>
      </c>
      <c r="AZ7" s="55" t="s">
        <v>26</v>
      </c>
      <c r="BA7" s="55" t="s">
        <v>27</v>
      </c>
      <c r="BB7" s="54" t="s">
        <v>28</v>
      </c>
      <c r="BC7" s="54" t="s">
        <v>29</v>
      </c>
      <c r="BD7" s="54" t="s">
        <v>30</v>
      </c>
      <c r="BE7" s="52" t="s">
        <v>22</v>
      </c>
      <c r="BF7" s="53" t="s">
        <v>23</v>
      </c>
      <c r="BG7" s="53" t="s">
        <v>24</v>
      </c>
      <c r="BH7" s="54" t="s">
        <v>25</v>
      </c>
      <c r="BI7" s="55" t="s">
        <v>26</v>
      </c>
      <c r="BJ7" s="55" t="s">
        <v>27</v>
      </c>
      <c r="BK7" s="54" t="s">
        <v>28</v>
      </c>
      <c r="BL7" s="54" t="s">
        <v>29</v>
      </c>
      <c r="BM7" s="54" t="s">
        <v>30</v>
      </c>
      <c r="BN7" s="52" t="s">
        <v>22</v>
      </c>
      <c r="BO7" s="53" t="s">
        <v>23</v>
      </c>
      <c r="BP7" s="53" t="s">
        <v>24</v>
      </c>
      <c r="BQ7" s="54" t="s">
        <v>25</v>
      </c>
      <c r="BR7" s="55" t="s">
        <v>26</v>
      </c>
      <c r="BS7" s="55" t="s">
        <v>27</v>
      </c>
      <c r="BT7" s="54" t="s">
        <v>28</v>
      </c>
      <c r="BU7" s="54" t="s">
        <v>29</v>
      </c>
      <c r="BV7" s="54" t="s">
        <v>30</v>
      </c>
      <c r="BW7" s="52" t="s">
        <v>22</v>
      </c>
      <c r="BX7" s="53" t="s">
        <v>23</v>
      </c>
      <c r="BY7" s="53" t="s">
        <v>24</v>
      </c>
      <c r="BZ7" s="54" t="s">
        <v>25</v>
      </c>
      <c r="CA7" s="55" t="s">
        <v>26</v>
      </c>
      <c r="CB7" s="55" t="s">
        <v>27</v>
      </c>
      <c r="CC7" s="54" t="s">
        <v>28</v>
      </c>
      <c r="CD7" s="54" t="s">
        <v>29</v>
      </c>
      <c r="CE7" s="54" t="s">
        <v>30</v>
      </c>
      <c r="CF7" s="52" t="s">
        <v>22</v>
      </c>
      <c r="CG7" s="53" t="s">
        <v>23</v>
      </c>
      <c r="CH7" s="53" t="s">
        <v>24</v>
      </c>
      <c r="CI7" s="54" t="s">
        <v>25</v>
      </c>
      <c r="CJ7" s="55" t="s">
        <v>26</v>
      </c>
      <c r="CK7" s="55" t="s">
        <v>27</v>
      </c>
      <c r="CL7" s="54" t="s">
        <v>28</v>
      </c>
      <c r="CM7" s="54" t="s">
        <v>29</v>
      </c>
      <c r="CN7" s="54" t="s">
        <v>30</v>
      </c>
      <c r="CO7" s="52" t="s">
        <v>22</v>
      </c>
      <c r="CP7" s="53" t="s">
        <v>23</v>
      </c>
      <c r="CQ7" s="53" t="s">
        <v>24</v>
      </c>
      <c r="CR7" s="54" t="s">
        <v>25</v>
      </c>
      <c r="CS7" s="55" t="s">
        <v>26</v>
      </c>
      <c r="CT7" s="55" t="s">
        <v>27</v>
      </c>
      <c r="CU7" s="54" t="s">
        <v>28</v>
      </c>
      <c r="CV7" s="54" t="s">
        <v>29</v>
      </c>
      <c r="CW7" s="54" t="s">
        <v>30</v>
      </c>
      <c r="CX7" s="52" t="s">
        <v>22</v>
      </c>
      <c r="CY7" s="53" t="s">
        <v>23</v>
      </c>
      <c r="CZ7" s="53" t="s">
        <v>24</v>
      </c>
      <c r="DA7" s="54" t="s">
        <v>25</v>
      </c>
      <c r="DB7" s="55" t="s">
        <v>26</v>
      </c>
      <c r="DC7" s="55" t="s">
        <v>27</v>
      </c>
      <c r="DD7" s="54" t="s">
        <v>28</v>
      </c>
      <c r="DE7" s="54" t="s">
        <v>29</v>
      </c>
      <c r="DF7" s="54" t="s">
        <v>30</v>
      </c>
      <c r="DG7" s="52" t="s">
        <v>22</v>
      </c>
      <c r="DH7" s="53" t="s">
        <v>23</v>
      </c>
      <c r="DI7" s="53" t="s">
        <v>24</v>
      </c>
      <c r="DJ7" s="54" t="s">
        <v>25</v>
      </c>
      <c r="DK7" s="55" t="s">
        <v>26</v>
      </c>
      <c r="DL7" s="55" t="s">
        <v>27</v>
      </c>
      <c r="DM7" s="54" t="s">
        <v>31</v>
      </c>
      <c r="DN7" s="54" t="s">
        <v>32</v>
      </c>
      <c r="DO7" s="54" t="s">
        <v>28</v>
      </c>
      <c r="DP7" s="54" t="s">
        <v>29</v>
      </c>
      <c r="DQ7" s="54" t="s">
        <v>30</v>
      </c>
      <c r="DR7" s="52" t="s">
        <v>22</v>
      </c>
      <c r="DS7" s="53" t="s">
        <v>23</v>
      </c>
      <c r="DT7" s="53" t="s">
        <v>24</v>
      </c>
      <c r="DU7" s="54" t="s">
        <v>25</v>
      </c>
      <c r="DV7" s="55" t="s">
        <v>26</v>
      </c>
      <c r="DW7" s="55" t="s">
        <v>27</v>
      </c>
      <c r="DX7" s="54" t="s">
        <v>31</v>
      </c>
      <c r="DY7" s="54" t="s">
        <v>32</v>
      </c>
      <c r="DZ7" s="54" t="s">
        <v>28</v>
      </c>
      <c r="EA7" s="54" t="s">
        <v>29</v>
      </c>
      <c r="EB7" s="54" t="s">
        <v>30</v>
      </c>
      <c r="EC7" s="52" t="s">
        <v>22</v>
      </c>
      <c r="ED7" s="53" t="s">
        <v>23</v>
      </c>
      <c r="EE7" s="53" t="s">
        <v>24</v>
      </c>
      <c r="EF7" s="54" t="s">
        <v>25</v>
      </c>
      <c r="EG7" s="55" t="s">
        <v>26</v>
      </c>
      <c r="EH7" s="55" t="s">
        <v>27</v>
      </c>
      <c r="EI7" s="54" t="s">
        <v>31</v>
      </c>
      <c r="EJ7" s="54" t="s">
        <v>32</v>
      </c>
      <c r="EK7" s="54" t="s">
        <v>28</v>
      </c>
      <c r="EL7" s="54" t="s">
        <v>29</v>
      </c>
      <c r="EM7" s="54" t="s">
        <v>30</v>
      </c>
      <c r="EN7" s="52" t="s">
        <v>22</v>
      </c>
      <c r="EO7" s="53" t="s">
        <v>23</v>
      </c>
      <c r="EP7" s="53" t="s">
        <v>24</v>
      </c>
      <c r="EQ7" s="54" t="s">
        <v>25</v>
      </c>
      <c r="ER7" s="55" t="s">
        <v>26</v>
      </c>
      <c r="ES7" s="55" t="s">
        <v>27</v>
      </c>
      <c r="ET7" s="54" t="s">
        <v>31</v>
      </c>
      <c r="EU7" s="54" t="s">
        <v>32</v>
      </c>
      <c r="EV7" s="54" t="s">
        <v>28</v>
      </c>
      <c r="EW7" s="54" t="s">
        <v>29</v>
      </c>
      <c r="EX7" s="54" t="s">
        <v>30</v>
      </c>
      <c r="EY7" s="52" t="s">
        <v>22</v>
      </c>
      <c r="EZ7" s="53" t="s">
        <v>23</v>
      </c>
      <c r="FA7" s="53" t="s">
        <v>24</v>
      </c>
      <c r="FB7" s="54" t="s">
        <v>25</v>
      </c>
      <c r="FC7" s="55" t="s">
        <v>26</v>
      </c>
      <c r="FD7" s="55" t="s">
        <v>27</v>
      </c>
      <c r="FE7" s="54" t="s">
        <v>31</v>
      </c>
      <c r="FF7" s="54" t="s">
        <v>32</v>
      </c>
      <c r="FG7" s="54" t="s">
        <v>28</v>
      </c>
      <c r="FH7" s="54" t="s">
        <v>29</v>
      </c>
      <c r="FI7" s="56" t="s">
        <v>30</v>
      </c>
      <c r="FK7" s="57" t="s">
        <v>34</v>
      </c>
      <c r="FL7" s="52" t="s">
        <v>35</v>
      </c>
      <c r="FM7" s="52" t="s">
        <v>34</v>
      </c>
      <c r="FN7" s="58" t="s">
        <v>35</v>
      </c>
    </row>
    <row r="8" spans="2:170" ht="13" x14ac:dyDescent="0.3">
      <c r="B8" s="59" t="s">
        <v>54</v>
      </c>
      <c r="K8" s="60"/>
      <c r="T8" s="60"/>
      <c r="AC8" s="60"/>
      <c r="AL8" s="60"/>
      <c r="AU8" s="60"/>
      <c r="BD8" s="60"/>
      <c r="BM8" s="60"/>
      <c r="BV8" s="60"/>
      <c r="CE8" s="60"/>
      <c r="CN8" s="60"/>
      <c r="CW8" s="60"/>
      <c r="DF8" s="60"/>
      <c r="DQ8" s="60"/>
      <c r="EB8" s="60"/>
      <c r="EM8" s="60"/>
      <c r="EX8" s="60"/>
      <c r="FI8" s="60"/>
      <c r="FK8" s="61"/>
      <c r="FL8" s="62"/>
      <c r="FN8" s="62"/>
    </row>
    <row r="9" spans="2:170" ht="13" x14ac:dyDescent="0.3">
      <c r="B9" s="63" t="s">
        <v>55</v>
      </c>
      <c r="K9" s="60"/>
      <c r="T9" s="60"/>
      <c r="AC9" s="60"/>
      <c r="AL9" s="60"/>
      <c r="AU9" s="60"/>
      <c r="BD9" s="60"/>
      <c r="BM9" s="60"/>
      <c r="BV9" s="60"/>
      <c r="CE9" s="60"/>
      <c r="CN9" s="60"/>
      <c r="CW9" s="60"/>
      <c r="DF9" s="60"/>
      <c r="DQ9" s="60"/>
      <c r="EB9" s="60"/>
      <c r="EM9" s="60"/>
      <c r="EX9" s="60"/>
      <c r="FI9" s="60"/>
      <c r="FK9" s="61"/>
      <c r="FL9" s="62"/>
      <c r="FN9" s="62"/>
    </row>
    <row r="10" spans="2:170" x14ac:dyDescent="0.25">
      <c r="B10" s="64" t="s">
        <v>56</v>
      </c>
      <c r="C10" s="40">
        <v>5020884</v>
      </c>
      <c r="D10" s="40">
        <v>3570157.0637503769</v>
      </c>
      <c r="E10" s="40">
        <v>844825260.89650595</v>
      </c>
      <c r="F10" s="43">
        <v>71.106145128036758</v>
      </c>
      <c r="G10" s="44">
        <v>236.63532046655513</v>
      </c>
      <c r="H10" s="44">
        <v>168.26225439514357</v>
      </c>
      <c r="I10" s="43">
        <v>5.6400287035922991</v>
      </c>
      <c r="J10" s="43">
        <v>-2.7515613088601572</v>
      </c>
      <c r="K10" s="60">
        <v>2.7332785470442351</v>
      </c>
      <c r="L10" s="40">
        <v>5044351</v>
      </c>
      <c r="M10" s="40">
        <v>3624365.570616114</v>
      </c>
      <c r="N10" s="40">
        <v>874990051.40336442</v>
      </c>
      <c r="O10" s="43">
        <v>71.849987651852814</v>
      </c>
      <c r="P10" s="44">
        <v>241.41881781936885</v>
      </c>
      <c r="Q10" s="44">
        <v>173.45939079246554</v>
      </c>
      <c r="R10" s="43">
        <v>10.360796138110016</v>
      </c>
      <c r="S10" s="43">
        <v>3.7169447416947836</v>
      </c>
      <c r="T10" s="60">
        <v>14.462845947030859</v>
      </c>
      <c r="U10" s="40">
        <v>4889910</v>
      </c>
      <c r="V10" s="40">
        <v>3545489.0848448109</v>
      </c>
      <c r="W10" s="40">
        <v>876414836.67433345</v>
      </c>
      <c r="X10" s="43">
        <v>72.506223731005491</v>
      </c>
      <c r="Y10" s="44">
        <v>247.19152018280573</v>
      </c>
      <c r="Z10" s="44">
        <v>179.22923666781872</v>
      </c>
      <c r="AA10" s="43">
        <v>2.1313488419084248</v>
      </c>
      <c r="AB10" s="43">
        <v>-1.2249807180518149</v>
      </c>
      <c r="AC10" s="60">
        <v>0.88025951155080639</v>
      </c>
      <c r="AD10" s="40">
        <v>5069802</v>
      </c>
      <c r="AE10" s="40">
        <v>3726639.6988607505</v>
      </c>
      <c r="AF10" s="40">
        <v>923406902.0946964</v>
      </c>
      <c r="AG10" s="43">
        <v>73.506612267318332</v>
      </c>
      <c r="AH10" s="44">
        <v>247.78539829782468</v>
      </c>
      <c r="AI10" s="44">
        <v>182.13865198181239</v>
      </c>
      <c r="AJ10" s="43">
        <v>1.6242895387843159</v>
      </c>
      <c r="AK10" s="43">
        <v>-2.7649620025549435</v>
      </c>
      <c r="AL10" s="60">
        <v>-1.1855834524143782</v>
      </c>
      <c r="AM10" s="40">
        <v>4902240</v>
      </c>
      <c r="AN10" s="40">
        <v>3784681.474563316</v>
      </c>
      <c r="AO10" s="40">
        <v>969646136.160025</v>
      </c>
      <c r="AP10" s="43">
        <v>77.203104592254078</v>
      </c>
      <c r="AQ10" s="44">
        <v>256.20283838335553</v>
      </c>
      <c r="AR10" s="44">
        <v>197.79654528542562</v>
      </c>
      <c r="AS10" s="43">
        <v>3.1720755980825528</v>
      </c>
      <c r="AT10" s="43">
        <v>1.6087736373312689</v>
      </c>
      <c r="AU10" s="60">
        <v>4.8318807513534798</v>
      </c>
      <c r="AV10" s="40">
        <v>5076746</v>
      </c>
      <c r="AW10" s="40">
        <v>3513772.9284435776</v>
      </c>
      <c r="AX10" s="40">
        <v>958549482.66811156</v>
      </c>
      <c r="AY10" s="43">
        <v>69.213092962373494</v>
      </c>
      <c r="AZ10" s="44">
        <v>272.79778807240689</v>
      </c>
      <c r="BA10" s="44">
        <v>188.81178665785359</v>
      </c>
      <c r="BB10" s="43">
        <v>5.125166271908804</v>
      </c>
      <c r="BC10" s="43">
        <v>-1.4038857653742283</v>
      </c>
      <c r="BD10" s="60">
        <v>3.6493290267790086</v>
      </c>
      <c r="BE10" s="40">
        <v>5083473</v>
      </c>
      <c r="BF10" s="40">
        <v>3412085.9573657429</v>
      </c>
      <c r="BG10" s="40">
        <v>899950079.53206801</v>
      </c>
      <c r="BH10" s="43">
        <v>67.121158258649999</v>
      </c>
      <c r="BI10" s="44">
        <v>263.75363656631407</v>
      </c>
      <c r="BJ10" s="44">
        <v>177.03449581262024</v>
      </c>
      <c r="BK10" s="43">
        <v>5.9318063135197292</v>
      </c>
      <c r="BL10" s="43">
        <v>-2.3891640589533907</v>
      </c>
      <c r="BM10" s="60">
        <v>3.4009216701469107</v>
      </c>
      <c r="BN10" s="40">
        <v>4587576</v>
      </c>
      <c r="BO10" s="40">
        <v>3457763.3817427787</v>
      </c>
      <c r="BP10" s="40">
        <v>925972029.88440168</v>
      </c>
      <c r="BQ10" s="43">
        <v>75.372340027560938</v>
      </c>
      <c r="BR10" s="44">
        <v>267.79508244363848</v>
      </c>
      <c r="BS10" s="44">
        <v>201.84342011650634</v>
      </c>
      <c r="BT10" s="43">
        <v>6.3806236894256392</v>
      </c>
      <c r="BU10" s="43">
        <v>7.5126579932907749</v>
      </c>
      <c r="BV10" s="60">
        <v>14.372636118390274</v>
      </c>
      <c r="BW10" s="40">
        <v>5084155</v>
      </c>
      <c r="BX10" s="40">
        <v>3812167.6248216261</v>
      </c>
      <c r="BY10" s="40">
        <v>997974324.0271554</v>
      </c>
      <c r="BZ10" s="43">
        <v>74.981341537022885</v>
      </c>
      <c r="CA10" s="44">
        <v>261.78657977398132</v>
      </c>
      <c r="CB10" s="44">
        <v>196.29108947841979</v>
      </c>
      <c r="CC10" s="43">
        <v>1.3517553656285004</v>
      </c>
      <c r="CD10" s="43">
        <v>4.4540724821593551</v>
      </c>
      <c r="CE10" s="60">
        <v>5.8660360115333603</v>
      </c>
      <c r="CF10" s="40">
        <v>4933890</v>
      </c>
      <c r="CG10" s="40">
        <v>3399539.8786451844</v>
      </c>
      <c r="CH10" s="40">
        <v>801187615.72630215</v>
      </c>
      <c r="CI10" s="43">
        <v>68.901817402600884</v>
      </c>
      <c r="CJ10" s="44">
        <v>235.67531028510797</v>
      </c>
      <c r="CK10" s="44">
        <v>162.38457195565815</v>
      </c>
      <c r="CL10" s="43">
        <v>4.8271933128763855</v>
      </c>
      <c r="CM10" s="43">
        <v>-4.9183942359653381</v>
      </c>
      <c r="CN10" s="60">
        <v>-0.32862132067996791</v>
      </c>
      <c r="CO10" s="40">
        <v>5099128</v>
      </c>
      <c r="CP10" s="40">
        <v>3466841.6166326315</v>
      </c>
      <c r="CQ10" s="40">
        <v>803177273.53082573</v>
      </c>
      <c r="CR10" s="43">
        <v>67.988911371368431</v>
      </c>
      <c r="CS10" s="44">
        <v>231.67406023900151</v>
      </c>
      <c r="CT10" s="44">
        <v>157.51267148634545</v>
      </c>
      <c r="CU10" s="43">
        <v>1.7397879998448527</v>
      </c>
      <c r="CV10" s="43">
        <v>-0.99084193617682681</v>
      </c>
      <c r="CW10" s="60">
        <v>0.73170751460909467</v>
      </c>
      <c r="CX10" s="40">
        <v>4945110</v>
      </c>
      <c r="CY10" s="40">
        <v>3340681.4651556704</v>
      </c>
      <c r="CZ10" s="40">
        <v>769862598.87221634</v>
      </c>
      <c r="DA10" s="43">
        <v>67.555250846910795</v>
      </c>
      <c r="DB10" s="44">
        <v>230.45076488199152</v>
      </c>
      <c r="DC10" s="44">
        <v>155.68159229465397</v>
      </c>
      <c r="DD10" s="43">
        <v>2.0516524337577411</v>
      </c>
      <c r="DE10" s="43">
        <v>-0.50762958241849743</v>
      </c>
      <c r="DF10" s="60">
        <v>1.5336080566318877</v>
      </c>
      <c r="DG10" s="40">
        <v>14955145</v>
      </c>
      <c r="DH10" s="40">
        <v>10740011.719211301</v>
      </c>
      <c r="DI10" s="40">
        <v>2596230148.9742036</v>
      </c>
      <c r="DJ10" s="43">
        <v>71.814828403277275</v>
      </c>
      <c r="DK10" s="44">
        <v>241.73438696814191</v>
      </c>
      <c r="DL10" s="44">
        <v>173.60113519288538</v>
      </c>
      <c r="DM10" s="43">
        <v>3.1513163063234004</v>
      </c>
      <c r="DN10" s="43">
        <v>9.3074460362896705</v>
      </c>
      <c r="DO10" s="43">
        <v>5.9680573651139346</v>
      </c>
      <c r="DP10" s="43">
        <v>-0.22614482294921001</v>
      </c>
      <c r="DQ10" s="60">
        <v>5.7284160893140514</v>
      </c>
      <c r="DR10" s="40">
        <v>15048788</v>
      </c>
      <c r="DS10" s="40">
        <v>11025094.101867644</v>
      </c>
      <c r="DT10" s="40">
        <v>2851602520.922833</v>
      </c>
      <c r="DU10" s="43">
        <v>73.262339145635138</v>
      </c>
      <c r="DV10" s="44">
        <v>258.64654710201279</v>
      </c>
      <c r="DW10" s="44">
        <v>189.49051052635156</v>
      </c>
      <c r="DX10" s="43">
        <v>3.181092739435925</v>
      </c>
      <c r="DY10" s="43">
        <v>6.540065189796028</v>
      </c>
      <c r="DZ10" s="43">
        <v>3.2554146899776395</v>
      </c>
      <c r="EA10" s="43">
        <v>-0.80966905025220925</v>
      </c>
      <c r="EB10" s="60">
        <v>2.4193875545648256</v>
      </c>
      <c r="EC10" s="40">
        <v>14755204</v>
      </c>
      <c r="ED10" s="40">
        <v>10682016.963930149</v>
      </c>
      <c r="EE10" s="40">
        <v>2823896433.443625</v>
      </c>
      <c r="EF10" s="43">
        <v>72.394912086136856</v>
      </c>
      <c r="EG10" s="44">
        <v>264.35985291720147</v>
      </c>
      <c r="EH10" s="44">
        <v>191.38308311044869</v>
      </c>
      <c r="EI10" s="43">
        <v>2.6050473753393724</v>
      </c>
      <c r="EJ10" s="43">
        <v>7.0859533324449231</v>
      </c>
      <c r="EK10" s="43">
        <v>4.3671398938640928</v>
      </c>
      <c r="EL10" s="43">
        <v>3.1555030923403731</v>
      </c>
      <c r="EM10" s="60">
        <v>7.660448220689398</v>
      </c>
      <c r="EN10" s="40">
        <v>14978128</v>
      </c>
      <c r="EO10" s="40">
        <v>10207062.960433487</v>
      </c>
      <c r="EP10" s="40">
        <v>2374227488.129344</v>
      </c>
      <c r="EQ10" s="43">
        <v>68.146453017583283</v>
      </c>
      <c r="ER10" s="44">
        <v>232.60633321581005</v>
      </c>
      <c r="ES10" s="44">
        <v>158.51296558083521</v>
      </c>
      <c r="ET10" s="43">
        <v>1.9004218646855873</v>
      </c>
      <c r="EU10" s="43">
        <v>4.8054116670033418</v>
      </c>
      <c r="EV10" s="43">
        <v>2.8508123412014856</v>
      </c>
      <c r="EW10" s="43">
        <v>-2.1586155026256817</v>
      </c>
      <c r="EX10" s="60">
        <v>0.63065876149582556</v>
      </c>
      <c r="EY10" s="40">
        <v>59737265</v>
      </c>
      <c r="EZ10" s="40">
        <v>42654185.745442577</v>
      </c>
      <c r="FA10" s="40">
        <v>10645956591.470007</v>
      </c>
      <c r="FB10" s="43">
        <v>71.402977262923869</v>
      </c>
      <c r="FC10" s="44">
        <v>249.58761737955533</v>
      </c>
      <c r="FD10" s="44">
        <v>178.21298968859733</v>
      </c>
      <c r="FE10" s="43">
        <v>2.7075934302781062</v>
      </c>
      <c r="FF10" s="43">
        <v>6.9347286459682822</v>
      </c>
      <c r="FG10" s="43">
        <v>4.1156988247596598</v>
      </c>
      <c r="FH10" s="43">
        <v>4.9230353944549672E-2</v>
      </c>
      <c r="FI10" s="60">
        <v>4.1669553517720237</v>
      </c>
      <c r="FK10" s="61">
        <v>1898</v>
      </c>
      <c r="FL10" s="62">
        <v>955</v>
      </c>
      <c r="FM10" s="40">
        <v>164837</v>
      </c>
      <c r="FN10" s="62">
        <v>123980</v>
      </c>
    </row>
    <row r="11" spans="2:170" x14ac:dyDescent="0.25">
      <c r="B11" s="64" t="s">
        <v>57</v>
      </c>
      <c r="C11" s="40">
        <v>2080255</v>
      </c>
      <c r="D11" s="40">
        <v>1436077.2635628066</v>
      </c>
      <c r="E11" s="40">
        <v>251880047.18663251</v>
      </c>
      <c r="F11" s="43">
        <v>69.033712865144267</v>
      </c>
      <c r="G11" s="44">
        <v>175.39449553134475</v>
      </c>
      <c r="H11" s="44">
        <v>121.08133242637682</v>
      </c>
      <c r="I11" s="43">
        <v>1.0847367338070506</v>
      </c>
      <c r="J11" s="43">
        <v>4.8385995998305473</v>
      </c>
      <c r="K11" s="60">
        <v>5.9758224009530103</v>
      </c>
      <c r="L11" s="40">
        <v>2086517</v>
      </c>
      <c r="M11" s="40">
        <v>1435824.0381524793</v>
      </c>
      <c r="N11" s="40">
        <v>250466670.43465838</v>
      </c>
      <c r="O11" s="43">
        <v>68.814394426332456</v>
      </c>
      <c r="P11" s="44">
        <v>174.44106226062482</v>
      </c>
      <c r="Q11" s="44">
        <v>120.04056062551055</v>
      </c>
      <c r="R11" s="43">
        <v>4.205504630629151</v>
      </c>
      <c r="S11" s="43">
        <v>6.9173800420143392</v>
      </c>
      <c r="T11" s="60">
        <v>11.413795410680391</v>
      </c>
      <c r="U11" s="40">
        <v>2016750</v>
      </c>
      <c r="V11" s="40">
        <v>1472227.5</v>
      </c>
      <c r="W11" s="40">
        <v>257534803.17079949</v>
      </c>
      <c r="X11" s="43">
        <v>73</v>
      </c>
      <c r="Y11" s="44">
        <v>174.92867316416755</v>
      </c>
      <c r="Z11" s="44">
        <v>127.69793140984231</v>
      </c>
      <c r="AA11" s="43">
        <v>0.34295912841079707</v>
      </c>
      <c r="AB11" s="43">
        <v>1.1796031636129385</v>
      </c>
      <c r="AC11" s="60">
        <v>1.5266078486672419</v>
      </c>
      <c r="AD11" s="40">
        <v>2084347</v>
      </c>
      <c r="AE11" s="40">
        <v>1532381.9226443472</v>
      </c>
      <c r="AF11" s="40">
        <v>272311683.06784207</v>
      </c>
      <c r="AG11" s="43">
        <v>73.518561095841861</v>
      </c>
      <c r="AH11" s="44">
        <v>177.70483914214333</v>
      </c>
      <c r="AI11" s="44">
        <v>130.64604073498415</v>
      </c>
      <c r="AJ11" s="43">
        <v>3.0396254005063743</v>
      </c>
      <c r="AK11" s="43">
        <v>1.5974972110388515</v>
      </c>
      <c r="AL11" s="60">
        <v>4.6856805426359918</v>
      </c>
      <c r="AM11" s="40">
        <v>2017110</v>
      </c>
      <c r="AN11" s="40">
        <v>1504453.1801937427</v>
      </c>
      <c r="AO11" s="40">
        <v>271368857.13538283</v>
      </c>
      <c r="AP11" s="43">
        <v>74.584587860540211</v>
      </c>
      <c r="AQ11" s="44">
        <v>180.37707035883702</v>
      </c>
      <c r="AR11" s="44">
        <v>134.53349452205524</v>
      </c>
      <c r="AS11" s="43">
        <v>2.9099944703264495</v>
      </c>
      <c r="AT11" s="43">
        <v>4.2364082241413579</v>
      </c>
      <c r="AU11" s="60">
        <v>7.2696819394364063</v>
      </c>
      <c r="AV11" s="40">
        <v>2084409</v>
      </c>
      <c r="AW11" s="40">
        <v>1359837.7356105782</v>
      </c>
      <c r="AX11" s="40">
        <v>261318750.96901122</v>
      </c>
      <c r="AY11" s="43">
        <v>65.238527352864921</v>
      </c>
      <c r="AZ11" s="44">
        <v>192.16906850410132</v>
      </c>
      <c r="BA11" s="44">
        <v>125.36827031979387</v>
      </c>
      <c r="BB11" s="43">
        <v>-0.49792985669011369</v>
      </c>
      <c r="BC11" s="43">
        <v>1.1979266329072942</v>
      </c>
      <c r="BD11" s="60">
        <v>0.69403194181315653</v>
      </c>
      <c r="BE11" s="40">
        <v>2084378</v>
      </c>
      <c r="BF11" s="40">
        <v>1359315.6452178429</v>
      </c>
      <c r="BG11" s="40">
        <v>259496222.21856597</v>
      </c>
      <c r="BH11" s="43">
        <v>65.214449836730338</v>
      </c>
      <c r="BI11" s="44">
        <v>190.90210808026069</v>
      </c>
      <c r="BJ11" s="44">
        <v>124.49575951126234</v>
      </c>
      <c r="BK11" s="43">
        <v>0.35842189213039666</v>
      </c>
      <c r="BL11" s="43">
        <v>1.1212597078059146</v>
      </c>
      <c r="BM11" s="60">
        <v>1.4837004401566547</v>
      </c>
      <c r="BN11" s="40">
        <v>1882664</v>
      </c>
      <c r="BO11" s="40">
        <v>1361435.0778913237</v>
      </c>
      <c r="BP11" s="40">
        <v>250367283.09755173</v>
      </c>
      <c r="BQ11" s="43">
        <v>72.314288576789266</v>
      </c>
      <c r="BR11" s="44">
        <v>183.89953892280806</v>
      </c>
      <c r="BS11" s="44">
        <v>132.98564326802432</v>
      </c>
      <c r="BT11" s="43">
        <v>2.728499698377663</v>
      </c>
      <c r="BU11" s="43">
        <v>4.6354928350421698</v>
      </c>
      <c r="BV11" s="60">
        <v>7.4904719414326877</v>
      </c>
      <c r="BW11" s="40">
        <v>2084285</v>
      </c>
      <c r="BX11" s="40">
        <v>1524247.8617583709</v>
      </c>
      <c r="BY11" s="40">
        <v>286682518.51102322</v>
      </c>
      <c r="BZ11" s="43">
        <v>73.130491355950397</v>
      </c>
      <c r="CA11" s="44">
        <v>188.08129944188119</v>
      </c>
      <c r="CB11" s="44">
        <v>137.5447784305041</v>
      </c>
      <c r="CC11" s="43">
        <v>-1.1972019763303783</v>
      </c>
      <c r="CD11" s="43">
        <v>6.1805194582828333</v>
      </c>
      <c r="CE11" s="60">
        <v>4.9093241809033641</v>
      </c>
      <c r="CF11" s="40">
        <v>2016390</v>
      </c>
      <c r="CG11" s="40">
        <v>1380949.281030752</v>
      </c>
      <c r="CH11" s="40">
        <v>250116139.47038686</v>
      </c>
      <c r="CI11" s="43">
        <v>68.486219482875441</v>
      </c>
      <c r="CJ11" s="44">
        <v>181.11899032504516</v>
      </c>
      <c r="CK11" s="44">
        <v>124.04154923917837</v>
      </c>
      <c r="CL11" s="43">
        <v>0.37712509607810607</v>
      </c>
      <c r="CM11" s="43">
        <v>0.57025962348252079</v>
      </c>
      <c r="CN11" s="60">
        <v>0.94953531176071948</v>
      </c>
      <c r="CO11" s="40">
        <v>2082053</v>
      </c>
      <c r="CP11" s="40">
        <v>1397357.9369381107</v>
      </c>
      <c r="CQ11" s="40">
        <v>240228730.28955448</v>
      </c>
      <c r="CR11" s="43">
        <v>67.114426815172848</v>
      </c>
      <c r="CS11" s="44">
        <v>171.9163887356903</v>
      </c>
      <c r="CT11" s="44">
        <v>115.38069890130292</v>
      </c>
      <c r="CU11" s="43">
        <v>-0.16223551973810327</v>
      </c>
      <c r="CV11" s="43">
        <v>1.9598435028593701</v>
      </c>
      <c r="CW11" s="60">
        <v>1.7944284207688326</v>
      </c>
      <c r="CX11" s="40">
        <v>2014500</v>
      </c>
      <c r="CY11" s="40">
        <v>1333248.5832349469</v>
      </c>
      <c r="CZ11" s="40">
        <v>232027611.08657464</v>
      </c>
      <c r="DA11" s="43">
        <v>66.182605273514369</v>
      </c>
      <c r="DB11" s="44">
        <v>174.03177022216752</v>
      </c>
      <c r="DC11" s="44">
        <v>115.17875953664664</v>
      </c>
      <c r="DD11" s="43">
        <v>-1.5581508070774905</v>
      </c>
      <c r="DE11" s="43">
        <v>2.3290603136285299</v>
      </c>
      <c r="DF11" s="60">
        <v>0.73461923444161426</v>
      </c>
      <c r="DG11" s="40">
        <v>6183522</v>
      </c>
      <c r="DH11" s="40">
        <v>4344128.8017152864</v>
      </c>
      <c r="DI11" s="40">
        <v>759881520.79209042</v>
      </c>
      <c r="DJ11" s="43">
        <v>70.253308740799923</v>
      </c>
      <c r="DK11" s="44">
        <v>174.92149875759898</v>
      </c>
      <c r="DL11" s="44">
        <v>122.88814057621052</v>
      </c>
      <c r="DM11" s="43">
        <v>0.11380244420255961</v>
      </c>
      <c r="DN11" s="43">
        <v>1.9516166577095675</v>
      </c>
      <c r="DO11" s="43">
        <v>1.8357251134105608</v>
      </c>
      <c r="DP11" s="43">
        <v>4.1908842110385267</v>
      </c>
      <c r="DQ11" s="60">
        <v>6.1035424384809076</v>
      </c>
      <c r="DR11" s="40">
        <v>6185866</v>
      </c>
      <c r="DS11" s="40">
        <v>4396672.8384486679</v>
      </c>
      <c r="DT11" s="40">
        <v>804999291.17223608</v>
      </c>
      <c r="DU11" s="43">
        <v>71.076108639415537</v>
      </c>
      <c r="DV11" s="44">
        <v>183.09283422968397</v>
      </c>
      <c r="DW11" s="44">
        <v>130.13526176807517</v>
      </c>
      <c r="DX11" s="43">
        <v>0.19123561987340906</v>
      </c>
      <c r="DY11" s="43">
        <v>2.0590524094808353</v>
      </c>
      <c r="DZ11" s="43">
        <v>1.8642516763734671</v>
      </c>
      <c r="EA11" s="43">
        <v>2.283557966641498</v>
      </c>
      <c r="EB11" s="60">
        <v>4.1903809106808456</v>
      </c>
      <c r="EC11" s="40">
        <v>6051327</v>
      </c>
      <c r="ED11" s="40">
        <v>4244998.584867538</v>
      </c>
      <c r="EE11" s="40">
        <v>796546023.82714093</v>
      </c>
      <c r="EF11" s="43">
        <v>70.149879272224709</v>
      </c>
      <c r="EG11" s="44">
        <v>187.64341327854569</v>
      </c>
      <c r="EH11" s="44">
        <v>131.63162787718147</v>
      </c>
      <c r="EI11" s="43">
        <v>0.58554545303435779</v>
      </c>
      <c r="EJ11" s="43">
        <v>1.1265296859760361</v>
      </c>
      <c r="EK11" s="43">
        <v>0.53783496482460769</v>
      </c>
      <c r="EL11" s="43">
        <v>3.9910754015878238</v>
      </c>
      <c r="EM11" s="60">
        <v>4.5503757652847305</v>
      </c>
      <c r="EN11" s="40">
        <v>6112943</v>
      </c>
      <c r="EO11" s="40">
        <v>4111555.8012038097</v>
      </c>
      <c r="EP11" s="40">
        <v>722372480.84651601</v>
      </c>
      <c r="EQ11" s="43">
        <v>67.259841964890072</v>
      </c>
      <c r="ER11" s="44">
        <v>175.69322071100549</v>
      </c>
      <c r="ES11" s="44">
        <v>118.1709825932478</v>
      </c>
      <c r="ET11" s="43">
        <v>0.26408753908990917</v>
      </c>
      <c r="EU11" s="43">
        <v>-0.17674852811567901</v>
      </c>
      <c r="EV11" s="43">
        <v>-0.43967494047530659</v>
      </c>
      <c r="EW11" s="43">
        <v>1.6094611703222956</v>
      </c>
      <c r="EX11" s="60">
        <v>1.1627098324237142</v>
      </c>
      <c r="EY11" s="40">
        <v>24533658</v>
      </c>
      <c r="EZ11" s="40">
        <v>17097356.026235301</v>
      </c>
      <c r="FA11" s="40">
        <v>3083799316.6379833</v>
      </c>
      <c r="FB11" s="43">
        <v>69.689387641399833</v>
      </c>
      <c r="FC11" s="44">
        <v>180.36702937612108</v>
      </c>
      <c r="FD11" s="44">
        <v>125.69667827920253</v>
      </c>
      <c r="FE11" s="43">
        <v>0.28681103361604848</v>
      </c>
      <c r="FF11" s="43">
        <v>1.2547440644078705</v>
      </c>
      <c r="FG11" s="43">
        <v>0.96516483153660559</v>
      </c>
      <c r="FH11" s="43">
        <v>3.0258732646982196</v>
      </c>
      <c r="FI11" s="60">
        <v>4.0202427608557967</v>
      </c>
      <c r="FK11" s="61">
        <v>2449</v>
      </c>
      <c r="FL11" s="62">
        <v>387</v>
      </c>
      <c r="FM11" s="40">
        <v>67150</v>
      </c>
      <c r="FN11" s="62">
        <v>15246</v>
      </c>
    </row>
    <row r="12" spans="2:170" x14ac:dyDescent="0.25">
      <c r="B12" s="64" t="s">
        <v>58</v>
      </c>
      <c r="C12" s="40">
        <v>2486138</v>
      </c>
      <c r="D12" s="40">
        <v>1792579.6894270463</v>
      </c>
      <c r="E12" s="40">
        <v>407607036.65469021</v>
      </c>
      <c r="F12" s="43">
        <v>72.102984203895616</v>
      </c>
      <c r="G12" s="44">
        <v>227.38572742892768</v>
      </c>
      <c r="H12" s="44">
        <v>163.95189512999286</v>
      </c>
      <c r="I12" s="43">
        <v>-0.42256926272129908</v>
      </c>
      <c r="J12" s="43">
        <v>-0.28162947414997364</v>
      </c>
      <c r="K12" s="60">
        <v>-0.70300865731505968</v>
      </c>
      <c r="L12" s="40">
        <v>2492648</v>
      </c>
      <c r="M12" s="40">
        <v>1773495.5380573845</v>
      </c>
      <c r="N12" s="40">
        <v>396359840.66373307</v>
      </c>
      <c r="O12" s="43">
        <v>71.149056668145064</v>
      </c>
      <c r="P12" s="44">
        <v>223.49074590731118</v>
      </c>
      <c r="Q12" s="44">
        <v>159.01155745365293</v>
      </c>
      <c r="R12" s="43">
        <v>3.4917308068683552</v>
      </c>
      <c r="S12" s="43">
        <v>4.6417413014791373</v>
      </c>
      <c r="T12" s="60">
        <v>8.2955492193398985</v>
      </c>
      <c r="U12" s="40">
        <v>2428470</v>
      </c>
      <c r="V12" s="40">
        <v>1763203.5338276813</v>
      </c>
      <c r="W12" s="40">
        <v>419655098.86547458</v>
      </c>
      <c r="X12" s="43">
        <v>72.605530800367362</v>
      </c>
      <c r="Y12" s="44">
        <v>238.00717887313834</v>
      </c>
      <c r="Z12" s="44">
        <v>172.80637556382189</v>
      </c>
      <c r="AA12" s="43">
        <v>-0.34176757949318426</v>
      </c>
      <c r="AB12" s="43">
        <v>0.610179118402568</v>
      </c>
      <c r="AC12" s="60">
        <v>0.26632614455410275</v>
      </c>
      <c r="AD12" s="40">
        <v>2510101</v>
      </c>
      <c r="AE12" s="40">
        <v>1825192.9184966714</v>
      </c>
      <c r="AF12" s="40">
        <v>419740041.84005886</v>
      </c>
      <c r="AG12" s="43">
        <v>72.713923403746364</v>
      </c>
      <c r="AH12" s="44">
        <v>229.97023360455489</v>
      </c>
      <c r="AI12" s="44">
        <v>167.22037951463261</v>
      </c>
      <c r="AJ12" s="43">
        <v>-0.57864806263849455</v>
      </c>
      <c r="AK12" s="43">
        <v>-2.8242188182921466</v>
      </c>
      <c r="AL12" s="60">
        <v>-3.386524593555611</v>
      </c>
      <c r="AM12" s="40">
        <v>2421600</v>
      </c>
      <c r="AN12" s="40">
        <v>1800576.7741935484</v>
      </c>
      <c r="AO12" s="40">
        <v>417108459.28392619</v>
      </c>
      <c r="AP12" s="43">
        <v>74.354838709677423</v>
      </c>
      <c r="AQ12" s="44">
        <v>231.65269332697179</v>
      </c>
      <c r="AR12" s="44">
        <v>172.24498648989353</v>
      </c>
      <c r="AS12" s="43">
        <v>1.5855839045960747</v>
      </c>
      <c r="AT12" s="43">
        <v>0.90625246599832621</v>
      </c>
      <c r="AU12" s="60">
        <v>2.5062057638077118</v>
      </c>
      <c r="AV12" s="40">
        <v>2504397</v>
      </c>
      <c r="AW12" s="40">
        <v>1726650.0420111355</v>
      </c>
      <c r="AX12" s="40">
        <v>447268362.32670832</v>
      </c>
      <c r="AY12" s="43">
        <v>68.944741668798343</v>
      </c>
      <c r="AZ12" s="44">
        <v>259.03822514361241</v>
      </c>
      <c r="BA12" s="44">
        <v>178.5932351487038</v>
      </c>
      <c r="BB12" s="43">
        <v>1.5600797923643568</v>
      </c>
      <c r="BC12" s="43">
        <v>-1.6147801550630778</v>
      </c>
      <c r="BD12" s="60">
        <v>-7.9892221635248215E-2</v>
      </c>
      <c r="BE12" s="40">
        <v>2485518</v>
      </c>
      <c r="BF12" s="40">
        <v>1731817.4937420178</v>
      </c>
      <c r="BG12" s="40">
        <v>442017840.05623555</v>
      </c>
      <c r="BH12" s="43">
        <v>69.676320740466082</v>
      </c>
      <c r="BI12" s="44">
        <v>255.23349986559339</v>
      </c>
      <c r="BJ12" s="44">
        <v>177.83731200346793</v>
      </c>
      <c r="BK12" s="43">
        <v>2.6733152069670107</v>
      </c>
      <c r="BL12" s="43">
        <v>-2.942424384056153</v>
      </c>
      <c r="BM12" s="60">
        <v>-0.34776945555847882</v>
      </c>
      <c r="BN12" s="40">
        <v>2246384</v>
      </c>
      <c r="BO12" s="40">
        <v>1649798.4268391088</v>
      </c>
      <c r="BP12" s="40">
        <v>398660678.57288921</v>
      </c>
      <c r="BQ12" s="43">
        <v>73.442404630691314</v>
      </c>
      <c r="BR12" s="44">
        <v>241.64205280319814</v>
      </c>
      <c r="BS12" s="44">
        <v>177.46773417763356</v>
      </c>
      <c r="BT12" s="43">
        <v>5.1606463412267214</v>
      </c>
      <c r="BU12" s="43">
        <v>7.3138718774210894</v>
      </c>
      <c r="BV12" s="60">
        <v>12.851961280167195</v>
      </c>
      <c r="BW12" s="40">
        <v>2488122</v>
      </c>
      <c r="BX12" s="40">
        <v>1808790.2771822358</v>
      </c>
      <c r="BY12" s="40">
        <v>430121233.44577426</v>
      </c>
      <c r="BZ12" s="43">
        <v>72.697009117006147</v>
      </c>
      <c r="CA12" s="44">
        <v>237.79497207151311</v>
      </c>
      <c r="CB12" s="44">
        <v>172.86983252661014</v>
      </c>
      <c r="CC12" s="43">
        <v>2.0421939175406463</v>
      </c>
      <c r="CD12" s="43">
        <v>4.0418749805310057</v>
      </c>
      <c r="CE12" s="60">
        <v>6.1666118230804914</v>
      </c>
      <c r="CF12" s="40">
        <v>2405400</v>
      </c>
      <c r="CG12" s="40">
        <v>1657516.5385739584</v>
      </c>
      <c r="CH12" s="40">
        <v>376714169.28570199</v>
      </c>
      <c r="CI12" s="43">
        <v>68.908145779244975</v>
      </c>
      <c r="CJ12" s="44">
        <v>227.27626573778102</v>
      </c>
      <c r="CK12" s="44">
        <v>156.61186051621434</v>
      </c>
      <c r="CL12" s="43">
        <v>2.5356820200102872</v>
      </c>
      <c r="CM12" s="43">
        <v>-4.0361106130157287</v>
      </c>
      <c r="CN12" s="60">
        <v>-1.602771524219385</v>
      </c>
      <c r="CO12" s="40">
        <v>2485766</v>
      </c>
      <c r="CP12" s="40">
        <v>1675188.0066921769</v>
      </c>
      <c r="CQ12" s="40">
        <v>365361561.6755411</v>
      </c>
      <c r="CR12" s="43">
        <v>67.391218911682643</v>
      </c>
      <c r="CS12" s="44">
        <v>218.10182511811516</v>
      </c>
      <c r="CT12" s="44">
        <v>146.98147841572421</v>
      </c>
      <c r="CU12" s="43">
        <v>1.2872568089729524</v>
      </c>
      <c r="CV12" s="43">
        <v>0.8540068433168182</v>
      </c>
      <c r="CW12" s="60">
        <v>2.1522569134651524</v>
      </c>
      <c r="CX12" s="40">
        <v>2405250</v>
      </c>
      <c r="CY12" s="40">
        <v>1644260.6070707957</v>
      </c>
      <c r="CZ12" s="40">
        <v>357151085.4685871</v>
      </c>
      <c r="DA12" s="43">
        <v>68.36131824429043</v>
      </c>
      <c r="DB12" s="44">
        <v>217.21075353428418</v>
      </c>
      <c r="DC12" s="44">
        <v>148.48813448439336</v>
      </c>
      <c r="DD12" s="43">
        <v>0.93730652031250716</v>
      </c>
      <c r="DE12" s="43">
        <v>-0.69365963823694088</v>
      </c>
      <c r="DF12" s="60">
        <v>0.23714516504697949</v>
      </c>
      <c r="DG12" s="40">
        <v>7407256</v>
      </c>
      <c r="DH12" s="40">
        <v>5329278.7613121122</v>
      </c>
      <c r="DI12" s="40">
        <v>1223621976.183898</v>
      </c>
      <c r="DJ12" s="43">
        <v>71.9467338689538</v>
      </c>
      <c r="DK12" s="44">
        <v>229.60367265206298</v>
      </c>
      <c r="DL12" s="44">
        <v>165.19234331632359</v>
      </c>
      <c r="DM12" s="43">
        <v>2.143815231299413</v>
      </c>
      <c r="DN12" s="43">
        <v>3.0439846081279525</v>
      </c>
      <c r="DO12" s="43">
        <v>0.88127643833593938</v>
      </c>
      <c r="DP12" s="43">
        <v>1.5146684745645855</v>
      </c>
      <c r="DQ12" s="60">
        <v>2.4092933292375238</v>
      </c>
      <c r="DR12" s="40">
        <v>7436098</v>
      </c>
      <c r="DS12" s="40">
        <v>5352419.734701355</v>
      </c>
      <c r="DT12" s="40">
        <v>1284116863.4506934</v>
      </c>
      <c r="DU12" s="43">
        <v>71.978875677826665</v>
      </c>
      <c r="DV12" s="44">
        <v>239.91333398712652</v>
      </c>
      <c r="DW12" s="44">
        <v>172.68692040512286</v>
      </c>
      <c r="DX12" s="43">
        <v>1.7994973339588709</v>
      </c>
      <c r="DY12" s="43">
        <v>2.6479542730850385</v>
      </c>
      <c r="DZ12" s="43">
        <v>0.83345886900708144</v>
      </c>
      <c r="EA12" s="43">
        <v>-1.2011444122729178</v>
      </c>
      <c r="EB12" s="60">
        <v>-0.37769658788721616</v>
      </c>
      <c r="EC12" s="40">
        <v>7220024</v>
      </c>
      <c r="ED12" s="40">
        <v>5190406.1977633629</v>
      </c>
      <c r="EE12" s="40">
        <v>1270799752.074899</v>
      </c>
      <c r="EF12" s="43">
        <v>71.889043551148347</v>
      </c>
      <c r="EG12" s="44">
        <v>244.8362813343027</v>
      </c>
      <c r="EH12" s="44">
        <v>176.01046091742896</v>
      </c>
      <c r="EI12" s="43">
        <v>0.44142607987737842</v>
      </c>
      <c r="EJ12" s="43">
        <v>3.6773703985642103</v>
      </c>
      <c r="EK12" s="43">
        <v>3.2217227941014426</v>
      </c>
      <c r="EL12" s="43">
        <v>2.441545772067176</v>
      </c>
      <c r="EM12" s="60">
        <v>5.7419284027876811</v>
      </c>
      <c r="EN12" s="40">
        <v>7296416</v>
      </c>
      <c r="EO12" s="40">
        <v>4976965.1523369309</v>
      </c>
      <c r="EP12" s="40">
        <v>1099226816.4298301</v>
      </c>
      <c r="EQ12" s="43">
        <v>68.211093670329802</v>
      </c>
      <c r="ER12" s="44">
        <v>220.86287180726768</v>
      </c>
      <c r="ES12" s="44">
        <v>150.6529803714358</v>
      </c>
      <c r="ET12" s="43">
        <v>-5.676276888348291E-2</v>
      </c>
      <c r="EU12" s="43">
        <v>1.5254318177977746</v>
      </c>
      <c r="EV12" s="43">
        <v>1.5830931941811992</v>
      </c>
      <c r="EW12" s="43">
        <v>-1.3410332143491355</v>
      </c>
      <c r="EX12" s="60">
        <v>0.22083017429789964</v>
      </c>
      <c r="EY12" s="40">
        <v>29359794</v>
      </c>
      <c r="EZ12" s="40">
        <v>20849069.84611376</v>
      </c>
      <c r="FA12" s="40">
        <v>4877765408.1393204</v>
      </c>
      <c r="FB12" s="43">
        <v>71.012316524134206</v>
      </c>
      <c r="FC12" s="44">
        <v>233.95602029931945</v>
      </c>
      <c r="FD12" s="44">
        <v>166.13758966222039</v>
      </c>
      <c r="FE12" s="43">
        <v>1.0827881073337351</v>
      </c>
      <c r="FF12" s="43">
        <v>2.7316691584087422</v>
      </c>
      <c r="FG12" s="43">
        <v>1.6312184121370459</v>
      </c>
      <c r="FH12" s="43">
        <v>0.38408635771040855</v>
      </c>
      <c r="FI12" s="60">
        <v>2.0215700571835042</v>
      </c>
      <c r="FK12" s="61">
        <v>1437</v>
      </c>
      <c r="FL12" s="62">
        <v>700</v>
      </c>
      <c r="FM12" s="40">
        <v>80175</v>
      </c>
      <c r="FN12" s="62">
        <v>56995</v>
      </c>
    </row>
    <row r="13" spans="2:170" x14ac:dyDescent="0.25">
      <c r="B13" s="64" t="s">
        <v>59</v>
      </c>
      <c r="C13" s="40">
        <v>550746</v>
      </c>
      <c r="D13" s="40">
        <v>306487.11453256535</v>
      </c>
      <c r="E13" s="40">
        <v>55870413.557460412</v>
      </c>
      <c r="F13" s="43">
        <v>55.649449025969389</v>
      </c>
      <c r="G13" s="44">
        <v>182.29286292401039</v>
      </c>
      <c r="H13" s="44">
        <v>101.44497383087742</v>
      </c>
      <c r="I13" s="43">
        <v>-3.6668974314854532</v>
      </c>
      <c r="J13" s="43">
        <v>0.20139539921251445</v>
      </c>
      <c r="K13" s="60">
        <v>-3.4728869950336834</v>
      </c>
      <c r="L13" s="40">
        <v>549444</v>
      </c>
      <c r="M13" s="40">
        <v>294401.05643542268</v>
      </c>
      <c r="N13" s="40">
        <v>48399636.950251803</v>
      </c>
      <c r="O13" s="43">
        <v>53.581630964288024</v>
      </c>
      <c r="P13" s="44">
        <v>164.40035078769608</v>
      </c>
      <c r="Q13" s="44">
        <v>88.088389263058303</v>
      </c>
      <c r="R13" s="43">
        <v>0.47004538118998684</v>
      </c>
      <c r="S13" s="43">
        <v>1.3268260219278187</v>
      </c>
      <c r="T13" s="60">
        <v>1.8031080876549712</v>
      </c>
      <c r="U13" s="40">
        <v>531780</v>
      </c>
      <c r="V13" s="40">
        <v>332845.0312534757</v>
      </c>
      <c r="W13" s="40">
        <v>65287166.15981172</v>
      </c>
      <c r="X13" s="43">
        <v>62.590738887035187</v>
      </c>
      <c r="Y13" s="44">
        <v>196.14883813630601</v>
      </c>
      <c r="Z13" s="44">
        <v>122.77100710784859</v>
      </c>
      <c r="AA13" s="43">
        <v>-1.4651636694487182</v>
      </c>
      <c r="AB13" s="43">
        <v>2.7397002641315202</v>
      </c>
      <c r="AC13" s="60">
        <v>1.2343955017095809</v>
      </c>
      <c r="AD13" s="40">
        <v>549506</v>
      </c>
      <c r="AE13" s="40">
        <v>327503.48027689266</v>
      </c>
      <c r="AF13" s="40">
        <v>61730169.50904008</v>
      </c>
      <c r="AG13" s="43">
        <v>59.599618616883646</v>
      </c>
      <c r="AH13" s="44">
        <v>188.4870641889039</v>
      </c>
      <c r="AI13" s="44">
        <v>112.33757139874739</v>
      </c>
      <c r="AJ13" s="43">
        <v>-3.3315491759483122</v>
      </c>
      <c r="AK13" s="43">
        <v>-0.32342579913156178</v>
      </c>
      <c r="AL13" s="60">
        <v>-3.6441998855407722</v>
      </c>
      <c r="AM13" s="40">
        <v>532530</v>
      </c>
      <c r="AN13" s="40">
        <v>325457.17815014883</v>
      </c>
      <c r="AO13" s="40">
        <v>59289474.91812022</v>
      </c>
      <c r="AP13" s="43">
        <v>61.115275787307539</v>
      </c>
      <c r="AQ13" s="44">
        <v>182.17289062454529</v>
      </c>
      <c r="AR13" s="44">
        <v>111.33546451490098</v>
      </c>
      <c r="AS13" s="43">
        <v>0.58812804547527953</v>
      </c>
      <c r="AT13" s="43">
        <v>2.5696078821717232</v>
      </c>
      <c r="AU13" s="60">
        <v>3.1728485122430827</v>
      </c>
      <c r="AV13" s="40">
        <v>550281</v>
      </c>
      <c r="AW13" s="40">
        <v>338644.61874097923</v>
      </c>
      <c r="AX13" s="40">
        <v>80863353.102060422</v>
      </c>
      <c r="AY13" s="43">
        <v>61.540307359508915</v>
      </c>
      <c r="AZ13" s="44">
        <v>238.78528884556337</v>
      </c>
      <c r="BA13" s="44">
        <v>146.94920068485087</v>
      </c>
      <c r="BB13" s="43">
        <v>-3.0753621310448271</v>
      </c>
      <c r="BC13" s="43">
        <v>2.924715704400803</v>
      </c>
      <c r="BD13" s="60">
        <v>-0.24059202583792411</v>
      </c>
      <c r="BE13" s="40">
        <v>551397</v>
      </c>
      <c r="BF13" s="40">
        <v>364828.51595744683</v>
      </c>
      <c r="BG13" s="40">
        <v>97860208.527285144</v>
      </c>
      <c r="BH13" s="43">
        <v>66.164399871135828</v>
      </c>
      <c r="BI13" s="44">
        <v>268.23618288297246</v>
      </c>
      <c r="BJ13" s="44">
        <v>177.47686064176111</v>
      </c>
      <c r="BK13" s="43">
        <v>-0.26398641041844417</v>
      </c>
      <c r="BL13" s="43">
        <v>2.0293455990325828</v>
      </c>
      <c r="BM13" s="60">
        <v>1.7600019920135235</v>
      </c>
      <c r="BN13" s="40">
        <v>500164</v>
      </c>
      <c r="BO13" s="40">
        <v>297811.71034333791</v>
      </c>
      <c r="BP13" s="40">
        <v>53068405.750759654</v>
      </c>
      <c r="BQ13" s="43">
        <v>59.542812026322942</v>
      </c>
      <c r="BR13" s="44">
        <v>178.19448969813422</v>
      </c>
      <c r="BS13" s="44">
        <v>106.10201004222546</v>
      </c>
      <c r="BT13" s="43">
        <v>5.3785443450047801</v>
      </c>
      <c r="BU13" s="43">
        <v>1.4738837290446092</v>
      </c>
      <c r="BV13" s="60">
        <v>6.9317015640834478</v>
      </c>
      <c r="BW13" s="40">
        <v>553815</v>
      </c>
      <c r="BX13" s="40">
        <v>349491.67460231576</v>
      </c>
      <c r="BY13" s="40">
        <v>69746939.229048654</v>
      </c>
      <c r="BZ13" s="43">
        <v>63.106213194354751</v>
      </c>
      <c r="CA13" s="44">
        <v>199.56681173711286</v>
      </c>
      <c r="CB13" s="44">
        <v>125.93905767999902</v>
      </c>
      <c r="CC13" s="43">
        <v>7.3272596425784773</v>
      </c>
      <c r="CD13" s="43">
        <v>11.856704135779843</v>
      </c>
      <c r="CE13" s="60">
        <v>20.052735275358966</v>
      </c>
      <c r="CF13" s="40">
        <v>535950</v>
      </c>
      <c r="CG13" s="40">
        <v>330606.56796116504</v>
      </c>
      <c r="CH13" s="40">
        <v>66911161.279564969</v>
      </c>
      <c r="CI13" s="43">
        <v>61.686084142394819</v>
      </c>
      <c r="CJ13" s="44">
        <v>202.38908649698919</v>
      </c>
      <c r="CK13" s="44">
        <v>124.84590219155699</v>
      </c>
      <c r="CL13" s="43">
        <v>2.7157774534349577</v>
      </c>
      <c r="CM13" s="43">
        <v>-7.0647236015815098</v>
      </c>
      <c r="CN13" s="60">
        <v>-4.540808318835694</v>
      </c>
      <c r="CO13" s="40">
        <v>554187</v>
      </c>
      <c r="CP13" s="40">
        <v>297923.63843331893</v>
      </c>
      <c r="CQ13" s="40">
        <v>47566088.122933708</v>
      </c>
      <c r="CR13" s="43">
        <v>53.75868406031158</v>
      </c>
      <c r="CS13" s="44">
        <v>159.65865740989167</v>
      </c>
      <c r="CT13" s="44">
        <v>85.830393211918917</v>
      </c>
      <c r="CU13" s="43">
        <v>9.0169434408578226</v>
      </c>
      <c r="CV13" s="43">
        <v>1.841192460859667</v>
      </c>
      <c r="CW13" s="60">
        <v>11.024155184408011</v>
      </c>
      <c r="CX13" s="40">
        <v>536430</v>
      </c>
      <c r="CY13" s="40">
        <v>281875.7596631397</v>
      </c>
      <c r="CZ13" s="40">
        <v>47843469.407980323</v>
      </c>
      <c r="DA13" s="43">
        <v>52.546606204563446</v>
      </c>
      <c r="DB13" s="44">
        <v>169.73247172852484</v>
      </c>
      <c r="DC13" s="44">
        <v>89.188653520459937</v>
      </c>
      <c r="DD13" s="43">
        <v>6.176944132584703</v>
      </c>
      <c r="DE13" s="43">
        <v>-9.6762865278051446E-2</v>
      </c>
      <c r="DF13" s="60">
        <v>6.0742042791095692</v>
      </c>
      <c r="DG13" s="40">
        <v>1631970</v>
      </c>
      <c r="DH13" s="40">
        <v>933733.20222146378</v>
      </c>
      <c r="DI13" s="40">
        <v>169557216.66752395</v>
      </c>
      <c r="DJ13" s="43">
        <v>57.215096001854434</v>
      </c>
      <c r="DK13" s="44">
        <v>181.59064737563889</v>
      </c>
      <c r="DL13" s="44">
        <v>103.89726322636074</v>
      </c>
      <c r="DM13" s="43">
        <v>4.2168363095067045</v>
      </c>
      <c r="DN13" s="43">
        <v>2.5371895206421584</v>
      </c>
      <c r="DO13" s="43">
        <v>-1.6116846839443877</v>
      </c>
      <c r="DP13" s="43">
        <v>1.4160264515629295</v>
      </c>
      <c r="DQ13" s="60">
        <v>-0.21848011378213331</v>
      </c>
      <c r="DR13" s="40">
        <v>1632317</v>
      </c>
      <c r="DS13" s="40">
        <v>991605.27716802072</v>
      </c>
      <c r="DT13" s="40">
        <v>201882997.52922073</v>
      </c>
      <c r="DU13" s="43">
        <v>60.74832751040519</v>
      </c>
      <c r="DV13" s="44">
        <v>203.59209675223727</v>
      </c>
      <c r="DW13" s="44">
        <v>123.6787937203501</v>
      </c>
      <c r="DX13" s="43">
        <v>5.3242285143521562</v>
      </c>
      <c r="DY13" s="43">
        <v>3.2305880102713567</v>
      </c>
      <c r="DZ13" s="43">
        <v>-1.9878052121050476</v>
      </c>
      <c r="EA13" s="43">
        <v>1.7007883987735759</v>
      </c>
      <c r="EB13" s="60">
        <v>-0.32082517385880122</v>
      </c>
      <c r="EC13" s="40">
        <v>1605376</v>
      </c>
      <c r="ED13" s="40">
        <v>1012131.9009031005</v>
      </c>
      <c r="EE13" s="40">
        <v>220675553.50709346</v>
      </c>
      <c r="EF13" s="43">
        <v>63.046407875980485</v>
      </c>
      <c r="EG13" s="44">
        <v>218.03042993723454</v>
      </c>
      <c r="EH13" s="44">
        <v>137.46035415198276</v>
      </c>
      <c r="EI13" s="43">
        <v>2.7371600628437771</v>
      </c>
      <c r="EJ13" s="43">
        <v>6.7826725413420386</v>
      </c>
      <c r="EK13" s="43">
        <v>3.937730492160918</v>
      </c>
      <c r="EL13" s="43">
        <v>4.2469581928339188</v>
      </c>
      <c r="EM13" s="60">
        <v>8.35192245270391</v>
      </c>
      <c r="EN13" s="40">
        <v>1626567</v>
      </c>
      <c r="EO13" s="40">
        <v>910405.96605762374</v>
      </c>
      <c r="EP13" s="40">
        <v>162320718.81047902</v>
      </c>
      <c r="EQ13" s="43">
        <v>55.971009251855207</v>
      </c>
      <c r="ER13" s="44">
        <v>178.29487598085996</v>
      </c>
      <c r="ES13" s="44">
        <v>99.79344153083089</v>
      </c>
      <c r="ET13" s="43">
        <v>1.1379965366404168</v>
      </c>
      <c r="EU13" s="43">
        <v>6.9876536502652007</v>
      </c>
      <c r="EV13" s="43">
        <v>5.7838372461064962</v>
      </c>
      <c r="EW13" s="43">
        <v>-2.9098445434893874</v>
      </c>
      <c r="EX13" s="60">
        <v>2.7056920300164742</v>
      </c>
      <c r="EY13" s="40">
        <v>6496230</v>
      </c>
      <c r="EZ13" s="40">
        <v>3847876.3463502089</v>
      </c>
      <c r="FA13" s="40">
        <v>754436486.51431715</v>
      </c>
      <c r="FB13" s="43">
        <v>59.232452458583033</v>
      </c>
      <c r="FC13" s="44">
        <v>196.06567846960985</v>
      </c>
      <c r="FD13" s="44">
        <v>116.13450978710993</v>
      </c>
      <c r="FE13" s="43">
        <v>3.3344049232264963</v>
      </c>
      <c r="FF13" s="43">
        <v>4.8470625895468018</v>
      </c>
      <c r="FG13" s="43">
        <v>1.4638470772429548</v>
      </c>
      <c r="FH13" s="43">
        <v>1.3673229459051974</v>
      </c>
      <c r="FI13" s="60">
        <v>2.851185540209606</v>
      </c>
      <c r="FK13" s="61">
        <v>499</v>
      </c>
      <c r="FL13" s="62">
        <v>225</v>
      </c>
      <c r="FM13" s="40">
        <v>17881</v>
      </c>
      <c r="FN13" s="62">
        <v>9262</v>
      </c>
    </row>
    <row r="14" spans="2:170" ht="13" x14ac:dyDescent="0.3">
      <c r="B14" s="65" t="s">
        <v>60</v>
      </c>
      <c r="C14" s="66">
        <v>10138023</v>
      </c>
      <c r="D14" s="66">
        <v>7152755.7638829183</v>
      </c>
      <c r="E14" s="66">
        <v>1628384170.8114572</v>
      </c>
      <c r="F14" s="67">
        <v>70.553753565985389</v>
      </c>
      <c r="G14" s="68">
        <v>227.65829346974354</v>
      </c>
      <c r="H14" s="68">
        <v>160.62147134717065</v>
      </c>
      <c r="I14" s="67">
        <v>3.0832766483552154</v>
      </c>
      <c r="J14" s="67">
        <v>-1.3545412228679672</v>
      </c>
      <c r="K14" s="69">
        <v>1.6869711723475906</v>
      </c>
      <c r="L14" s="66">
        <v>10172960</v>
      </c>
      <c r="M14" s="66">
        <v>7185344.1550913583</v>
      </c>
      <c r="N14" s="66">
        <v>1644782039.8538527</v>
      </c>
      <c r="O14" s="67">
        <v>70.631794041177386</v>
      </c>
      <c r="P14" s="68">
        <v>228.90789979605927</v>
      </c>
      <c r="Q14" s="68">
        <v>161.68175632793728</v>
      </c>
      <c r="R14" s="67">
        <v>7.5010066081839231</v>
      </c>
      <c r="S14" s="67">
        <v>4.4307887466300615</v>
      </c>
      <c r="T14" s="69">
        <v>12.264149111453325</v>
      </c>
      <c r="U14" s="66">
        <v>9866910</v>
      </c>
      <c r="V14" s="66">
        <v>7118033.6330706151</v>
      </c>
      <c r="W14" s="66">
        <v>1688317021.4900582</v>
      </c>
      <c r="X14" s="67">
        <v>72.140453628041755</v>
      </c>
      <c r="Y14" s="68">
        <v>237.18868279100042</v>
      </c>
      <c r="Z14" s="68">
        <v>171.10899171980472</v>
      </c>
      <c r="AA14" s="67">
        <v>1.1376880340735105</v>
      </c>
      <c r="AB14" s="67">
        <v>-0.32758282266727301</v>
      </c>
      <c r="AC14" s="69">
        <v>0.80637834086799332</v>
      </c>
      <c r="AD14" s="66">
        <v>10213756</v>
      </c>
      <c r="AE14" s="66">
        <v>7422530.1246257666</v>
      </c>
      <c r="AF14" s="66">
        <v>1746858663.2836587</v>
      </c>
      <c r="AG14" s="67">
        <v>72.671895868921936</v>
      </c>
      <c r="AH14" s="68">
        <v>235.34544608826803</v>
      </c>
      <c r="AI14" s="68">
        <v>171.02999751351595</v>
      </c>
      <c r="AJ14" s="67">
        <v>0.89746680120890399</v>
      </c>
      <c r="AK14" s="67">
        <v>-2.3358835598710597</v>
      </c>
      <c r="AL14" s="69">
        <v>-1.4593805381538918</v>
      </c>
      <c r="AM14" s="66">
        <v>9873480</v>
      </c>
      <c r="AN14" s="66">
        <v>7454126.4011693886</v>
      </c>
      <c r="AO14" s="66">
        <v>1797844127.0123343</v>
      </c>
      <c r="AP14" s="67">
        <v>75.496445034267438</v>
      </c>
      <c r="AQ14" s="68">
        <v>241.18777040463013</v>
      </c>
      <c r="AR14" s="68">
        <v>182.08819251290672</v>
      </c>
      <c r="AS14" s="67">
        <v>2.5898884368658455</v>
      </c>
      <c r="AT14" s="67">
        <v>1.7424657286683627</v>
      </c>
      <c r="AU14" s="69">
        <v>4.377482083938812</v>
      </c>
      <c r="AV14" s="66">
        <v>10215833</v>
      </c>
      <c r="AW14" s="66">
        <v>6998923.6301250169</v>
      </c>
      <c r="AX14" s="66">
        <v>1832665677.5373218</v>
      </c>
      <c r="AY14" s="67">
        <v>68.510552493614739</v>
      </c>
      <c r="AZ14" s="68">
        <v>261.84964637263607</v>
      </c>
      <c r="BA14" s="68">
        <v>179.39463943246938</v>
      </c>
      <c r="BB14" s="67">
        <v>3.3265474792970111</v>
      </c>
      <c r="BC14" s="67">
        <v>-1.0046293609352723</v>
      </c>
      <c r="BD14" s="69">
        <v>2.2884986455795655</v>
      </c>
      <c r="BE14" s="66">
        <v>10204766</v>
      </c>
      <c r="BF14" s="66">
        <v>6904510.9607547717</v>
      </c>
      <c r="BG14" s="66">
        <v>1769364939.4875815</v>
      </c>
      <c r="BH14" s="67">
        <v>67.659669616674904</v>
      </c>
      <c r="BI14" s="68">
        <v>256.26216679858265</v>
      </c>
      <c r="BJ14" s="68">
        <v>173.38613540845341</v>
      </c>
      <c r="BK14" s="67">
        <v>4.2557796262461851</v>
      </c>
      <c r="BL14" s="67">
        <v>-2.0370636485427944</v>
      </c>
      <c r="BM14" s="69">
        <v>2.1320230380373668</v>
      </c>
      <c r="BN14" s="66">
        <v>9216788</v>
      </c>
      <c r="BO14" s="66">
        <v>6810949.0846557831</v>
      </c>
      <c r="BP14" s="66">
        <v>1711138045.5341916</v>
      </c>
      <c r="BQ14" s="67">
        <v>73.897208926317745</v>
      </c>
      <c r="BR14" s="68">
        <v>251.23342198948041</v>
      </c>
      <c r="BS14" s="68">
        <v>185.65448674030384</v>
      </c>
      <c r="BT14" s="67">
        <v>5.7139570589208608</v>
      </c>
      <c r="BU14" s="67">
        <v>7.3141017562375543</v>
      </c>
      <c r="BV14" s="69">
        <v>13.445983448723844</v>
      </c>
      <c r="BW14" s="66">
        <v>10210377</v>
      </c>
      <c r="BX14" s="66">
        <v>7522232.8826789064</v>
      </c>
      <c r="BY14" s="66">
        <v>1860590297.0462024</v>
      </c>
      <c r="BZ14" s="67">
        <v>73.672430339045334</v>
      </c>
      <c r="CA14" s="68">
        <v>247.3454792034552</v>
      </c>
      <c r="CB14" s="68">
        <v>182.22542586294338</v>
      </c>
      <c r="CC14" s="67">
        <v>1.5590122589357645</v>
      </c>
      <c r="CD14" s="67">
        <v>4.6827427238698043</v>
      </c>
      <c r="CE14" s="69">
        <v>6.3147595160092758</v>
      </c>
      <c r="CF14" s="66">
        <v>9891630</v>
      </c>
      <c r="CG14" s="66">
        <v>6780717.5306454496</v>
      </c>
      <c r="CH14" s="66">
        <v>1545669190.640141</v>
      </c>
      <c r="CI14" s="67">
        <v>68.550052222388516</v>
      </c>
      <c r="CJ14" s="68">
        <v>227.95068274920609</v>
      </c>
      <c r="CK14" s="68">
        <v>156.26031206587197</v>
      </c>
      <c r="CL14" s="67">
        <v>3.7377278728279126</v>
      </c>
      <c r="CM14" s="67">
        <v>-4.3021287555056933</v>
      </c>
      <c r="CN14" s="69">
        <v>-0.72520274829504183</v>
      </c>
      <c r="CO14" s="66">
        <v>10221134</v>
      </c>
      <c r="CP14" s="66">
        <v>6860407.6520887511</v>
      </c>
      <c r="CQ14" s="66">
        <v>1515043229.2356923</v>
      </c>
      <c r="CR14" s="67">
        <v>67.119828896566176</v>
      </c>
      <c r="CS14" s="68">
        <v>220.83865945989598</v>
      </c>
      <c r="CT14" s="68">
        <v>148.22653036695266</v>
      </c>
      <c r="CU14" s="67">
        <v>1.7021371322266121</v>
      </c>
      <c r="CV14" s="67">
        <v>-0.23571430287657019</v>
      </c>
      <c r="CW14" s="69">
        <v>1.4624106485901314</v>
      </c>
      <c r="CX14" s="66">
        <v>9901290</v>
      </c>
      <c r="CY14" s="66">
        <v>6633912.0035915384</v>
      </c>
      <c r="CZ14" s="66">
        <v>1462262803.4564543</v>
      </c>
      <c r="DA14" s="67">
        <v>67.000481791681068</v>
      </c>
      <c r="DB14" s="68">
        <v>220.42239973409337</v>
      </c>
      <c r="DC14" s="68">
        <v>147.68406979862769</v>
      </c>
      <c r="DD14" s="67">
        <v>1.5760807554920737</v>
      </c>
      <c r="DE14" s="67">
        <v>-0.34682480328016418</v>
      </c>
      <c r="DF14" s="69">
        <v>1.2237897133009226</v>
      </c>
      <c r="DG14" s="66">
        <v>30177893</v>
      </c>
      <c r="DH14" s="66">
        <v>21456133.552044891</v>
      </c>
      <c r="DI14" s="66">
        <v>4961483232.1553679</v>
      </c>
      <c r="DJ14" s="67">
        <v>71.098845608753706</v>
      </c>
      <c r="DK14" s="68">
        <v>231.23845776409752</v>
      </c>
      <c r="DL14" s="68">
        <v>164.40787407375882</v>
      </c>
      <c r="DM14" s="67">
        <v>2.3240263280673581</v>
      </c>
      <c r="DN14" s="67">
        <v>6.2640517419456661</v>
      </c>
      <c r="DO14" s="67">
        <v>3.8505378992597952</v>
      </c>
      <c r="DP14" s="67">
        <v>0.76588396623512311</v>
      </c>
      <c r="DQ14" s="69">
        <v>4.645912517941909</v>
      </c>
      <c r="DR14" s="66">
        <v>30303069</v>
      </c>
      <c r="DS14" s="66">
        <v>21875580.15592017</v>
      </c>
      <c r="DT14" s="66">
        <v>5377368467.8333149</v>
      </c>
      <c r="DU14" s="67">
        <v>72.189322328771951</v>
      </c>
      <c r="DV14" s="68">
        <v>245.81603914070556</v>
      </c>
      <c r="DW14" s="68">
        <v>177.45293283110416</v>
      </c>
      <c r="DX14" s="67">
        <v>2.3291054981533157</v>
      </c>
      <c r="DY14" s="67">
        <v>4.6220447997471341</v>
      </c>
      <c r="DZ14" s="67">
        <v>2.2407498731185429</v>
      </c>
      <c r="EA14" s="67">
        <v>-0.51697306332641513</v>
      </c>
      <c r="EB14" s="69">
        <v>1.7121927365033811</v>
      </c>
      <c r="EC14" s="66">
        <v>29631931</v>
      </c>
      <c r="ED14" s="66">
        <v>21237692.928089462</v>
      </c>
      <c r="EE14" s="66">
        <v>5341093282.067975</v>
      </c>
      <c r="EF14" s="67">
        <v>71.671646805904956</v>
      </c>
      <c r="EG14" s="68">
        <v>251.49121894514835</v>
      </c>
      <c r="EH14" s="68">
        <v>180.24789819023187</v>
      </c>
      <c r="EI14" s="67">
        <v>1.6617159413674842</v>
      </c>
      <c r="EJ14" s="67">
        <v>5.4506560233023471</v>
      </c>
      <c r="EK14" s="67">
        <v>3.7270077992310582</v>
      </c>
      <c r="EL14" s="67">
        <v>3.1716820973110287</v>
      </c>
      <c r="EM14" s="69">
        <v>7.0168987356394483</v>
      </c>
      <c r="EN14" s="66">
        <v>30014054</v>
      </c>
      <c r="EO14" s="66">
        <v>20275037.186325736</v>
      </c>
      <c r="EP14" s="66">
        <v>4522975223.3322878</v>
      </c>
      <c r="EQ14" s="67">
        <v>67.551811515784365</v>
      </c>
      <c r="ER14" s="68">
        <v>223.08098287399224</v>
      </c>
      <c r="ES14" s="68">
        <v>150.69524507859842</v>
      </c>
      <c r="ET14" s="67">
        <v>1.0422611341544177</v>
      </c>
      <c r="EU14" s="67">
        <v>3.3987649671017524</v>
      </c>
      <c r="EV14" s="67">
        <v>2.332196257796356</v>
      </c>
      <c r="EW14" s="67">
        <v>-1.6625726804408838</v>
      </c>
      <c r="EX14" s="69">
        <v>0.63084911949513967</v>
      </c>
      <c r="EY14" s="66">
        <v>120126947</v>
      </c>
      <c r="EZ14" s="66">
        <v>84844443.82238026</v>
      </c>
      <c r="FA14" s="66">
        <v>20202920205.388947</v>
      </c>
      <c r="FB14" s="67">
        <v>70.628985370268552</v>
      </c>
      <c r="FC14" s="68">
        <v>238.11718593716353</v>
      </c>
      <c r="FD14" s="68">
        <v>168.17975241965439</v>
      </c>
      <c r="FE14" s="67">
        <v>1.8388660153719303</v>
      </c>
      <c r="FF14" s="67">
        <v>4.9418471457443518</v>
      </c>
      <c r="FG14" s="67">
        <v>3.0469517697700259</v>
      </c>
      <c r="FH14" s="67">
        <v>0.49030598158636352</v>
      </c>
      <c r="FI14" s="69">
        <v>3.5521971381407642</v>
      </c>
      <c r="FK14" s="70">
        <v>6283</v>
      </c>
      <c r="FL14" s="71">
        <v>2267</v>
      </c>
      <c r="FM14" s="66">
        <v>330043</v>
      </c>
      <c r="FN14" s="71">
        <v>205483</v>
      </c>
    </row>
    <row r="15" spans="2:170" ht="13" x14ac:dyDescent="0.3">
      <c r="B15" s="63" t="s">
        <v>61</v>
      </c>
      <c r="K15" s="60"/>
      <c r="T15" s="60"/>
      <c r="AC15" s="60"/>
      <c r="AL15" s="60"/>
      <c r="AU15" s="60"/>
      <c r="BD15" s="60"/>
      <c r="BM15" s="60"/>
      <c r="BV15" s="60"/>
      <c r="CE15" s="60"/>
      <c r="CN15" s="60"/>
      <c r="CW15" s="60"/>
      <c r="DF15" s="60"/>
      <c r="DQ15" s="60"/>
      <c r="EB15" s="60"/>
      <c r="EM15" s="60"/>
      <c r="EX15" s="60"/>
      <c r="FI15" s="60"/>
      <c r="FK15" s="61"/>
      <c r="FL15" s="62"/>
      <c r="FN15" s="62"/>
    </row>
    <row r="16" spans="2:170" x14ac:dyDescent="0.25">
      <c r="B16" s="64" t="s">
        <v>62</v>
      </c>
      <c r="C16" s="40">
        <v>2393696</v>
      </c>
      <c r="D16" s="40">
        <v>1734320.850225783</v>
      </c>
      <c r="E16" s="40">
        <v>526218961.57697928</v>
      </c>
      <c r="F16" s="43">
        <v>72.453680426661649</v>
      </c>
      <c r="G16" s="44">
        <v>303.41500046457571</v>
      </c>
      <c r="H16" s="44">
        <v>219.83533480315765</v>
      </c>
      <c r="I16" s="43">
        <v>4.8858947122400052</v>
      </c>
      <c r="J16" s="43">
        <v>-3.1062608954127171</v>
      </c>
      <c r="K16" s="60">
        <v>1.6278651799490012</v>
      </c>
      <c r="L16" s="40">
        <v>2413970</v>
      </c>
      <c r="M16" s="40">
        <v>1763430.3632457063</v>
      </c>
      <c r="N16" s="40">
        <v>543570436.49168181</v>
      </c>
      <c r="O16" s="43">
        <v>73.051047164865608</v>
      </c>
      <c r="P16" s="44">
        <v>308.24604578726075</v>
      </c>
      <c r="Q16" s="44">
        <v>225.1769642918851</v>
      </c>
      <c r="R16" s="43">
        <v>8.9264519332687087</v>
      </c>
      <c r="S16" s="43">
        <v>4.3345853513431392</v>
      </c>
      <c r="T16" s="60">
        <v>13.647961962534685</v>
      </c>
      <c r="U16" s="40">
        <v>2350560</v>
      </c>
      <c r="V16" s="40">
        <v>1735707.3051292726</v>
      </c>
      <c r="W16" s="40">
        <v>557608482.33410466</v>
      </c>
      <c r="X16" s="43">
        <v>73.842288864324786</v>
      </c>
      <c r="Y16" s="44">
        <v>321.25720775979272</v>
      </c>
      <c r="Z16" s="44">
        <v>237.22367535145017</v>
      </c>
      <c r="AA16" s="43">
        <v>2.379474820181672</v>
      </c>
      <c r="AB16" s="43">
        <v>-0.87473318498473462</v>
      </c>
      <c r="AC16" s="60">
        <v>1.4839275793128157</v>
      </c>
      <c r="AD16" s="40">
        <v>2445807</v>
      </c>
      <c r="AE16" s="40">
        <v>1812389.5252967959</v>
      </c>
      <c r="AF16" s="40">
        <v>574890205.71916759</v>
      </c>
      <c r="AG16" s="43">
        <v>74.101902778788187</v>
      </c>
      <c r="AH16" s="44">
        <v>317.20013699870827</v>
      </c>
      <c r="AI16" s="44">
        <v>235.05133713296576</v>
      </c>
      <c r="AJ16" s="43">
        <v>0.42509148827710708</v>
      </c>
      <c r="AK16" s="43">
        <v>-3.2779032823701191</v>
      </c>
      <c r="AL16" s="60">
        <v>-2.8667458819710121</v>
      </c>
      <c r="AM16" s="40">
        <v>2361090</v>
      </c>
      <c r="AN16" s="40">
        <v>1826276.3548213579</v>
      </c>
      <c r="AO16" s="40">
        <v>594264851.67044592</v>
      </c>
      <c r="AP16" s="43">
        <v>77.348866617594325</v>
      </c>
      <c r="AQ16" s="44">
        <v>325.39700254103963</v>
      </c>
      <c r="AR16" s="44">
        <v>251.69089347311873</v>
      </c>
      <c r="AS16" s="43">
        <v>2.6928941298720779</v>
      </c>
      <c r="AT16" s="43">
        <v>1.1291760226096974</v>
      </c>
      <c r="AU16" s="60">
        <v>3.852477667303821</v>
      </c>
      <c r="AV16" s="40">
        <v>2445714</v>
      </c>
      <c r="AW16" s="40">
        <v>1747193.4504491738</v>
      </c>
      <c r="AX16" s="40">
        <v>633271282.54868078</v>
      </c>
      <c r="AY16" s="43">
        <v>71.438992885070533</v>
      </c>
      <c r="AZ16" s="44">
        <v>362.45058175205349</v>
      </c>
      <c r="BA16" s="44">
        <v>258.93104530974625</v>
      </c>
      <c r="BB16" s="43">
        <v>4.3331103366142791</v>
      </c>
      <c r="BC16" s="43">
        <v>-1.1162637141863285</v>
      </c>
      <c r="BD16" s="60">
        <v>3.1684776839989381</v>
      </c>
      <c r="BE16" s="40">
        <v>2441467</v>
      </c>
      <c r="BF16" s="40">
        <v>1694768.0252585521</v>
      </c>
      <c r="BG16" s="40">
        <v>598401031.65425622</v>
      </c>
      <c r="BH16" s="43">
        <v>69.415971023100127</v>
      </c>
      <c r="BI16" s="44">
        <v>353.08727963696674</v>
      </c>
      <c r="BJ16" s="44">
        <v>245.09896371904935</v>
      </c>
      <c r="BK16" s="43">
        <v>4.4481294243457166</v>
      </c>
      <c r="BL16" s="43">
        <v>-2.502807857296208</v>
      </c>
      <c r="BM16" s="60">
        <v>1.833993434334382</v>
      </c>
      <c r="BN16" s="40">
        <v>2204804</v>
      </c>
      <c r="BO16" s="40">
        <v>1657938.5601419474</v>
      </c>
      <c r="BP16" s="40">
        <v>564559459.76975751</v>
      </c>
      <c r="BQ16" s="43">
        <v>75.196641521965105</v>
      </c>
      <c r="BR16" s="44">
        <v>340.51892714373065</v>
      </c>
      <c r="BS16" s="44">
        <v>256.05879695871266</v>
      </c>
      <c r="BT16" s="43">
        <v>6.3794049737373157</v>
      </c>
      <c r="BU16" s="43">
        <v>7.3300063994897036</v>
      </c>
      <c r="BV16" s="60">
        <v>14.177022166038382</v>
      </c>
      <c r="BW16" s="40">
        <v>2440413</v>
      </c>
      <c r="BX16" s="40">
        <v>1838824.8111422118</v>
      </c>
      <c r="BY16" s="40">
        <v>611004715.3325237</v>
      </c>
      <c r="BZ16" s="43">
        <v>75.348918856857907</v>
      </c>
      <c r="CA16" s="44">
        <v>332.28000385365129</v>
      </c>
      <c r="CB16" s="44">
        <v>250.36939048125203</v>
      </c>
      <c r="CC16" s="43">
        <v>2.9739097555261891</v>
      </c>
      <c r="CD16" s="43">
        <v>4.756554769325315</v>
      </c>
      <c r="CE16" s="60">
        <v>7.8719201711140965</v>
      </c>
      <c r="CF16" s="40">
        <v>2365860</v>
      </c>
      <c r="CG16" s="40">
        <v>1653382.8546114033</v>
      </c>
      <c r="CH16" s="40">
        <v>506630234.310058</v>
      </c>
      <c r="CI16" s="43">
        <v>69.885067358651966</v>
      </c>
      <c r="CJ16" s="44">
        <v>306.42039918161117</v>
      </c>
      <c r="CK16" s="44">
        <v>214.14210236871921</v>
      </c>
      <c r="CL16" s="43">
        <v>4.109307523504353</v>
      </c>
      <c r="CM16" s="43">
        <v>-4.9675879855946334</v>
      </c>
      <c r="CN16" s="60">
        <v>-1.0624139289617296</v>
      </c>
      <c r="CO16" s="40">
        <v>2439235</v>
      </c>
      <c r="CP16" s="40">
        <v>1669969.5157073704</v>
      </c>
      <c r="CQ16" s="40">
        <v>488700078.02957648</v>
      </c>
      <c r="CR16" s="43">
        <v>68.462838377908255</v>
      </c>
      <c r="CS16" s="44">
        <v>292.64011913569067</v>
      </c>
      <c r="CT16" s="44">
        <v>200.34973179278606</v>
      </c>
      <c r="CU16" s="43">
        <v>1.4611732372210469</v>
      </c>
      <c r="CV16" s="43">
        <v>-0.94873801077308295</v>
      </c>
      <c r="CW16" s="60">
        <v>0.49857252056400991</v>
      </c>
      <c r="CX16" s="40">
        <v>2369220</v>
      </c>
      <c r="CY16" s="40">
        <v>1621573.5197564864</v>
      </c>
      <c r="CZ16" s="40">
        <v>473961387.83146602</v>
      </c>
      <c r="DA16" s="43">
        <v>68.443349277673093</v>
      </c>
      <c r="DB16" s="44">
        <v>292.28485915497765</v>
      </c>
      <c r="DC16" s="44">
        <v>200.04954703719622</v>
      </c>
      <c r="DD16" s="43">
        <v>1.9998913470969291</v>
      </c>
      <c r="DE16" s="43">
        <v>-0.78420612402912238</v>
      </c>
      <c r="DF16" s="60">
        <v>1.2000019526842909</v>
      </c>
      <c r="DG16" s="40">
        <v>7158226</v>
      </c>
      <c r="DH16" s="40">
        <v>5233458.5186007619</v>
      </c>
      <c r="DI16" s="40">
        <v>1627397880.4027658</v>
      </c>
      <c r="DJ16" s="43">
        <v>73.111110470677545</v>
      </c>
      <c r="DK16" s="44">
        <v>310.96030944329971</v>
      </c>
      <c r="DL16" s="44">
        <v>227.34653535705158</v>
      </c>
      <c r="DM16" s="43">
        <v>3.5250781511565936</v>
      </c>
      <c r="DN16" s="43">
        <v>9.0620712667972363</v>
      </c>
      <c r="DO16" s="43">
        <v>5.3484558664436426</v>
      </c>
      <c r="DP16" s="43">
        <v>-4.8123341582082702E-2</v>
      </c>
      <c r="DQ16" s="60">
        <v>5.2977586691791894</v>
      </c>
      <c r="DR16" s="40">
        <v>7252611</v>
      </c>
      <c r="DS16" s="40">
        <v>5385859.3305673273</v>
      </c>
      <c r="DT16" s="40">
        <v>1802426339.9382942</v>
      </c>
      <c r="DU16" s="43">
        <v>74.260970712028083</v>
      </c>
      <c r="DV16" s="44">
        <v>334.65900784089604</v>
      </c>
      <c r="DW16" s="44">
        <v>248.52102779789158</v>
      </c>
      <c r="DX16" s="43">
        <v>4.0013037785343162</v>
      </c>
      <c r="DY16" s="43">
        <v>6.5357648871651701</v>
      </c>
      <c r="DZ16" s="43">
        <v>2.4369512847719701</v>
      </c>
      <c r="EA16" s="43">
        <v>-1.0333845869004092</v>
      </c>
      <c r="EB16" s="60">
        <v>1.3783836189132712</v>
      </c>
      <c r="EC16" s="40">
        <v>7086684</v>
      </c>
      <c r="ED16" s="40">
        <v>5191531.3965427112</v>
      </c>
      <c r="EE16" s="40">
        <v>1773965206.7565374</v>
      </c>
      <c r="EF16" s="43">
        <v>73.257554542331945</v>
      </c>
      <c r="EG16" s="44">
        <v>341.70364604515453</v>
      </c>
      <c r="EH16" s="44">
        <v>250.323734874666</v>
      </c>
      <c r="EI16" s="43">
        <v>3.0305294801560341</v>
      </c>
      <c r="EJ16" s="43">
        <v>7.6665189303121322</v>
      </c>
      <c r="EK16" s="43">
        <v>4.4996269295513711</v>
      </c>
      <c r="EL16" s="43">
        <v>2.9869931330232764</v>
      </c>
      <c r="EM16" s="60">
        <v>7.6210236099966897</v>
      </c>
      <c r="EN16" s="40">
        <v>7174315</v>
      </c>
      <c r="EO16" s="40">
        <v>4944925.8900752598</v>
      </c>
      <c r="EP16" s="40">
        <v>1469291700.1711006</v>
      </c>
      <c r="EQ16" s="43">
        <v>68.925408071366533</v>
      </c>
      <c r="ER16" s="44">
        <v>297.13118716704133</v>
      </c>
      <c r="ES16" s="44">
        <v>204.79888326217912</v>
      </c>
      <c r="ET16" s="43">
        <v>2.3568287154938949</v>
      </c>
      <c r="EU16" s="43">
        <v>4.9263334957440161</v>
      </c>
      <c r="EV16" s="43">
        <v>2.5103403578747754</v>
      </c>
      <c r="EW16" s="43">
        <v>-2.2723166741686578</v>
      </c>
      <c r="EX16" s="60">
        <v>0.18098080113741299</v>
      </c>
      <c r="EY16" s="40">
        <v>28671836</v>
      </c>
      <c r="EZ16" s="40">
        <v>20755775.13578606</v>
      </c>
      <c r="FA16" s="40">
        <v>6673081127.2686977</v>
      </c>
      <c r="FB16" s="43">
        <v>72.390812837329506</v>
      </c>
      <c r="FC16" s="44">
        <v>321.5047900457983</v>
      </c>
      <c r="FD16" s="44">
        <v>232.73993082510302</v>
      </c>
      <c r="FE16" s="43">
        <v>3.2273678227955571</v>
      </c>
      <c r="FF16" s="43">
        <v>7.0510257228951838</v>
      </c>
      <c r="FG16" s="43">
        <v>3.7041125630699976</v>
      </c>
      <c r="FH16" s="43">
        <v>-2.5447724485978124E-2</v>
      </c>
      <c r="FI16" s="60">
        <v>3.6777222262963374</v>
      </c>
      <c r="FK16" s="61">
        <v>803</v>
      </c>
      <c r="FL16" s="62">
        <v>541</v>
      </c>
      <c r="FM16" s="40">
        <v>78974</v>
      </c>
      <c r="FN16" s="62">
        <v>68990</v>
      </c>
    </row>
    <row r="17" spans="2:170" x14ac:dyDescent="0.25">
      <c r="B17" s="64" t="s">
        <v>63</v>
      </c>
      <c r="C17" s="40">
        <v>3841148</v>
      </c>
      <c r="D17" s="40">
        <v>2728527.9616740672</v>
      </c>
      <c r="E17" s="40">
        <v>545895663.01074028</v>
      </c>
      <c r="F17" s="43">
        <v>71.034179408709761</v>
      </c>
      <c r="G17" s="44">
        <v>200.06966051973691</v>
      </c>
      <c r="H17" s="44">
        <v>142.11784159598648</v>
      </c>
      <c r="I17" s="43">
        <v>2.7539265664163146</v>
      </c>
      <c r="J17" s="43">
        <v>-0.50904931940698517</v>
      </c>
      <c r="K17" s="60">
        <v>2.2308584026059157</v>
      </c>
      <c r="L17" s="40">
        <v>3857113</v>
      </c>
      <c r="M17" s="40">
        <v>2741783.2191523714</v>
      </c>
      <c r="N17" s="40">
        <v>546459922.14614081</v>
      </c>
      <c r="O17" s="43">
        <v>71.08381888610397</v>
      </c>
      <c r="P17" s="44">
        <v>199.30821602850142</v>
      </c>
      <c r="Q17" s="44">
        <v>141.67589130682478</v>
      </c>
      <c r="R17" s="43">
        <v>7.5218163625783792</v>
      </c>
      <c r="S17" s="43">
        <v>3.8025491205433832</v>
      </c>
      <c r="T17" s="60">
        <v>11.610386245084086</v>
      </c>
      <c r="U17" s="40">
        <v>3741660</v>
      </c>
      <c r="V17" s="40">
        <v>2692659.6552362926</v>
      </c>
      <c r="W17" s="40">
        <v>552592403.38142741</v>
      </c>
      <c r="X17" s="43">
        <v>71.964306089711314</v>
      </c>
      <c r="Y17" s="44">
        <v>205.22177851434961</v>
      </c>
      <c r="Z17" s="44">
        <v>147.68642885281596</v>
      </c>
      <c r="AA17" s="43">
        <v>0.75087994647741041</v>
      </c>
      <c r="AB17" s="43">
        <v>-0.71470966602808039</v>
      </c>
      <c r="AC17" s="60">
        <v>3.0803668838989787E-2</v>
      </c>
      <c r="AD17" s="40">
        <v>3867281</v>
      </c>
      <c r="AE17" s="40">
        <v>2830934.9553680471</v>
      </c>
      <c r="AF17" s="40">
        <v>578427773.44353819</v>
      </c>
      <c r="AG17" s="43">
        <v>73.202204736817606</v>
      </c>
      <c r="AH17" s="44">
        <v>204.32393628356513</v>
      </c>
      <c r="AI17" s="44">
        <v>149.5696261646201</v>
      </c>
      <c r="AJ17" s="43">
        <v>1.0710063962692287</v>
      </c>
      <c r="AK17" s="43">
        <v>-2.2186722579142582</v>
      </c>
      <c r="AL17" s="60">
        <v>-1.171427983451645</v>
      </c>
      <c r="AM17" s="40">
        <v>3736440</v>
      </c>
      <c r="AN17" s="40">
        <v>2846406.872703095</v>
      </c>
      <c r="AO17" s="40">
        <v>595796104.77308822</v>
      </c>
      <c r="AP17" s="43">
        <v>76.179648882441441</v>
      </c>
      <c r="AQ17" s="44">
        <v>209.31515816896885</v>
      </c>
      <c r="AR17" s="44">
        <v>159.45555255084739</v>
      </c>
      <c r="AS17" s="43">
        <v>2.2454735736234688</v>
      </c>
      <c r="AT17" s="43">
        <v>1.8205114808724359</v>
      </c>
      <c r="AU17" s="60">
        <v>4.1068641586462569</v>
      </c>
      <c r="AV17" s="40">
        <v>3865762</v>
      </c>
      <c r="AW17" s="40">
        <v>2648012.6176083572</v>
      </c>
      <c r="AX17" s="40">
        <v>577306269.26482391</v>
      </c>
      <c r="AY17" s="43">
        <v>68.499111368168997</v>
      </c>
      <c r="AZ17" s="44">
        <v>218.01492388138155</v>
      </c>
      <c r="BA17" s="44">
        <v>149.33828550873642</v>
      </c>
      <c r="BB17" s="43">
        <v>3.7086360269084269</v>
      </c>
      <c r="BC17" s="43">
        <v>-2.2493203489037539</v>
      </c>
      <c r="BD17" s="60">
        <v>1.3758965731056911</v>
      </c>
      <c r="BE17" s="40">
        <v>3852866</v>
      </c>
      <c r="BF17" s="40">
        <v>2609733.9543464663</v>
      </c>
      <c r="BG17" s="40">
        <v>555875446.72326064</v>
      </c>
      <c r="BH17" s="43">
        <v>67.734874619217649</v>
      </c>
      <c r="BI17" s="44">
        <v>213.00081021571557</v>
      </c>
      <c r="BJ17" s="44">
        <v>144.27583173753268</v>
      </c>
      <c r="BK17" s="43">
        <v>4.7460625182397118</v>
      </c>
      <c r="BL17" s="43">
        <v>-2.7475138036376263</v>
      </c>
      <c r="BM17" s="60">
        <v>1.8681499918951929</v>
      </c>
      <c r="BN17" s="40">
        <v>3478300</v>
      </c>
      <c r="BO17" s="40">
        <v>2616415.5496391403</v>
      </c>
      <c r="BP17" s="40">
        <v>571461106.05444467</v>
      </c>
      <c r="BQ17" s="43">
        <v>75.221100814741121</v>
      </c>
      <c r="BR17" s="44">
        <v>218.41374017719065</v>
      </c>
      <c r="BS17" s="44">
        <v>164.29321969193131</v>
      </c>
      <c r="BT17" s="43">
        <v>5.7948258947226048</v>
      </c>
      <c r="BU17" s="43">
        <v>6.9291274854721072</v>
      </c>
      <c r="BV17" s="60">
        <v>13.125484254139359</v>
      </c>
      <c r="BW17" s="40">
        <v>3858136</v>
      </c>
      <c r="BX17" s="40">
        <v>2867492.5838690531</v>
      </c>
      <c r="BY17" s="40">
        <v>616109192.31767344</v>
      </c>
      <c r="BZ17" s="43">
        <v>74.32326345854716</v>
      </c>
      <c r="CA17" s="44">
        <v>214.85990784547002</v>
      </c>
      <c r="CB17" s="44">
        <v>159.69089537478033</v>
      </c>
      <c r="CC17" s="43">
        <v>0.65461774536876094</v>
      </c>
      <c r="CD17" s="43">
        <v>3.2252408443102687</v>
      </c>
      <c r="CE17" s="60">
        <v>3.9009715885641003</v>
      </c>
      <c r="CF17" s="40">
        <v>3733350</v>
      </c>
      <c r="CG17" s="40">
        <v>2582654.3217481389</v>
      </c>
      <c r="CH17" s="40">
        <v>509081973.43659681</v>
      </c>
      <c r="CI17" s="43">
        <v>69.1779319310576</v>
      </c>
      <c r="CJ17" s="44">
        <v>197.11580026397456</v>
      </c>
      <c r="CK17" s="44">
        <v>136.36063413197178</v>
      </c>
      <c r="CL17" s="43">
        <v>4.9547801092874852</v>
      </c>
      <c r="CM17" s="43">
        <v>-4.4345775266081322</v>
      </c>
      <c r="CN17" s="60">
        <v>0.30047901745596067</v>
      </c>
      <c r="CO17" s="40">
        <v>3864398</v>
      </c>
      <c r="CP17" s="40">
        <v>2638565.6681816336</v>
      </c>
      <c r="CQ17" s="40">
        <v>517734356.73365724</v>
      </c>
      <c r="CR17" s="43">
        <v>68.278828117125457</v>
      </c>
      <c r="CS17" s="44">
        <v>196.21810553248559</v>
      </c>
      <c r="CT17" s="44">
        <v>133.97542301120569</v>
      </c>
      <c r="CU17" s="43">
        <v>2.3532021456643393</v>
      </c>
      <c r="CV17" s="43">
        <v>-0.16534702775100626</v>
      </c>
      <c r="CW17" s="60">
        <v>2.1839641681715047</v>
      </c>
      <c r="CX17" s="40">
        <v>3741720</v>
      </c>
      <c r="CY17" s="40">
        <v>2551432.7198399901</v>
      </c>
      <c r="CZ17" s="40">
        <v>496278145.70273173</v>
      </c>
      <c r="DA17" s="43">
        <v>68.188766659183216</v>
      </c>
      <c r="DB17" s="44">
        <v>194.5095952731433</v>
      </c>
      <c r="DC17" s="44">
        <v>132.63369405052535</v>
      </c>
      <c r="DD17" s="43">
        <v>2.5488416339609223</v>
      </c>
      <c r="DE17" s="43">
        <v>-0.71159070373584121</v>
      </c>
      <c r="DF17" s="60">
        <v>1.8191136100897152</v>
      </c>
      <c r="DG17" s="40">
        <v>11439921</v>
      </c>
      <c r="DH17" s="40">
        <v>8162970.8360627312</v>
      </c>
      <c r="DI17" s="40">
        <v>1644947988.5383086</v>
      </c>
      <c r="DJ17" s="43">
        <v>71.355132924980254</v>
      </c>
      <c r="DK17" s="44">
        <v>201.51339770456917</v>
      </c>
      <c r="DL17" s="44">
        <v>143.79015279373945</v>
      </c>
      <c r="DM17" s="43">
        <v>3.2088428215002467</v>
      </c>
      <c r="DN17" s="43">
        <v>6.9445556851850663</v>
      </c>
      <c r="DO17" s="43">
        <v>3.619566658846324</v>
      </c>
      <c r="DP17" s="43">
        <v>0.73114506122501177</v>
      </c>
      <c r="DQ17" s="60">
        <v>4.3771760029006668</v>
      </c>
      <c r="DR17" s="40">
        <v>11469483</v>
      </c>
      <c r="DS17" s="40">
        <v>8325354.4456794988</v>
      </c>
      <c r="DT17" s="40">
        <v>1751530147.4814503</v>
      </c>
      <c r="DU17" s="43">
        <v>72.587007153500281</v>
      </c>
      <c r="DV17" s="44">
        <v>210.38505434329215</v>
      </c>
      <c r="DW17" s="44">
        <v>152.71221444606093</v>
      </c>
      <c r="DX17" s="43">
        <v>2.9249871853960898</v>
      </c>
      <c r="DY17" s="43">
        <v>5.300611451030167</v>
      </c>
      <c r="DZ17" s="43">
        <v>2.3081122773299341</v>
      </c>
      <c r="EA17" s="43">
        <v>-0.86817106539322098</v>
      </c>
      <c r="EB17" s="60">
        <v>1.419902848955986</v>
      </c>
      <c r="EC17" s="40">
        <v>11189302</v>
      </c>
      <c r="ED17" s="40">
        <v>8093642.0878546601</v>
      </c>
      <c r="EE17" s="40">
        <v>1743445745.0953789</v>
      </c>
      <c r="EF17" s="43">
        <v>72.33375314970192</v>
      </c>
      <c r="EG17" s="44">
        <v>215.40929610806461</v>
      </c>
      <c r="EH17" s="44">
        <v>155.81362850831792</v>
      </c>
      <c r="EI17" s="43">
        <v>1.9097196606586273</v>
      </c>
      <c r="EJ17" s="43">
        <v>5.5478965945267786</v>
      </c>
      <c r="EK17" s="43">
        <v>3.5699999431313798</v>
      </c>
      <c r="EL17" s="43">
        <v>2.3951223521518106</v>
      </c>
      <c r="EM17" s="60">
        <v>6.0506281618008755</v>
      </c>
      <c r="EN17" s="40">
        <v>11339468</v>
      </c>
      <c r="EO17" s="40">
        <v>7772652.7097697631</v>
      </c>
      <c r="EP17" s="40">
        <v>1523094475.8729858</v>
      </c>
      <c r="EQ17" s="43">
        <v>68.545126718200208</v>
      </c>
      <c r="ER17" s="44">
        <v>195.95555503960011</v>
      </c>
      <c r="ES17" s="44">
        <v>134.31798351324645</v>
      </c>
      <c r="ET17" s="43">
        <v>0.77653115527317051</v>
      </c>
      <c r="EU17" s="43">
        <v>4.0695436971091521</v>
      </c>
      <c r="EV17" s="43">
        <v>3.267638312363649</v>
      </c>
      <c r="EW17" s="43">
        <v>-1.7773390802983386</v>
      </c>
      <c r="EX17" s="60">
        <v>1.4322222192783829</v>
      </c>
      <c r="EY17" s="40">
        <v>45438174</v>
      </c>
      <c r="EZ17" s="40">
        <v>32354620.079366654</v>
      </c>
      <c r="FA17" s="40">
        <v>6663018356.9881229</v>
      </c>
      <c r="FB17" s="43">
        <v>71.205810513791008</v>
      </c>
      <c r="FC17" s="44">
        <v>205.93715335378937</v>
      </c>
      <c r="FD17" s="44">
        <v>146.63921919459446</v>
      </c>
      <c r="FE17" s="43">
        <v>2.2012823132606432</v>
      </c>
      <c r="FF17" s="43">
        <v>5.4717482433695945</v>
      </c>
      <c r="FG17" s="43">
        <v>3.2000243598976739</v>
      </c>
      <c r="FH17" s="43">
        <v>0.1469020820698973</v>
      </c>
      <c r="FI17" s="60">
        <v>3.3516273443581768</v>
      </c>
      <c r="FK17" s="61">
        <v>1740</v>
      </c>
      <c r="FL17" s="62">
        <v>991</v>
      </c>
      <c r="FM17" s="40">
        <v>124724</v>
      </c>
      <c r="FN17" s="62">
        <v>97994</v>
      </c>
    </row>
    <row r="18" spans="2:170" x14ac:dyDescent="0.25">
      <c r="B18" s="64" t="s">
        <v>64</v>
      </c>
      <c r="C18" s="40">
        <v>3903613</v>
      </c>
      <c r="D18" s="40">
        <v>2569855.5043965676</v>
      </c>
      <c r="E18" s="40">
        <v>394307228.79021901</v>
      </c>
      <c r="F18" s="43">
        <v>65.832742753868473</v>
      </c>
      <c r="G18" s="44">
        <v>153.43556402903943</v>
      </c>
      <c r="H18" s="44">
        <v>101.01084016018469</v>
      </c>
      <c r="I18" s="43">
        <v>0.59006801261151376</v>
      </c>
      <c r="J18" s="43">
        <v>-0.23822022462377249</v>
      </c>
      <c r="K18" s="60">
        <v>0.35044212657647339</v>
      </c>
      <c r="L18" s="40">
        <v>3902311</v>
      </c>
      <c r="M18" s="40">
        <v>2537311.4395903177</v>
      </c>
      <c r="N18" s="40">
        <v>381585406.20194113</v>
      </c>
      <c r="O18" s="43">
        <v>65.020738726111716</v>
      </c>
      <c r="P18" s="44">
        <v>150.38966058638556</v>
      </c>
      <c r="Q18" s="44">
        <v>97.78446828095997</v>
      </c>
      <c r="R18" s="43">
        <v>4.5756048713645256</v>
      </c>
      <c r="S18" s="43">
        <v>2.7904736839708315</v>
      </c>
      <c r="T18" s="60">
        <v>7.4937596050788375</v>
      </c>
      <c r="U18" s="40">
        <v>3775110</v>
      </c>
      <c r="V18" s="40">
        <v>2622869.5876587448</v>
      </c>
      <c r="W18" s="40">
        <v>419272286.93353844</v>
      </c>
      <c r="X18" s="43">
        <v>69.47796455358241</v>
      </c>
      <c r="Y18" s="44">
        <v>159.85250997850562</v>
      </c>
      <c r="Z18" s="44">
        <v>111.06227022087791</v>
      </c>
      <c r="AA18" s="43">
        <v>-0.18870887227368355</v>
      </c>
      <c r="AB18" s="43">
        <v>0.79575512919850067</v>
      </c>
      <c r="AC18" s="60">
        <v>0.60554459648373982</v>
      </c>
      <c r="AD18" s="40">
        <v>3901102</v>
      </c>
      <c r="AE18" s="40">
        <v>2678297.3494158941</v>
      </c>
      <c r="AF18" s="40">
        <v>423249432.05085039</v>
      </c>
      <c r="AG18" s="43">
        <v>68.654891602831555</v>
      </c>
      <c r="AH18" s="44">
        <v>158.0292913119435</v>
      </c>
      <c r="AI18" s="44">
        <v>108.49483865093771</v>
      </c>
      <c r="AJ18" s="43">
        <v>1.2700308385263892</v>
      </c>
      <c r="AK18" s="43">
        <v>-0.23207943623773508</v>
      </c>
      <c r="AL18" s="60">
        <v>1.0350039219078806</v>
      </c>
      <c r="AM18" s="40">
        <v>3776370</v>
      </c>
      <c r="AN18" s="40">
        <v>2653912.5392759563</v>
      </c>
      <c r="AO18" s="40">
        <v>422698480.09896827</v>
      </c>
      <c r="AP18" s="43">
        <v>70.27681448788006</v>
      </c>
      <c r="AQ18" s="44">
        <v>159.27370395344278</v>
      </c>
      <c r="AR18" s="44">
        <v>111.93248545533628</v>
      </c>
      <c r="AS18" s="43">
        <v>3.2926956960780975</v>
      </c>
      <c r="AT18" s="43">
        <v>2.219871766183017</v>
      </c>
      <c r="AU18" s="60">
        <v>5.5856610843548236</v>
      </c>
      <c r="AV18" s="40">
        <v>3904791</v>
      </c>
      <c r="AW18" s="40">
        <v>2464895.3373948587</v>
      </c>
      <c r="AX18" s="40">
        <v>432327027.56271261</v>
      </c>
      <c r="AY18" s="43">
        <v>63.124898039225627</v>
      </c>
      <c r="AZ18" s="44">
        <v>175.39366520107009</v>
      </c>
      <c r="BA18" s="44">
        <v>110.71707232543626</v>
      </c>
      <c r="BB18" s="43">
        <v>0.21790813743340351</v>
      </c>
      <c r="BC18" s="43">
        <v>9.37625175322193E-2</v>
      </c>
      <c r="BD18" s="60">
        <v>0.31187497103280348</v>
      </c>
      <c r="BE18" s="40">
        <v>3910867</v>
      </c>
      <c r="BF18" s="40">
        <v>2511928.9788826378</v>
      </c>
      <c r="BG18" s="40">
        <v>456826827.88589615</v>
      </c>
      <c r="BH18" s="43">
        <v>64.229465713936008</v>
      </c>
      <c r="BI18" s="44">
        <v>181.86295541249854</v>
      </c>
      <c r="BJ18" s="44">
        <v>116.80960459302149</v>
      </c>
      <c r="BK18" s="43">
        <v>2.5376880793741647</v>
      </c>
      <c r="BL18" s="43">
        <v>0.27245025741796558</v>
      </c>
      <c r="BM18" s="60">
        <v>2.8170522745359619</v>
      </c>
      <c r="BN18" s="40">
        <v>3534076</v>
      </c>
      <c r="BO18" s="40">
        <v>2405271.5849694577</v>
      </c>
      <c r="BP18" s="40">
        <v>394395937.63804656</v>
      </c>
      <c r="BQ18" s="43">
        <v>68.059418783564851</v>
      </c>
      <c r="BR18" s="44">
        <v>163.97147835721623</v>
      </c>
      <c r="BS18" s="44">
        <v>111.59803514074021</v>
      </c>
      <c r="BT18" s="43">
        <v>4.082341839558346</v>
      </c>
      <c r="BU18" s="43">
        <v>5.6688097732577711</v>
      </c>
      <c r="BV18" s="60">
        <v>9.9825718060733681</v>
      </c>
      <c r="BW18" s="40">
        <v>3912262</v>
      </c>
      <c r="BX18" s="40">
        <v>2695600.8906764169</v>
      </c>
      <c r="BY18" s="40">
        <v>451742218.94607341</v>
      </c>
      <c r="BZ18" s="43">
        <v>68.901338680191074</v>
      </c>
      <c r="CA18" s="44">
        <v>167.58497910746576</v>
      </c>
      <c r="CB18" s="44">
        <v>115.46829403196243</v>
      </c>
      <c r="CC18" s="43">
        <v>1.2850808139084875</v>
      </c>
      <c r="CD18" s="43">
        <v>6.1001279960232546</v>
      </c>
      <c r="CE18" s="60">
        <v>7.4636003844500713</v>
      </c>
      <c r="CF18" s="40">
        <v>3792840</v>
      </c>
      <c r="CG18" s="40">
        <v>2448990.6343243313</v>
      </c>
      <c r="CH18" s="40">
        <v>390148049.51707768</v>
      </c>
      <c r="CI18" s="43">
        <v>64.568783136761141</v>
      </c>
      <c r="CJ18" s="44">
        <v>159.30973522269849</v>
      </c>
      <c r="CK18" s="44">
        <v>102.86435745169258</v>
      </c>
      <c r="CL18" s="43">
        <v>-8.6720040688221645E-2</v>
      </c>
      <c r="CM18" s="43">
        <v>-3.1154618227078905</v>
      </c>
      <c r="CN18" s="60">
        <v>-3.1994801336150243</v>
      </c>
      <c r="CO18" s="40">
        <v>3917935</v>
      </c>
      <c r="CP18" s="40">
        <v>2421484.6078080228</v>
      </c>
      <c r="CQ18" s="40">
        <v>357832102.05997115</v>
      </c>
      <c r="CR18" s="43">
        <v>61.805124582414535</v>
      </c>
      <c r="CS18" s="44">
        <v>147.77384952444029</v>
      </c>
      <c r="CT18" s="44">
        <v>91.331811798810122</v>
      </c>
      <c r="CU18" s="43">
        <v>0.51715268716282337</v>
      </c>
      <c r="CV18" s="43">
        <v>1.6704453152915943</v>
      </c>
      <c r="CW18" s="60">
        <v>2.1962367552942039</v>
      </c>
      <c r="CX18" s="40">
        <v>3790770</v>
      </c>
      <c r="CY18" s="40">
        <v>2327163.2769942079</v>
      </c>
      <c r="CZ18" s="40">
        <v>349335052.17146724</v>
      </c>
      <c r="DA18" s="43">
        <v>61.390252560672572</v>
      </c>
      <c r="DB18" s="44">
        <v>150.11196490805435</v>
      </c>
      <c r="DC18" s="44">
        <v>92.154114380842742</v>
      </c>
      <c r="DD18" s="43">
        <v>-1.7617802425629034</v>
      </c>
      <c r="DE18" s="43">
        <v>1.4572023941409795</v>
      </c>
      <c r="DF18" s="60">
        <v>-0.33025055226918154</v>
      </c>
      <c r="DG18" s="40">
        <v>11581034</v>
      </c>
      <c r="DH18" s="40">
        <v>7730036.5316456305</v>
      </c>
      <c r="DI18" s="40">
        <v>1195164921.9256985</v>
      </c>
      <c r="DJ18" s="43">
        <v>66.747377925370316</v>
      </c>
      <c r="DK18" s="44">
        <v>154.61310137835306</v>
      </c>
      <c r="DL18" s="44">
        <v>103.20019109914526</v>
      </c>
      <c r="DM18" s="43">
        <v>0.74811409931833195</v>
      </c>
      <c r="DN18" s="43">
        <v>2.3508835717292564</v>
      </c>
      <c r="DO18" s="43">
        <v>1.5908679648164019</v>
      </c>
      <c r="DP18" s="43">
        <v>1.0107195335206711</v>
      </c>
      <c r="DQ18" s="60">
        <v>2.6176667116596666</v>
      </c>
      <c r="DR18" s="40">
        <v>11582263</v>
      </c>
      <c r="DS18" s="40">
        <v>7797105.2260867087</v>
      </c>
      <c r="DT18" s="40">
        <v>1278274939.7125313</v>
      </c>
      <c r="DU18" s="43">
        <v>67.319359144984958</v>
      </c>
      <c r="DV18" s="44">
        <v>163.94224557029415</v>
      </c>
      <c r="DW18" s="44">
        <v>110.36486908581952</v>
      </c>
      <c r="DX18" s="43">
        <v>0.73707212287034474</v>
      </c>
      <c r="DY18" s="43">
        <v>2.3522275974889379</v>
      </c>
      <c r="DZ18" s="43">
        <v>1.6033377192790268</v>
      </c>
      <c r="EA18" s="43">
        <v>0.63231181528531599</v>
      </c>
      <c r="EB18" s="60">
        <v>2.2457876284053659</v>
      </c>
      <c r="EC18" s="40">
        <v>11357205</v>
      </c>
      <c r="ED18" s="40">
        <v>7612801.4545285124</v>
      </c>
      <c r="EE18" s="40">
        <v>1302964984.470016</v>
      </c>
      <c r="EF18" s="43">
        <v>67.030589432245975</v>
      </c>
      <c r="EG18" s="44">
        <v>171.15446820105115</v>
      </c>
      <c r="EH18" s="44">
        <v>114.7258488747906</v>
      </c>
      <c r="EI18" s="43">
        <v>0.58651231575783225</v>
      </c>
      <c r="EJ18" s="43">
        <v>3.1705127878634456</v>
      </c>
      <c r="EK18" s="43">
        <v>2.5689333615427188</v>
      </c>
      <c r="EL18" s="43">
        <v>3.8459551751192582</v>
      </c>
      <c r="EM18" s="60">
        <v>6.5136885621747815</v>
      </c>
      <c r="EN18" s="40">
        <v>11501545</v>
      </c>
      <c r="EO18" s="40">
        <v>7197638.5191265615</v>
      </c>
      <c r="EP18" s="40">
        <v>1097315203.7485161</v>
      </c>
      <c r="EQ18" s="43">
        <v>62.579753582032346</v>
      </c>
      <c r="ER18" s="44">
        <v>152.45489209170177</v>
      </c>
      <c r="ES18" s="44">
        <v>95.405895794740275</v>
      </c>
      <c r="ET18" s="43">
        <v>0.49830853484760734</v>
      </c>
      <c r="EU18" s="43">
        <v>6.1734932477163329E-2</v>
      </c>
      <c r="EV18" s="43">
        <v>-0.43440890572017615</v>
      </c>
      <c r="EW18" s="43">
        <v>-0.14308076378839341</v>
      </c>
      <c r="EX18" s="60">
        <v>-0.57686811389275927</v>
      </c>
      <c r="EY18" s="40">
        <v>46022047</v>
      </c>
      <c r="EZ18" s="40">
        <v>30337581.731387414</v>
      </c>
      <c r="FA18" s="40">
        <v>4873720049.8567619</v>
      </c>
      <c r="FB18" s="43">
        <v>65.919670481818017</v>
      </c>
      <c r="FC18" s="44">
        <v>160.64958944352466</v>
      </c>
      <c r="FD18" s="44">
        <v>105.89967999156495</v>
      </c>
      <c r="FE18" s="43">
        <v>0.64291605323944023</v>
      </c>
      <c r="FF18" s="43">
        <v>2.0009414827761849</v>
      </c>
      <c r="FG18" s="43">
        <v>1.3493502402224484</v>
      </c>
      <c r="FH18" s="43">
        <v>1.4151140978290955</v>
      </c>
      <c r="FI18" s="60">
        <v>2.7835591835155964</v>
      </c>
      <c r="FK18" s="61">
        <v>3741</v>
      </c>
      <c r="FL18" s="62">
        <v>735</v>
      </c>
      <c r="FM18" s="40">
        <v>126359</v>
      </c>
      <c r="FN18" s="62">
        <v>38499</v>
      </c>
    </row>
    <row r="19" spans="2:170" ht="13" x14ac:dyDescent="0.3">
      <c r="B19" s="65" t="s">
        <v>65</v>
      </c>
      <c r="C19" s="66">
        <v>10138457</v>
      </c>
      <c r="D19" s="66">
        <v>7153061.9671733947</v>
      </c>
      <c r="E19" s="66">
        <v>1628453880.5300217</v>
      </c>
      <c r="F19" s="67">
        <v>70.553753565985389</v>
      </c>
      <c r="G19" s="68">
        <v>227.65829346974354</v>
      </c>
      <c r="H19" s="68">
        <v>160.62147134717065</v>
      </c>
      <c r="I19" s="67">
        <v>3.0832766483552154</v>
      </c>
      <c r="J19" s="67">
        <v>-1.3545412228679672</v>
      </c>
      <c r="K19" s="69">
        <v>1.6869711723475906</v>
      </c>
      <c r="L19" s="66">
        <v>10173394</v>
      </c>
      <c r="M19" s="66">
        <v>7185650.6970774969</v>
      </c>
      <c r="N19" s="66">
        <v>1644852209.736099</v>
      </c>
      <c r="O19" s="67">
        <v>70.631794041177386</v>
      </c>
      <c r="P19" s="68">
        <v>228.90789979605927</v>
      </c>
      <c r="Q19" s="68">
        <v>161.68175632793728</v>
      </c>
      <c r="R19" s="67">
        <v>7.5010066081839231</v>
      </c>
      <c r="S19" s="67">
        <v>4.4307887466300615</v>
      </c>
      <c r="T19" s="69">
        <v>12.264149111453325</v>
      </c>
      <c r="U19" s="66">
        <v>9867330</v>
      </c>
      <c r="V19" s="66">
        <v>7118336.6229758523</v>
      </c>
      <c r="W19" s="66">
        <v>1688388887.2665806</v>
      </c>
      <c r="X19" s="67">
        <v>72.140453628041755</v>
      </c>
      <c r="Y19" s="68">
        <v>237.18868279100042</v>
      </c>
      <c r="Z19" s="68">
        <v>171.10899171980472</v>
      </c>
      <c r="AA19" s="67">
        <v>1.1376880340735105</v>
      </c>
      <c r="AB19" s="67">
        <v>-0.32758282266727301</v>
      </c>
      <c r="AC19" s="69">
        <v>0.80637834086799332</v>
      </c>
      <c r="AD19" s="66">
        <v>10214190</v>
      </c>
      <c r="AE19" s="66">
        <v>7422845.5206538374</v>
      </c>
      <c r="AF19" s="66">
        <v>1746932890.3025796</v>
      </c>
      <c r="AG19" s="67">
        <v>72.671895868921936</v>
      </c>
      <c r="AH19" s="68">
        <v>235.34544608826803</v>
      </c>
      <c r="AI19" s="68">
        <v>171.02999751351595</v>
      </c>
      <c r="AJ19" s="67">
        <v>0.89746680120890399</v>
      </c>
      <c r="AK19" s="67">
        <v>-2.3358835598710597</v>
      </c>
      <c r="AL19" s="69">
        <v>-1.4593805381538918</v>
      </c>
      <c r="AM19" s="66">
        <v>9873900</v>
      </c>
      <c r="AN19" s="66">
        <v>7454443.4862385318</v>
      </c>
      <c r="AO19" s="66">
        <v>1797920604.0531898</v>
      </c>
      <c r="AP19" s="67">
        <v>75.496445034267438</v>
      </c>
      <c r="AQ19" s="68">
        <v>241.18777040463013</v>
      </c>
      <c r="AR19" s="68">
        <v>182.08819251290672</v>
      </c>
      <c r="AS19" s="67">
        <v>2.5898884368658455</v>
      </c>
      <c r="AT19" s="67">
        <v>1.7424657286683627</v>
      </c>
      <c r="AU19" s="69">
        <v>4.377482083938812</v>
      </c>
      <c r="AV19" s="66">
        <v>10216267</v>
      </c>
      <c r="AW19" s="66">
        <v>6999220.965922839</v>
      </c>
      <c r="AX19" s="66">
        <v>1832743534.8108356</v>
      </c>
      <c r="AY19" s="67">
        <v>68.510552493614739</v>
      </c>
      <c r="AZ19" s="68">
        <v>261.84964637263607</v>
      </c>
      <c r="BA19" s="68">
        <v>179.39463943246938</v>
      </c>
      <c r="BB19" s="67">
        <v>3.3265474792970111</v>
      </c>
      <c r="BC19" s="67">
        <v>-1.0046293609352723</v>
      </c>
      <c r="BD19" s="69">
        <v>2.2884986455795655</v>
      </c>
      <c r="BE19" s="66">
        <v>10205200</v>
      </c>
      <c r="BF19" s="66">
        <v>6904804.6037209081</v>
      </c>
      <c r="BG19" s="66">
        <v>1769440189.0703487</v>
      </c>
      <c r="BH19" s="67">
        <v>67.659669616674904</v>
      </c>
      <c r="BI19" s="68">
        <v>256.26216679858265</v>
      </c>
      <c r="BJ19" s="68">
        <v>173.38613540845341</v>
      </c>
      <c r="BK19" s="67">
        <v>4.2557796262461851</v>
      </c>
      <c r="BL19" s="67">
        <v>-2.0370636485427944</v>
      </c>
      <c r="BM19" s="69">
        <v>2.1320230380373668</v>
      </c>
      <c r="BN19" s="66">
        <v>9217180</v>
      </c>
      <c r="BO19" s="66">
        <v>6811238.7617147742</v>
      </c>
      <c r="BP19" s="66">
        <v>1711210822.0929937</v>
      </c>
      <c r="BQ19" s="67">
        <v>73.897208926317745</v>
      </c>
      <c r="BR19" s="68">
        <v>251.23342198948041</v>
      </c>
      <c r="BS19" s="68">
        <v>185.65448674030384</v>
      </c>
      <c r="BT19" s="67">
        <v>5.7139570589208608</v>
      </c>
      <c r="BU19" s="67">
        <v>7.3141017562375543</v>
      </c>
      <c r="BV19" s="69">
        <v>13.445983448723844</v>
      </c>
      <c r="BW19" s="66">
        <v>10210811</v>
      </c>
      <c r="BX19" s="66">
        <v>7522552.6210265774</v>
      </c>
      <c r="BY19" s="66">
        <v>1860669382.8810267</v>
      </c>
      <c r="BZ19" s="67">
        <v>73.672430339045334</v>
      </c>
      <c r="CA19" s="68">
        <v>247.3454792034552</v>
      </c>
      <c r="CB19" s="68">
        <v>182.22542586294338</v>
      </c>
      <c r="CC19" s="67">
        <v>1.5590122589357645</v>
      </c>
      <c r="CD19" s="67">
        <v>4.6827427238698043</v>
      </c>
      <c r="CE19" s="69">
        <v>6.3147595160092758</v>
      </c>
      <c r="CF19" s="66">
        <v>9892050</v>
      </c>
      <c r="CG19" s="66">
        <v>6781005.4408647837</v>
      </c>
      <c r="CH19" s="66">
        <v>1545734819.9712088</v>
      </c>
      <c r="CI19" s="67">
        <v>68.550052222388516</v>
      </c>
      <c r="CJ19" s="68">
        <v>227.95068274920609</v>
      </c>
      <c r="CK19" s="68">
        <v>156.26031206587197</v>
      </c>
      <c r="CL19" s="67">
        <v>3.7377278728279126</v>
      </c>
      <c r="CM19" s="67">
        <v>-4.3021287555056933</v>
      </c>
      <c r="CN19" s="69">
        <v>-0.72520274829504183</v>
      </c>
      <c r="CO19" s="66">
        <v>10221568</v>
      </c>
      <c r="CP19" s="66">
        <v>6860698.9521461623</v>
      </c>
      <c r="CQ19" s="66">
        <v>1515107559.5498714</v>
      </c>
      <c r="CR19" s="67">
        <v>67.119828896566176</v>
      </c>
      <c r="CS19" s="68">
        <v>220.83865945989598</v>
      </c>
      <c r="CT19" s="68">
        <v>148.22653036695266</v>
      </c>
      <c r="CU19" s="67">
        <v>1.7021371322266121</v>
      </c>
      <c r="CV19" s="67">
        <v>-0.23571430287657019</v>
      </c>
      <c r="CW19" s="69">
        <v>1.4624106485901314</v>
      </c>
      <c r="CX19" s="66">
        <v>9901710</v>
      </c>
      <c r="CY19" s="66">
        <v>6634193.4056150634</v>
      </c>
      <c r="CZ19" s="66">
        <v>1462324830.7657697</v>
      </c>
      <c r="DA19" s="67">
        <v>67.000481791681068</v>
      </c>
      <c r="DB19" s="68">
        <v>220.42239973409337</v>
      </c>
      <c r="DC19" s="68">
        <v>147.68406979862769</v>
      </c>
      <c r="DD19" s="67">
        <v>1.5760807554920737</v>
      </c>
      <c r="DE19" s="67">
        <v>-0.34682480328016418</v>
      </c>
      <c r="DF19" s="69">
        <v>1.2237897133009226</v>
      </c>
      <c r="DG19" s="66">
        <v>30179181</v>
      </c>
      <c r="DH19" s="66">
        <v>21457049.287226744</v>
      </c>
      <c r="DI19" s="66">
        <v>4961694977.5327015</v>
      </c>
      <c r="DJ19" s="67">
        <v>71.098845549276987</v>
      </c>
      <c r="DK19" s="68">
        <v>231.23845739993567</v>
      </c>
      <c r="DL19" s="68">
        <v>164.4078736773109</v>
      </c>
      <c r="DM19" s="67">
        <v>2.3239248372740979</v>
      </c>
      <c r="DN19" s="67">
        <v>6.263946360995023</v>
      </c>
      <c r="DO19" s="67">
        <v>3.8505379167473515</v>
      </c>
      <c r="DP19" s="67">
        <v>0.76588387262088098</v>
      </c>
      <c r="DQ19" s="69">
        <v>4.6459124382482395</v>
      </c>
      <c r="DR19" s="66">
        <v>30304357</v>
      </c>
      <c r="DS19" s="66">
        <v>21876509.972815208</v>
      </c>
      <c r="DT19" s="66">
        <v>5377597029.166605</v>
      </c>
      <c r="DU19" s="67">
        <v>72.189322389566655</v>
      </c>
      <c r="DV19" s="68">
        <v>245.816039023092</v>
      </c>
      <c r="DW19" s="68">
        <v>177.45293289564285</v>
      </c>
      <c r="DX19" s="67">
        <v>2.3290042006601399</v>
      </c>
      <c r="DY19" s="67">
        <v>4.6219412532196289</v>
      </c>
      <c r="DZ19" s="67">
        <v>2.2407498934810564</v>
      </c>
      <c r="EA19" s="67">
        <v>-0.51697303704575248</v>
      </c>
      <c r="EB19" s="69">
        <v>1.7121927835813338</v>
      </c>
      <c r="EC19" s="66">
        <v>29633191</v>
      </c>
      <c r="ED19" s="66">
        <v>21238595.986462262</v>
      </c>
      <c r="EE19" s="66">
        <v>5341320394.0443697</v>
      </c>
      <c r="EF19" s="67">
        <v>71.671646791134506</v>
      </c>
      <c r="EG19" s="68">
        <v>251.49121897930505</v>
      </c>
      <c r="EH19" s="68">
        <v>180.24789817756613</v>
      </c>
      <c r="EI19" s="67">
        <v>1.6616441113387663</v>
      </c>
      <c r="EJ19" s="67">
        <v>5.4505820639236591</v>
      </c>
      <c r="EK19" s="67">
        <v>3.7270083379493162</v>
      </c>
      <c r="EL19" s="67">
        <v>3.1716816181934897</v>
      </c>
      <c r="EM19" s="69">
        <v>7.0168987945804462</v>
      </c>
      <c r="EN19" s="66">
        <v>30015328</v>
      </c>
      <c r="EO19" s="66">
        <v>20275897.798626009</v>
      </c>
      <c r="EP19" s="66">
        <v>4523167210.28685</v>
      </c>
      <c r="EQ19" s="67">
        <v>67.551811523185776</v>
      </c>
      <c r="ER19" s="68">
        <v>223.08098290934183</v>
      </c>
      <c r="ES19" s="68">
        <v>150.69524511898888</v>
      </c>
      <c r="ET19" s="67">
        <v>1.0422164343377522</v>
      </c>
      <c r="EU19" s="67">
        <v>3.398719232462041</v>
      </c>
      <c r="EV19" s="67">
        <v>2.3321962654430775</v>
      </c>
      <c r="EW19" s="67">
        <v>-1.6625728174886991</v>
      </c>
      <c r="EX19" s="69">
        <v>0.63084898666776212</v>
      </c>
      <c r="EY19" s="66">
        <v>120132057</v>
      </c>
      <c r="EZ19" s="66">
        <v>84848053.045130223</v>
      </c>
      <c r="FA19" s="66">
        <v>20203779611.030525</v>
      </c>
      <c r="FB19" s="67">
        <v>70.628985438191762</v>
      </c>
      <c r="FC19" s="68">
        <v>238.11718579192672</v>
      </c>
      <c r="FD19" s="68">
        <v>168.17975247881193</v>
      </c>
      <c r="FE19" s="67">
        <v>1.8387863581257746</v>
      </c>
      <c r="FF19" s="67">
        <v>4.9417647831288036</v>
      </c>
      <c r="FG19" s="67">
        <v>3.0469514966164688</v>
      </c>
      <c r="FH19" s="67">
        <v>0.49030550290450992</v>
      </c>
      <c r="FI19" s="69">
        <v>3.5521963703030601</v>
      </c>
      <c r="FK19" s="70">
        <v>6284</v>
      </c>
      <c r="FL19" s="71">
        <v>2267</v>
      </c>
      <c r="FM19" s="66">
        <v>330057</v>
      </c>
      <c r="FN19" s="71">
        <v>205483</v>
      </c>
    </row>
    <row r="20" spans="2:170" ht="13" x14ac:dyDescent="0.3">
      <c r="B20" s="72" t="s">
        <v>66</v>
      </c>
      <c r="C20" s="73">
        <v>10138457</v>
      </c>
      <c r="D20" s="73">
        <v>7153061.9671733947</v>
      </c>
      <c r="E20" s="73">
        <v>1628453880.5300217</v>
      </c>
      <c r="F20" s="74">
        <v>70.553753565985389</v>
      </c>
      <c r="G20" s="75">
        <v>227.65829346974354</v>
      </c>
      <c r="H20" s="75">
        <v>160.62147134717065</v>
      </c>
      <c r="I20" s="74">
        <v>3.0832766483552154</v>
      </c>
      <c r="J20" s="74">
        <v>-1.3545412228679672</v>
      </c>
      <c r="K20" s="76">
        <v>1.6869711723475906</v>
      </c>
      <c r="L20" s="73">
        <v>10173394</v>
      </c>
      <c r="M20" s="73">
        <v>7185650.6970774969</v>
      </c>
      <c r="N20" s="73">
        <v>1644852209.736099</v>
      </c>
      <c r="O20" s="74">
        <v>70.631794041177386</v>
      </c>
      <c r="P20" s="75">
        <v>228.90789979605927</v>
      </c>
      <c r="Q20" s="75">
        <v>161.68175632793728</v>
      </c>
      <c r="R20" s="74">
        <v>7.5010066081839231</v>
      </c>
      <c r="S20" s="74">
        <v>4.4307887466300615</v>
      </c>
      <c r="T20" s="76">
        <v>12.264149111453325</v>
      </c>
      <c r="U20" s="73">
        <v>9867330</v>
      </c>
      <c r="V20" s="73">
        <v>7118336.6229758523</v>
      </c>
      <c r="W20" s="73">
        <v>1688388887.2665806</v>
      </c>
      <c r="X20" s="74">
        <v>72.140453628041755</v>
      </c>
      <c r="Y20" s="75">
        <v>237.18868279100042</v>
      </c>
      <c r="Z20" s="75">
        <v>171.10899171980472</v>
      </c>
      <c r="AA20" s="74">
        <v>1.1376880340735105</v>
      </c>
      <c r="AB20" s="74">
        <v>-0.32758282266727301</v>
      </c>
      <c r="AC20" s="76">
        <v>0.80637834086799332</v>
      </c>
      <c r="AD20" s="73">
        <v>10214190</v>
      </c>
      <c r="AE20" s="73">
        <v>7422845.5206538374</v>
      </c>
      <c r="AF20" s="73">
        <v>1746932890.3025796</v>
      </c>
      <c r="AG20" s="74">
        <v>72.671895868921936</v>
      </c>
      <c r="AH20" s="75">
        <v>235.34544608826803</v>
      </c>
      <c r="AI20" s="75">
        <v>171.02999751351595</v>
      </c>
      <c r="AJ20" s="74">
        <v>0.89746680120890399</v>
      </c>
      <c r="AK20" s="74">
        <v>-2.3358835598710597</v>
      </c>
      <c r="AL20" s="76">
        <v>-1.4593805381538918</v>
      </c>
      <c r="AM20" s="73">
        <v>9873900</v>
      </c>
      <c r="AN20" s="73">
        <v>7454443.4862385318</v>
      </c>
      <c r="AO20" s="73">
        <v>1797920604.0531898</v>
      </c>
      <c r="AP20" s="74">
        <v>75.496445034267438</v>
      </c>
      <c r="AQ20" s="75">
        <v>241.18777040463013</v>
      </c>
      <c r="AR20" s="75">
        <v>182.08819251290672</v>
      </c>
      <c r="AS20" s="74">
        <v>2.5898884368658455</v>
      </c>
      <c r="AT20" s="74">
        <v>1.7424657286683627</v>
      </c>
      <c r="AU20" s="76">
        <v>4.377482083938812</v>
      </c>
      <c r="AV20" s="73">
        <v>10216267</v>
      </c>
      <c r="AW20" s="73">
        <v>6999220.965922839</v>
      </c>
      <c r="AX20" s="73">
        <v>1832743534.8108356</v>
      </c>
      <c r="AY20" s="74">
        <v>68.510552493614739</v>
      </c>
      <c r="AZ20" s="75">
        <v>261.84964637263607</v>
      </c>
      <c r="BA20" s="75">
        <v>179.39463943246938</v>
      </c>
      <c r="BB20" s="74">
        <v>3.3265474792970111</v>
      </c>
      <c r="BC20" s="74">
        <v>-1.0046293609352723</v>
      </c>
      <c r="BD20" s="76">
        <v>2.2884986455795655</v>
      </c>
      <c r="BE20" s="73">
        <v>10205200</v>
      </c>
      <c r="BF20" s="73">
        <v>6904804.6037209081</v>
      </c>
      <c r="BG20" s="73">
        <v>1769440189.0703487</v>
      </c>
      <c r="BH20" s="74">
        <v>67.659669616674904</v>
      </c>
      <c r="BI20" s="75">
        <v>256.26216679858265</v>
      </c>
      <c r="BJ20" s="75">
        <v>173.38613540845341</v>
      </c>
      <c r="BK20" s="74">
        <v>4.2557796262461851</v>
      </c>
      <c r="BL20" s="74">
        <v>-2.0370636485427944</v>
      </c>
      <c r="BM20" s="76">
        <v>2.1320230380373668</v>
      </c>
      <c r="BN20" s="73">
        <v>9217180</v>
      </c>
      <c r="BO20" s="73">
        <v>6811238.7617147742</v>
      </c>
      <c r="BP20" s="73">
        <v>1711210822.0929937</v>
      </c>
      <c r="BQ20" s="74">
        <v>73.897208926317745</v>
      </c>
      <c r="BR20" s="75">
        <v>251.23342198948041</v>
      </c>
      <c r="BS20" s="75">
        <v>185.65448674030384</v>
      </c>
      <c r="BT20" s="74">
        <v>5.7139570589208608</v>
      </c>
      <c r="BU20" s="74">
        <v>7.3141017562375543</v>
      </c>
      <c r="BV20" s="76">
        <v>13.445983448723844</v>
      </c>
      <c r="BW20" s="73">
        <v>10210811</v>
      </c>
      <c r="BX20" s="73">
        <v>7522552.6210265774</v>
      </c>
      <c r="BY20" s="73">
        <v>1860669382.8810267</v>
      </c>
      <c r="BZ20" s="74">
        <v>73.672430339045334</v>
      </c>
      <c r="CA20" s="75">
        <v>247.3454792034552</v>
      </c>
      <c r="CB20" s="75">
        <v>182.22542586294338</v>
      </c>
      <c r="CC20" s="74">
        <v>1.5590122589357645</v>
      </c>
      <c r="CD20" s="74">
        <v>4.6827427238698043</v>
      </c>
      <c r="CE20" s="76">
        <v>6.3147595160092758</v>
      </c>
      <c r="CF20" s="73">
        <v>9892050</v>
      </c>
      <c r="CG20" s="73">
        <v>6781005.4408647837</v>
      </c>
      <c r="CH20" s="73">
        <v>1545734819.9712088</v>
      </c>
      <c r="CI20" s="74">
        <v>68.550052222388516</v>
      </c>
      <c r="CJ20" s="75">
        <v>227.95068274920609</v>
      </c>
      <c r="CK20" s="75">
        <v>156.26031206587197</v>
      </c>
      <c r="CL20" s="74">
        <v>3.7377278728279126</v>
      </c>
      <c r="CM20" s="74">
        <v>-4.3021287555056933</v>
      </c>
      <c r="CN20" s="76">
        <v>-0.72520274829504183</v>
      </c>
      <c r="CO20" s="73">
        <v>10221568</v>
      </c>
      <c r="CP20" s="73">
        <v>6860698.9521461623</v>
      </c>
      <c r="CQ20" s="73">
        <v>1515107559.5498714</v>
      </c>
      <c r="CR20" s="74">
        <v>67.119828896566176</v>
      </c>
      <c r="CS20" s="75">
        <v>220.83865945989598</v>
      </c>
      <c r="CT20" s="75">
        <v>148.22653036695266</v>
      </c>
      <c r="CU20" s="74">
        <v>1.7021371322266121</v>
      </c>
      <c r="CV20" s="74">
        <v>-0.23571430287657019</v>
      </c>
      <c r="CW20" s="76">
        <v>1.4624106485901314</v>
      </c>
      <c r="CX20" s="73">
        <v>9901710</v>
      </c>
      <c r="CY20" s="73">
        <v>6634193.4056150634</v>
      </c>
      <c r="CZ20" s="73">
        <v>1462324830.7657697</v>
      </c>
      <c r="DA20" s="74">
        <v>67.000481791681068</v>
      </c>
      <c r="DB20" s="75">
        <v>220.42239973409337</v>
      </c>
      <c r="DC20" s="75">
        <v>147.68406979862769</v>
      </c>
      <c r="DD20" s="74">
        <v>1.5760807554920737</v>
      </c>
      <c r="DE20" s="74">
        <v>-0.34682480328016418</v>
      </c>
      <c r="DF20" s="76">
        <v>1.2237897133009226</v>
      </c>
      <c r="DG20" s="73">
        <v>30179181</v>
      </c>
      <c r="DH20" s="73">
        <v>21457049.287226744</v>
      </c>
      <c r="DI20" s="73">
        <v>4961694977.5327015</v>
      </c>
      <c r="DJ20" s="74">
        <v>71.098845549276987</v>
      </c>
      <c r="DK20" s="75">
        <v>231.23845739993567</v>
      </c>
      <c r="DL20" s="75">
        <v>164.4078736773109</v>
      </c>
      <c r="DM20" s="74">
        <v>2.3239248372740979</v>
      </c>
      <c r="DN20" s="74">
        <v>6.263946360995023</v>
      </c>
      <c r="DO20" s="74">
        <v>3.8505379167473515</v>
      </c>
      <c r="DP20" s="74">
        <v>0.76588387262088098</v>
      </c>
      <c r="DQ20" s="76">
        <v>4.6459124382482395</v>
      </c>
      <c r="DR20" s="73">
        <v>30304357</v>
      </c>
      <c r="DS20" s="73">
        <v>21876509.972815208</v>
      </c>
      <c r="DT20" s="73">
        <v>5377597029.166605</v>
      </c>
      <c r="DU20" s="74">
        <v>72.189322389566655</v>
      </c>
      <c r="DV20" s="75">
        <v>245.816039023092</v>
      </c>
      <c r="DW20" s="75">
        <v>177.45293289564285</v>
      </c>
      <c r="DX20" s="74">
        <v>2.3290042006601399</v>
      </c>
      <c r="DY20" s="74">
        <v>4.6219412532196289</v>
      </c>
      <c r="DZ20" s="74">
        <v>2.2407498934810564</v>
      </c>
      <c r="EA20" s="74">
        <v>-0.51697303704575248</v>
      </c>
      <c r="EB20" s="76">
        <v>1.7121927835813338</v>
      </c>
      <c r="EC20" s="73">
        <v>29633191</v>
      </c>
      <c r="ED20" s="73">
        <v>21238595.986462262</v>
      </c>
      <c r="EE20" s="73">
        <v>5341320394.0443697</v>
      </c>
      <c r="EF20" s="74">
        <v>71.671646791134506</v>
      </c>
      <c r="EG20" s="75">
        <v>251.49121897930505</v>
      </c>
      <c r="EH20" s="75">
        <v>180.24789817756613</v>
      </c>
      <c r="EI20" s="74">
        <v>1.6616441113387663</v>
      </c>
      <c r="EJ20" s="74">
        <v>5.4505820639236591</v>
      </c>
      <c r="EK20" s="74">
        <v>3.7270083379493162</v>
      </c>
      <c r="EL20" s="74">
        <v>3.1716816181934897</v>
      </c>
      <c r="EM20" s="76">
        <v>7.0168987945804462</v>
      </c>
      <c r="EN20" s="73">
        <v>30015328</v>
      </c>
      <c r="EO20" s="73">
        <v>20275897.798626009</v>
      </c>
      <c r="EP20" s="73">
        <v>4523167210.28685</v>
      </c>
      <c r="EQ20" s="74">
        <v>67.551811523185776</v>
      </c>
      <c r="ER20" s="75">
        <v>223.08098290934183</v>
      </c>
      <c r="ES20" s="75">
        <v>150.69524511898888</v>
      </c>
      <c r="ET20" s="74">
        <v>1.0422164343377522</v>
      </c>
      <c r="EU20" s="74">
        <v>3.398719232462041</v>
      </c>
      <c r="EV20" s="74">
        <v>2.3321962654430775</v>
      </c>
      <c r="EW20" s="74">
        <v>-1.6625728174886991</v>
      </c>
      <c r="EX20" s="76">
        <v>0.63084898666776212</v>
      </c>
      <c r="EY20" s="73">
        <v>120132057</v>
      </c>
      <c r="EZ20" s="73">
        <v>84848053.045130223</v>
      </c>
      <c r="FA20" s="73">
        <v>20203779611.030525</v>
      </c>
      <c r="FB20" s="74">
        <v>70.628985438191762</v>
      </c>
      <c r="FC20" s="75">
        <v>238.11718579192672</v>
      </c>
      <c r="FD20" s="75">
        <v>168.17975247881193</v>
      </c>
      <c r="FE20" s="74">
        <v>1.8387863581257746</v>
      </c>
      <c r="FF20" s="74">
        <v>4.9417647831288036</v>
      </c>
      <c r="FG20" s="74">
        <v>3.0469514966164688</v>
      </c>
      <c r="FH20" s="74">
        <v>0.49030550290450992</v>
      </c>
      <c r="FI20" s="76">
        <v>3.5521963703030601</v>
      </c>
      <c r="FK20" s="77">
        <v>6284</v>
      </c>
      <c r="FL20" s="78">
        <v>2267</v>
      </c>
      <c r="FM20" s="73">
        <v>330057</v>
      </c>
      <c r="FN20" s="78">
        <v>205483</v>
      </c>
    </row>
    <row r="21" spans="2:170" ht="13" x14ac:dyDescent="0.3">
      <c r="B21" s="59" t="s">
        <v>67</v>
      </c>
      <c r="K21" s="60"/>
      <c r="T21" s="60"/>
      <c r="AC21" s="60"/>
      <c r="AL21" s="60"/>
      <c r="AU21" s="60"/>
      <c r="BD21" s="60"/>
      <c r="BM21" s="60"/>
      <c r="BV21" s="60"/>
      <c r="CE21" s="60"/>
      <c r="CN21" s="60"/>
      <c r="CW21" s="60"/>
      <c r="DF21" s="60"/>
      <c r="DQ21" s="60"/>
      <c r="EB21" s="60"/>
      <c r="EM21" s="60"/>
      <c r="EX21" s="60"/>
      <c r="FI21" s="60"/>
      <c r="FK21" s="61"/>
      <c r="FL21" s="62"/>
      <c r="FN21" s="62"/>
    </row>
    <row r="22" spans="2:170" x14ac:dyDescent="0.25">
      <c r="B22" s="64" t="s">
        <v>68</v>
      </c>
      <c r="C22" s="40">
        <v>232934</v>
      </c>
      <c r="D22" s="40">
        <v>166546.2802180186</v>
      </c>
      <c r="E22" s="40">
        <v>33219498.034572657</v>
      </c>
      <c r="F22" s="43">
        <v>71.499343255178971</v>
      </c>
      <c r="G22" s="44">
        <v>199.46106266130013</v>
      </c>
      <c r="H22" s="44">
        <v>142.61334985263059</v>
      </c>
      <c r="I22" s="43">
        <v>-10.502128213351726</v>
      </c>
      <c r="J22" s="43">
        <v>-9.0044738071813502</v>
      </c>
      <c r="K22" s="60">
        <v>-18.560940636336241</v>
      </c>
      <c r="L22" s="40">
        <v>241614</v>
      </c>
      <c r="M22" s="40">
        <v>156653.66032525315</v>
      </c>
      <c r="N22" s="40">
        <v>29720842.209588706</v>
      </c>
      <c r="O22" s="43">
        <v>64.836334121885798</v>
      </c>
      <c r="P22" s="44">
        <v>189.7232541383369</v>
      </c>
      <c r="Q22" s="44">
        <v>123.00960296004664</v>
      </c>
      <c r="R22" s="43">
        <v>-6.5906457013843358</v>
      </c>
      <c r="S22" s="43">
        <v>-1.5862959204637839</v>
      </c>
      <c r="T22" s="60">
        <v>-8.0723944779471495</v>
      </c>
      <c r="U22" s="40">
        <v>233820</v>
      </c>
      <c r="V22" s="40">
        <v>173542.65326787357</v>
      </c>
      <c r="W22" s="40">
        <v>36055840.179078169</v>
      </c>
      <c r="X22" s="43">
        <v>74.220619822031296</v>
      </c>
      <c r="Y22" s="44">
        <v>207.76356417360867</v>
      </c>
      <c r="Z22" s="44">
        <v>154.20340509399611</v>
      </c>
      <c r="AA22" s="43">
        <v>-4.4118610023472247</v>
      </c>
      <c r="AB22" s="43">
        <v>-2.5891238808851673</v>
      </c>
      <c r="AC22" s="60">
        <v>-6.886756336399392</v>
      </c>
      <c r="AD22" s="40">
        <v>241614</v>
      </c>
      <c r="AE22" s="40">
        <v>168563.485424977</v>
      </c>
      <c r="AF22" s="40">
        <v>33586976.87671984</v>
      </c>
      <c r="AG22" s="43">
        <v>69.765611854022112</v>
      </c>
      <c r="AH22" s="44">
        <v>199.25416701037832</v>
      </c>
      <c r="AI22" s="44">
        <v>139.01088875942551</v>
      </c>
      <c r="AJ22" s="43">
        <v>-10.355557354896629</v>
      </c>
      <c r="AK22" s="43">
        <v>-8.5478235693183073</v>
      </c>
      <c r="AL22" s="60">
        <v>-18.018206151881692</v>
      </c>
      <c r="AM22" s="40">
        <v>232410</v>
      </c>
      <c r="AN22" s="40">
        <v>180179.10585690002</v>
      </c>
      <c r="AO22" s="40">
        <v>39312585.362786032</v>
      </c>
      <c r="AP22" s="43">
        <v>77.52639983516201</v>
      </c>
      <c r="AQ22" s="44">
        <v>218.18614969711564</v>
      </c>
      <c r="AR22" s="44">
        <v>169.15186679913097</v>
      </c>
      <c r="AS22" s="43">
        <v>-0.8439978047037302</v>
      </c>
      <c r="AT22" s="43">
        <v>-3.3614539621810211</v>
      </c>
      <c r="AU22" s="60">
        <v>-4.1770811691690355</v>
      </c>
      <c r="AV22" s="40">
        <v>240095</v>
      </c>
      <c r="AW22" s="40">
        <v>148804.8083165868</v>
      </c>
      <c r="AX22" s="40">
        <v>27517430.730411272</v>
      </c>
      <c r="AY22" s="43">
        <v>61.977470716419248</v>
      </c>
      <c r="AZ22" s="44">
        <v>184.92299436901996</v>
      </c>
      <c r="BA22" s="44">
        <v>114.61059468298497</v>
      </c>
      <c r="BB22" s="43">
        <v>4.5414849635217083</v>
      </c>
      <c r="BC22" s="43">
        <v>-4.8798738650173679</v>
      </c>
      <c r="BD22" s="60">
        <v>-0.5600076392133948</v>
      </c>
      <c r="BE22" s="40">
        <v>239878</v>
      </c>
      <c r="BF22" s="40">
        <v>147619.53358093469</v>
      </c>
      <c r="BG22" s="40">
        <v>28267579.448899571</v>
      </c>
      <c r="BH22" s="43">
        <v>61.539421531334554</v>
      </c>
      <c r="BI22" s="44">
        <v>191.48942394809447</v>
      </c>
      <c r="BJ22" s="44">
        <v>117.84148379134214</v>
      </c>
      <c r="BK22" s="43">
        <v>1.7460572783777064</v>
      </c>
      <c r="BL22" s="43">
        <v>-4.1253223147939071</v>
      </c>
      <c r="BM22" s="60">
        <v>-2.4512955269261774</v>
      </c>
      <c r="BN22" s="40">
        <v>216664</v>
      </c>
      <c r="BO22" s="40">
        <v>155617.05251923713</v>
      </c>
      <c r="BP22" s="40">
        <v>30916557.575338002</v>
      </c>
      <c r="BQ22" s="43">
        <v>71.824138998281725</v>
      </c>
      <c r="BR22" s="44">
        <v>198.67075667376585</v>
      </c>
      <c r="BS22" s="44">
        <v>142.69356042230368</v>
      </c>
      <c r="BT22" s="43">
        <v>0.50537382974665346</v>
      </c>
      <c r="BU22" s="43">
        <v>-0.98648806425476732</v>
      </c>
      <c r="BV22" s="60">
        <v>-0.48609968706726603</v>
      </c>
      <c r="BW22" s="40">
        <v>239878</v>
      </c>
      <c r="BX22" s="40">
        <v>172355.50789229342</v>
      </c>
      <c r="BY22" s="40">
        <v>34454820.170154825</v>
      </c>
      <c r="BZ22" s="43">
        <v>71.851319375804948</v>
      </c>
      <c r="CA22" s="44">
        <v>199.90553589784881</v>
      </c>
      <c r="CB22" s="44">
        <v>143.63476504787778</v>
      </c>
      <c r="CC22" s="43">
        <v>3.2666504141010209</v>
      </c>
      <c r="CD22" s="43">
        <v>-8.5285803824009437E-2</v>
      </c>
      <c r="CE22" s="60">
        <v>3.1785786212810501</v>
      </c>
      <c r="CF22" s="40">
        <v>232140</v>
      </c>
      <c r="CG22" s="40">
        <v>153701.44351593935</v>
      </c>
      <c r="CH22" s="40">
        <v>28528396.356641084</v>
      </c>
      <c r="CI22" s="43">
        <v>66.210667492004546</v>
      </c>
      <c r="CJ22" s="44">
        <v>185.60916347986412</v>
      </c>
      <c r="CK22" s="44">
        <v>122.89306606634395</v>
      </c>
      <c r="CL22" s="43">
        <v>1.2504747668781839</v>
      </c>
      <c r="CM22" s="43">
        <v>-5.9514176155419616</v>
      </c>
      <c r="CN22" s="60">
        <v>-4.7753638242195358</v>
      </c>
      <c r="CO22" s="40">
        <v>239878</v>
      </c>
      <c r="CP22" s="40">
        <v>160127.02506963789</v>
      </c>
      <c r="CQ22" s="40">
        <v>31510194.525106847</v>
      </c>
      <c r="CR22" s="43">
        <v>66.753526821816877</v>
      </c>
      <c r="CS22" s="44">
        <v>196.78248884848344</v>
      </c>
      <c r="CT22" s="44">
        <v>131.3592514741112</v>
      </c>
      <c r="CU22" s="43">
        <v>-1.0247581007166569</v>
      </c>
      <c r="CV22" s="43">
        <v>-2.7481036802930685</v>
      </c>
      <c r="CW22" s="60">
        <v>-3.7447003659295932</v>
      </c>
      <c r="CX22" s="40">
        <v>233760</v>
      </c>
      <c r="CY22" s="40">
        <v>162812.85942295886</v>
      </c>
      <c r="CZ22" s="40">
        <v>30493987.28593716</v>
      </c>
      <c r="DA22" s="43">
        <v>69.649580519746266</v>
      </c>
      <c r="DB22" s="44">
        <v>187.29470997569794</v>
      </c>
      <c r="DC22" s="44">
        <v>130.44997983374898</v>
      </c>
      <c r="DD22" s="43">
        <v>0.31036186735563237</v>
      </c>
      <c r="DE22" s="43">
        <v>-5.0446172560597375</v>
      </c>
      <c r="DF22" s="60">
        <v>-4.7499119569552066</v>
      </c>
      <c r="DG22" s="40">
        <v>708368</v>
      </c>
      <c r="DH22" s="40">
        <v>496742.59381114534</v>
      </c>
      <c r="DI22" s="40">
        <v>98996180.423239529</v>
      </c>
      <c r="DJ22" s="43">
        <v>70.124934188323763</v>
      </c>
      <c r="DK22" s="44">
        <v>199.29070238111393</v>
      </c>
      <c r="DL22" s="44">
        <v>139.75247388820435</v>
      </c>
      <c r="DM22" s="43">
        <v>3.5883187341883218</v>
      </c>
      <c r="DN22" s="43">
        <v>-3.9544199941447653</v>
      </c>
      <c r="DO22" s="43">
        <v>-7.2814568481402029</v>
      </c>
      <c r="DP22" s="43">
        <v>-4.6728624298205217</v>
      </c>
      <c r="DQ22" s="60">
        <v>-11.614066816544277</v>
      </c>
      <c r="DR22" s="40">
        <v>714119</v>
      </c>
      <c r="DS22" s="40">
        <v>497547.39959846379</v>
      </c>
      <c r="DT22" s="40">
        <v>100416992.96991715</v>
      </c>
      <c r="DU22" s="43">
        <v>69.672897598084319</v>
      </c>
      <c r="DV22" s="44">
        <v>201.82397305454069</v>
      </c>
      <c r="DW22" s="44">
        <v>140.61661007467544</v>
      </c>
      <c r="DX22" s="43">
        <v>3.4710640819632466</v>
      </c>
      <c r="DY22" s="43">
        <v>0.57624745047216497</v>
      </c>
      <c r="DZ22" s="43">
        <v>-2.7977064478598899</v>
      </c>
      <c r="EA22" s="43">
        <v>-5.7496579574185613</v>
      </c>
      <c r="EB22" s="60">
        <v>-8.3865058538596937</v>
      </c>
      <c r="EC22" s="40">
        <v>696420</v>
      </c>
      <c r="ED22" s="40">
        <v>475592.09399246523</v>
      </c>
      <c r="EE22" s="40">
        <v>93638957.194392398</v>
      </c>
      <c r="EF22" s="43">
        <v>68.29098733414682</v>
      </c>
      <c r="EG22" s="44">
        <v>196.889221619138</v>
      </c>
      <c r="EH22" s="44">
        <v>134.45759339822578</v>
      </c>
      <c r="EI22" s="43">
        <v>2.9276792721371661</v>
      </c>
      <c r="EJ22" s="43">
        <v>4.8625184126724132</v>
      </c>
      <c r="EK22" s="43">
        <v>1.8798044940459773</v>
      </c>
      <c r="EL22" s="43">
        <v>-1.6334166043505025</v>
      </c>
      <c r="EM22" s="60">
        <v>0.21568285089373446</v>
      </c>
      <c r="EN22" s="40">
        <v>705778</v>
      </c>
      <c r="EO22" s="40">
        <v>476641.32800853607</v>
      </c>
      <c r="EP22" s="40">
        <v>90532578.167685091</v>
      </c>
      <c r="EQ22" s="43">
        <v>67.534171936293859</v>
      </c>
      <c r="ER22" s="44">
        <v>189.93858242620487</v>
      </c>
      <c r="ES22" s="44">
        <v>128.27344882907244</v>
      </c>
      <c r="ET22" s="43">
        <v>3.2364419324451621</v>
      </c>
      <c r="EU22" s="43">
        <v>3.4046645643787152</v>
      </c>
      <c r="EV22" s="43">
        <v>0.16294888593629059</v>
      </c>
      <c r="EW22" s="43">
        <v>-4.5616757814796989</v>
      </c>
      <c r="EX22" s="60">
        <v>-4.4061600954707369</v>
      </c>
      <c r="EY22" s="40">
        <v>2824685</v>
      </c>
      <c r="EZ22" s="40">
        <v>1946523.4154106104</v>
      </c>
      <c r="FA22" s="40">
        <v>383584708.75523418</v>
      </c>
      <c r="FB22" s="43">
        <v>68.911167631456621</v>
      </c>
      <c r="FC22" s="44">
        <v>197.06144078123955</v>
      </c>
      <c r="FD22" s="44">
        <v>135.79733979372361</v>
      </c>
      <c r="FE22" s="43">
        <v>3.3072616463125617</v>
      </c>
      <c r="FF22" s="43">
        <v>1.0457840925324442</v>
      </c>
      <c r="FG22" s="43">
        <v>-2.1890789841129261</v>
      </c>
      <c r="FH22" s="43">
        <v>-4.2762334432082021</v>
      </c>
      <c r="FI22" s="60">
        <v>-6.3717022997302308</v>
      </c>
      <c r="FK22" s="61">
        <v>75</v>
      </c>
      <c r="FL22" s="62">
        <v>54</v>
      </c>
      <c r="FM22" s="40">
        <v>7792</v>
      </c>
      <c r="FN22" s="62">
        <v>6516</v>
      </c>
    </row>
    <row r="23" spans="2:170" x14ac:dyDescent="0.25">
      <c r="B23" s="64" t="s">
        <v>69</v>
      </c>
      <c r="C23" s="40">
        <v>3037194</v>
      </c>
      <c r="D23" s="40">
        <v>2184800.3625983335</v>
      </c>
      <c r="E23" s="40">
        <v>508965297.60338575</v>
      </c>
      <c r="F23" s="43">
        <v>71.9348307219866</v>
      </c>
      <c r="G23" s="44">
        <v>232.95734764437918</v>
      </c>
      <c r="H23" s="44">
        <v>167.57747368241402</v>
      </c>
      <c r="I23" s="43">
        <v>11.319176200763572</v>
      </c>
      <c r="J23" s="43">
        <v>1.141623728721558</v>
      </c>
      <c r="K23" s="60">
        <v>12.590022330918519</v>
      </c>
      <c r="L23" s="40">
        <v>3059173</v>
      </c>
      <c r="M23" s="40">
        <v>2257164.2898095972</v>
      </c>
      <c r="N23" s="40">
        <v>555309293.98427677</v>
      </c>
      <c r="O23" s="43">
        <v>73.783479711987439</v>
      </c>
      <c r="P23" s="44">
        <v>246.02076884315753</v>
      </c>
      <c r="Q23" s="44">
        <v>181.52268406666664</v>
      </c>
      <c r="R23" s="43">
        <v>15.868878523072434</v>
      </c>
      <c r="S23" s="43">
        <v>8.2703277751636897</v>
      </c>
      <c r="T23" s="60">
        <v>25.451614566417334</v>
      </c>
      <c r="U23" s="40">
        <v>2966610</v>
      </c>
      <c r="V23" s="40">
        <v>2224383.0146903489</v>
      </c>
      <c r="W23" s="40">
        <v>554984206.73527837</v>
      </c>
      <c r="X23" s="43">
        <v>74.980634956746883</v>
      </c>
      <c r="Y23" s="44">
        <v>249.50028977475193</v>
      </c>
      <c r="Z23" s="44">
        <v>187.07690149203245</v>
      </c>
      <c r="AA23" s="43">
        <v>5.0278210436449511</v>
      </c>
      <c r="AB23" s="43">
        <v>2.6256817520124662</v>
      </c>
      <c r="AC23" s="60">
        <v>7.7855173753153046</v>
      </c>
      <c r="AD23" s="40">
        <v>3088406</v>
      </c>
      <c r="AE23" s="40">
        <v>2291567.9418419399</v>
      </c>
      <c r="AF23" s="40">
        <v>593268667.96182811</v>
      </c>
      <c r="AG23" s="43">
        <v>74.19905096162681</v>
      </c>
      <c r="AH23" s="44">
        <v>258.89202634112803</v>
      </c>
      <c r="AI23" s="44">
        <v>192.09542656044189</v>
      </c>
      <c r="AJ23" s="43">
        <v>3.9660390674359109</v>
      </c>
      <c r="AK23" s="43">
        <v>0.84254220747733877</v>
      </c>
      <c r="AL23" s="60">
        <v>4.8419968280317587</v>
      </c>
      <c r="AM23" s="40">
        <v>2986650</v>
      </c>
      <c r="AN23" s="40">
        <v>2366423.0712388312</v>
      </c>
      <c r="AO23" s="40">
        <v>631133185.90452302</v>
      </c>
      <c r="AP23" s="43">
        <v>79.233357482089673</v>
      </c>
      <c r="AQ23" s="44">
        <v>266.70344520184318</v>
      </c>
      <c r="AR23" s="44">
        <v>211.31809415382554</v>
      </c>
      <c r="AS23" s="43">
        <v>4.0360631566844036</v>
      </c>
      <c r="AT23" s="43">
        <v>3.7070505409484302</v>
      </c>
      <c r="AU23" s="60">
        <v>7.8927325987389185</v>
      </c>
      <c r="AV23" s="40">
        <v>3086081</v>
      </c>
      <c r="AW23" s="40">
        <v>2278296.2008050233</v>
      </c>
      <c r="AX23" s="40">
        <v>681917949.42167497</v>
      </c>
      <c r="AY23" s="43">
        <v>73.824899631766741</v>
      </c>
      <c r="AZ23" s="44">
        <v>299.31048876819574</v>
      </c>
      <c r="BA23" s="44">
        <v>220.96566792047096</v>
      </c>
      <c r="BB23" s="43">
        <v>6.53905234642371</v>
      </c>
      <c r="BC23" s="43">
        <v>3.6192896385160713</v>
      </c>
      <c r="BD23" s="60">
        <v>10.395009228913793</v>
      </c>
      <c r="BE23" s="40">
        <v>3077649</v>
      </c>
      <c r="BF23" s="40">
        <v>2170720.1796201463</v>
      </c>
      <c r="BG23" s="40">
        <v>586223099.91741121</v>
      </c>
      <c r="BH23" s="43">
        <v>70.531765630848298</v>
      </c>
      <c r="BI23" s="44">
        <v>270.0592666992178</v>
      </c>
      <c r="BJ23" s="44">
        <v>190.47756905267988</v>
      </c>
      <c r="BK23" s="43">
        <v>6.9183112362298411</v>
      </c>
      <c r="BL23" s="43">
        <v>-0.29880961199943978</v>
      </c>
      <c r="BM23" s="60">
        <v>6.5988290452220122</v>
      </c>
      <c r="BN23" s="40">
        <v>2782360</v>
      </c>
      <c r="BO23" s="40">
        <v>2229034.1974921632</v>
      </c>
      <c r="BP23" s="40">
        <v>671139655.40169954</v>
      </c>
      <c r="BQ23" s="43">
        <v>80.113076578593819</v>
      </c>
      <c r="BR23" s="44">
        <v>301.08988734079719</v>
      </c>
      <c r="BS23" s="44">
        <v>241.2123720157347</v>
      </c>
      <c r="BT23" s="43">
        <v>4.7501025750932335</v>
      </c>
      <c r="BU23" s="43">
        <v>13.619223792519321</v>
      </c>
      <c r="BV23" s="60">
        <v>19.016253467629657</v>
      </c>
      <c r="BW23" s="40">
        <v>3080036</v>
      </c>
      <c r="BX23" s="40">
        <v>2396970.5322181419</v>
      </c>
      <c r="BY23" s="40">
        <v>650013166.16849983</v>
      </c>
      <c r="BZ23" s="43">
        <v>77.822808961263505</v>
      </c>
      <c r="CA23" s="44">
        <v>271.18112527106524</v>
      </c>
      <c r="CB23" s="44">
        <v>211.04076905870573</v>
      </c>
      <c r="CC23" s="43">
        <v>2.1288627335050947</v>
      </c>
      <c r="CD23" s="43">
        <v>5.30624750646178</v>
      </c>
      <c r="CE23" s="60">
        <v>7.5480729656470595</v>
      </c>
      <c r="CF23" s="40">
        <v>2988990</v>
      </c>
      <c r="CG23" s="40">
        <v>2101706.7220916473</v>
      </c>
      <c r="CH23" s="40">
        <v>507719269.80084592</v>
      </c>
      <c r="CI23" s="43">
        <v>70.314946590374916</v>
      </c>
      <c r="CJ23" s="44">
        <v>241.57474706820977</v>
      </c>
      <c r="CK23" s="44">
        <v>169.86315437684502</v>
      </c>
      <c r="CL23" s="43">
        <v>4.4728879961995212</v>
      </c>
      <c r="CM23" s="43">
        <v>-1.6993263296658094</v>
      </c>
      <c r="CN23" s="60">
        <v>2.6975527031796016</v>
      </c>
      <c r="CO23" s="40">
        <v>3087848</v>
      </c>
      <c r="CP23" s="40">
        <v>2116347.8540873984</v>
      </c>
      <c r="CQ23" s="40">
        <v>489602295.64854228</v>
      </c>
      <c r="CR23" s="43">
        <v>68.537954396958611</v>
      </c>
      <c r="CS23" s="44">
        <v>231.34301608450198</v>
      </c>
      <c r="CT23" s="44">
        <v>158.55777086454458</v>
      </c>
      <c r="CU23" s="43">
        <v>-0.28470260020246035</v>
      </c>
      <c r="CV23" s="43">
        <v>-0.33663085849516217</v>
      </c>
      <c r="CW23" s="60">
        <v>-0.6203750618439472</v>
      </c>
      <c r="CX23" s="40">
        <v>2990970</v>
      </c>
      <c r="CY23" s="40">
        <v>2035163.9972729487</v>
      </c>
      <c r="CZ23" s="40">
        <v>475104800.04498321</v>
      </c>
      <c r="DA23" s="43">
        <v>68.043611178746318</v>
      </c>
      <c r="DB23" s="44">
        <v>233.44791902844571</v>
      </c>
      <c r="DC23" s="44">
        <v>158.84639432859012</v>
      </c>
      <c r="DD23" s="43">
        <v>0.47094982272737579</v>
      </c>
      <c r="DE23" s="43">
        <v>1.4703433570723212</v>
      </c>
      <c r="DF23" s="60">
        <v>1.9482177591880891</v>
      </c>
      <c r="DG23" s="40">
        <v>9062977</v>
      </c>
      <c r="DH23" s="40">
        <v>6666347.66709828</v>
      </c>
      <c r="DI23" s="40">
        <v>1619258798.3229408</v>
      </c>
      <c r="DJ23" s="43">
        <v>73.555826822668536</v>
      </c>
      <c r="DK23" s="44">
        <v>242.9004425188898</v>
      </c>
      <c r="DL23" s="44">
        <v>178.6674288506901</v>
      </c>
      <c r="DM23" s="43">
        <v>2.0159542866508131</v>
      </c>
      <c r="DN23" s="43">
        <v>12.815319725937774</v>
      </c>
      <c r="DO23" s="43">
        <v>10.585957377682705</v>
      </c>
      <c r="DP23" s="43">
        <v>3.8871789823776446</v>
      </c>
      <c r="DQ23" s="60">
        <v>14.884631470382693</v>
      </c>
      <c r="DR23" s="40">
        <v>9161137</v>
      </c>
      <c r="DS23" s="40">
        <v>6936287.2138857944</v>
      </c>
      <c r="DT23" s="40">
        <v>1906319803.2880261</v>
      </c>
      <c r="DU23" s="43">
        <v>75.714261383557456</v>
      </c>
      <c r="DV23" s="44">
        <v>274.83288169955722</v>
      </c>
      <c r="DW23" s="44">
        <v>208.08768641796604</v>
      </c>
      <c r="DX23" s="43">
        <v>3.0013174886898129</v>
      </c>
      <c r="DY23" s="43">
        <v>7.9650083915199188</v>
      </c>
      <c r="DZ23" s="43">
        <v>4.8190557400942389</v>
      </c>
      <c r="EA23" s="43">
        <v>2.8349835747963663</v>
      </c>
      <c r="EB23" s="60">
        <v>7.790658753625249</v>
      </c>
      <c r="EC23" s="40">
        <v>8940045</v>
      </c>
      <c r="ED23" s="40">
        <v>6796724.9093304509</v>
      </c>
      <c r="EE23" s="40">
        <v>1907375921.4876106</v>
      </c>
      <c r="EF23" s="43">
        <v>76.025623017898141</v>
      </c>
      <c r="EG23" s="44">
        <v>280.63161992464796</v>
      </c>
      <c r="EH23" s="44">
        <v>213.35193743293357</v>
      </c>
      <c r="EI23" s="43">
        <v>2.083521027900519</v>
      </c>
      <c r="EJ23" s="43">
        <v>6.6500705096015142</v>
      </c>
      <c r="EK23" s="43">
        <v>4.4733463694081648</v>
      </c>
      <c r="EL23" s="43">
        <v>6.2505835484407566</v>
      </c>
      <c r="EM23" s="60">
        <v>11.003540170102207</v>
      </c>
      <c r="EN23" s="40">
        <v>9067808</v>
      </c>
      <c r="EO23" s="40">
        <v>6253218.5734519949</v>
      </c>
      <c r="EP23" s="40">
        <v>1472426365.4943714</v>
      </c>
      <c r="EQ23" s="43">
        <v>68.960641573487166</v>
      </c>
      <c r="ER23" s="44">
        <v>235.46695964627713</v>
      </c>
      <c r="ES23" s="44">
        <v>162.37952606565682</v>
      </c>
      <c r="ET23" s="43">
        <v>1.804371371079514</v>
      </c>
      <c r="EU23" s="43">
        <v>3.3494094829349801</v>
      </c>
      <c r="EV23" s="43">
        <v>1.5176539975714118</v>
      </c>
      <c r="EW23" s="43">
        <v>-0.18082291366850317</v>
      </c>
      <c r="EX23" s="60">
        <v>1.3340868177884821</v>
      </c>
      <c r="EY23" s="40">
        <v>36231967</v>
      </c>
      <c r="EZ23" s="40">
        <v>26652578.363766521</v>
      </c>
      <c r="FA23" s="40">
        <v>6905380888.5929489</v>
      </c>
      <c r="FB23" s="43">
        <v>73.560947888273688</v>
      </c>
      <c r="FC23" s="44">
        <v>259.08866280572062</v>
      </c>
      <c r="FD23" s="44">
        <v>190.58807623094128</v>
      </c>
      <c r="FE23" s="43">
        <v>2.2267490222117665</v>
      </c>
      <c r="FF23" s="43">
        <v>7.6561649555857434</v>
      </c>
      <c r="FG23" s="43">
        <v>5.3111499537506583</v>
      </c>
      <c r="FH23" s="43">
        <v>3.304068147209366</v>
      </c>
      <c r="FI23" s="60">
        <v>8.790702114820057</v>
      </c>
      <c r="FK23" s="61">
        <v>2036</v>
      </c>
      <c r="FL23" s="62">
        <v>677</v>
      </c>
      <c r="FM23" s="40">
        <v>99699</v>
      </c>
      <c r="FN23" s="62">
        <v>61605</v>
      </c>
    </row>
    <row r="24" spans="2:170" x14ac:dyDescent="0.25">
      <c r="B24" s="64" t="s">
        <v>70</v>
      </c>
      <c r="C24" s="40">
        <v>293012</v>
      </c>
      <c r="D24" s="40">
        <v>222847.86184943499</v>
      </c>
      <c r="E24" s="40">
        <v>60003553.63429711</v>
      </c>
      <c r="F24" s="43">
        <v>76.054175886801559</v>
      </c>
      <c r="G24" s="44">
        <v>269.25792841951488</v>
      </c>
      <c r="H24" s="44">
        <v>204.78189846933611</v>
      </c>
      <c r="I24" s="43">
        <v>-6.5813779032243218</v>
      </c>
      <c r="J24" s="43">
        <v>-10.88163798402363</v>
      </c>
      <c r="K24" s="60">
        <v>-16.746854169525619</v>
      </c>
      <c r="L24" s="40">
        <v>293260</v>
      </c>
      <c r="M24" s="40">
        <v>214211.99494550625</v>
      </c>
      <c r="N24" s="40">
        <v>59100549.957451828</v>
      </c>
      <c r="O24" s="43">
        <v>73.045077728127339</v>
      </c>
      <c r="P24" s="44">
        <v>275.89748170958643</v>
      </c>
      <c r="Q24" s="44">
        <v>201.5295299647133</v>
      </c>
      <c r="R24" s="43">
        <v>-9.2175515733685298</v>
      </c>
      <c r="S24" s="43">
        <v>-4.9677552465493591</v>
      </c>
      <c r="T24" s="60">
        <v>-13.727401417992814</v>
      </c>
      <c r="U24" s="40">
        <v>283590</v>
      </c>
      <c r="V24" s="40">
        <v>185461.21840724844</v>
      </c>
      <c r="W24" s="40">
        <v>45666195.29115212</v>
      </c>
      <c r="X24" s="43">
        <v>65.397658029989927</v>
      </c>
      <c r="Y24" s="44">
        <v>246.23042856795624</v>
      </c>
      <c r="Z24" s="44">
        <v>161.02893364065068</v>
      </c>
      <c r="AA24" s="43">
        <v>-15.71511869206487</v>
      </c>
      <c r="AB24" s="43">
        <v>-9.1293533200851495</v>
      </c>
      <c r="AC24" s="60">
        <v>-23.409783302035393</v>
      </c>
      <c r="AD24" s="40">
        <v>293043</v>
      </c>
      <c r="AE24" s="40">
        <v>169441.75679542203</v>
      </c>
      <c r="AF24" s="40">
        <v>34156619.425782137</v>
      </c>
      <c r="AG24" s="43">
        <v>57.821465380651311</v>
      </c>
      <c r="AH24" s="44">
        <v>201.58324648995247</v>
      </c>
      <c r="AI24" s="44">
        <v>116.55838708238086</v>
      </c>
      <c r="AJ24" s="43">
        <v>-12.44053698754613</v>
      </c>
      <c r="AK24" s="43">
        <v>-8.3064061609939923</v>
      </c>
      <c r="AL24" s="60">
        <v>-19.713581617765488</v>
      </c>
      <c r="AM24" s="40">
        <v>282600</v>
      </c>
      <c r="AN24" s="40">
        <v>140930.14783023368</v>
      </c>
      <c r="AO24" s="40">
        <v>25578797.848584205</v>
      </c>
      <c r="AP24" s="43">
        <v>49.869125205319769</v>
      </c>
      <c r="AQ24" s="44">
        <v>181.49982982631059</v>
      </c>
      <c r="AR24" s="44">
        <v>90.512377383525148</v>
      </c>
      <c r="AS24" s="43">
        <v>-8.1160947378820794</v>
      </c>
      <c r="AT24" s="43">
        <v>-5.2751766944860154</v>
      </c>
      <c r="AU24" s="60">
        <v>-12.963133094187805</v>
      </c>
      <c r="AV24" s="40">
        <v>292020</v>
      </c>
      <c r="AW24" s="40">
        <v>106942.68001907486</v>
      </c>
      <c r="AX24" s="40">
        <v>19157986.556561463</v>
      </c>
      <c r="AY24" s="43">
        <v>36.621697150563271</v>
      </c>
      <c r="AZ24" s="44">
        <v>179.14257014266281</v>
      </c>
      <c r="BA24" s="44">
        <v>65.605049505381359</v>
      </c>
      <c r="BB24" s="43">
        <v>-7.9931005332468219</v>
      </c>
      <c r="BC24" s="43">
        <v>-3.0775336092874199</v>
      </c>
      <c r="BD24" s="60">
        <v>-10.824643787346481</v>
      </c>
      <c r="BE24" s="40">
        <v>290842</v>
      </c>
      <c r="BF24" s="40">
        <v>98066.131456900694</v>
      </c>
      <c r="BG24" s="40">
        <v>17344851.340575952</v>
      </c>
      <c r="BH24" s="43">
        <v>33.71800890411312</v>
      </c>
      <c r="BI24" s="44">
        <v>176.86892592677503</v>
      </c>
      <c r="BJ24" s="44">
        <v>59.63668019259925</v>
      </c>
      <c r="BK24" s="43">
        <v>-4.1656432774112648</v>
      </c>
      <c r="BL24" s="43">
        <v>-2.084414265111683</v>
      </c>
      <c r="BM24" s="60">
        <v>-6.1632282798631115</v>
      </c>
      <c r="BN24" s="40">
        <v>259672</v>
      </c>
      <c r="BO24" s="40">
        <v>107785.04196555662</v>
      </c>
      <c r="BP24" s="40">
        <v>17405699.177212648</v>
      </c>
      <c r="BQ24" s="43">
        <v>41.508149498427485</v>
      </c>
      <c r="BR24" s="44">
        <v>161.48529387570073</v>
      </c>
      <c r="BS24" s="44">
        <v>67.029557199900822</v>
      </c>
      <c r="BT24" s="43">
        <v>-4.685637586692625</v>
      </c>
      <c r="BU24" s="43">
        <v>-7.0225505222244644</v>
      </c>
      <c r="BV24" s="60">
        <v>-11.379136841995438</v>
      </c>
      <c r="BW24" s="40">
        <v>287494</v>
      </c>
      <c r="BX24" s="40">
        <v>138652.71407648496</v>
      </c>
      <c r="BY24" s="40">
        <v>26732134.183094352</v>
      </c>
      <c r="BZ24" s="43">
        <v>48.22803748129872</v>
      </c>
      <c r="CA24" s="44">
        <v>192.79921320795867</v>
      </c>
      <c r="CB24" s="44">
        <v>92.983276809583344</v>
      </c>
      <c r="CC24" s="43">
        <v>-4.8982868406338556</v>
      </c>
      <c r="CD24" s="43">
        <v>13.219244695004972</v>
      </c>
      <c r="CE24" s="60">
        <v>7.6734413310758187</v>
      </c>
      <c r="CF24" s="40">
        <v>277770</v>
      </c>
      <c r="CG24" s="40">
        <v>158993.22432527164</v>
      </c>
      <c r="CH24" s="40">
        <v>31490771.728280175</v>
      </c>
      <c r="CI24" s="43">
        <v>57.239163453674493</v>
      </c>
      <c r="CJ24" s="44">
        <v>198.06360844570145</v>
      </c>
      <c r="CK24" s="44">
        <v>113.36995258048088</v>
      </c>
      <c r="CL24" s="43">
        <v>3.702151612061122</v>
      </c>
      <c r="CM24" s="43">
        <v>-3.8373572342352484</v>
      </c>
      <c r="CN24" s="60">
        <v>-0.27727040486081977</v>
      </c>
      <c r="CO24" s="40">
        <v>287029</v>
      </c>
      <c r="CP24" s="40">
        <v>186221.75920084122</v>
      </c>
      <c r="CQ24" s="40">
        <v>42567596.832239337</v>
      </c>
      <c r="CR24" s="43">
        <v>64.879074658254467</v>
      </c>
      <c r="CS24" s="44">
        <v>228.58551554294976</v>
      </c>
      <c r="CT24" s="44">
        <v>148.30416728706626</v>
      </c>
      <c r="CU24" s="43">
        <v>6.6625285227780466</v>
      </c>
      <c r="CV24" s="43">
        <v>-3.8707235909670765</v>
      </c>
      <c r="CW24" s="60">
        <v>2.5339168684804863</v>
      </c>
      <c r="CX24" s="40">
        <v>277770</v>
      </c>
      <c r="CY24" s="40">
        <v>191706.41044514545</v>
      </c>
      <c r="CZ24" s="40">
        <v>49943379.228610873</v>
      </c>
      <c r="DA24" s="43">
        <v>69.016240214978382</v>
      </c>
      <c r="DB24" s="44">
        <v>260.52013134376426</v>
      </c>
      <c r="DC24" s="44">
        <v>179.80119965658955</v>
      </c>
      <c r="DD24" s="43">
        <v>0.14850426369412351</v>
      </c>
      <c r="DE24" s="43">
        <v>-5.5070855793249347</v>
      </c>
      <c r="DF24" s="60">
        <v>-5.3667595724512243</v>
      </c>
      <c r="DG24" s="40">
        <v>869862</v>
      </c>
      <c r="DH24" s="40">
        <v>622521.07520218962</v>
      </c>
      <c r="DI24" s="40">
        <v>164770298.88290107</v>
      </c>
      <c r="DJ24" s="43">
        <v>71.565498343667116</v>
      </c>
      <c r="DK24" s="44">
        <v>264.68228216913786</v>
      </c>
      <c r="DL24" s="44">
        <v>189.42119426173468</v>
      </c>
      <c r="DM24" s="43">
        <v>2.6683851595861454</v>
      </c>
      <c r="DN24" s="43">
        <v>-7.9780659125352527</v>
      </c>
      <c r="DO24" s="43">
        <v>-10.369746300713858</v>
      </c>
      <c r="DP24" s="43">
        <v>-8.1733048692530357</v>
      </c>
      <c r="DQ24" s="60">
        <v>-17.695500190672263</v>
      </c>
      <c r="DR24" s="40">
        <v>867663</v>
      </c>
      <c r="DS24" s="40">
        <v>417314.58464473055</v>
      </c>
      <c r="DT24" s="40">
        <v>78893403.830927804</v>
      </c>
      <c r="DU24" s="43">
        <v>48.096390493167341</v>
      </c>
      <c r="DV24" s="44">
        <v>189.05019554514627</v>
      </c>
      <c r="DW24" s="44">
        <v>90.926320277490007</v>
      </c>
      <c r="DX24" s="43">
        <v>2.302463640811899</v>
      </c>
      <c r="DY24" s="43">
        <v>-7.8151105856453578</v>
      </c>
      <c r="DZ24" s="43">
        <v>-9.8898637103170639</v>
      </c>
      <c r="EA24" s="43">
        <v>-6.2665376641150328</v>
      </c>
      <c r="EB24" s="60">
        <v>-15.536649340205777</v>
      </c>
      <c r="EC24" s="40">
        <v>838008</v>
      </c>
      <c r="ED24" s="40">
        <v>344503.88749894226</v>
      </c>
      <c r="EE24" s="40">
        <v>61482684.700882949</v>
      </c>
      <c r="EF24" s="43">
        <v>41.109856648020333</v>
      </c>
      <c r="EG24" s="44">
        <v>178.46731758889578</v>
      </c>
      <c r="EH24" s="44">
        <v>73.367658424362233</v>
      </c>
      <c r="EI24" s="43">
        <v>0.99170984081303581</v>
      </c>
      <c r="EJ24" s="43">
        <v>-3.8223276297261393</v>
      </c>
      <c r="EK24" s="43">
        <v>-4.7667649930712903</v>
      </c>
      <c r="EL24" s="43">
        <v>2.4252343684391975</v>
      </c>
      <c r="EM24" s="60">
        <v>-2.4571358474836336</v>
      </c>
      <c r="EN24" s="40">
        <v>842569</v>
      </c>
      <c r="EO24" s="40">
        <v>536921.39397125831</v>
      </c>
      <c r="EP24" s="40">
        <v>124001747.78913039</v>
      </c>
      <c r="EQ24" s="43">
        <v>63.724323345774451</v>
      </c>
      <c r="ER24" s="44">
        <v>230.94953783079887</v>
      </c>
      <c r="ES24" s="44">
        <v>147.17103025286997</v>
      </c>
      <c r="ET24" s="43">
        <v>-0.73175616767595841</v>
      </c>
      <c r="EU24" s="43">
        <v>2.61994265309422</v>
      </c>
      <c r="EV24" s="43">
        <v>3.3764058790542939</v>
      </c>
      <c r="EW24" s="43">
        <v>-4.7252586190240491</v>
      </c>
      <c r="EX24" s="60">
        <v>-1.508396649799691</v>
      </c>
      <c r="EY24" s="40">
        <v>3418102</v>
      </c>
      <c r="EZ24" s="40">
        <v>1921260.9413171208</v>
      </c>
      <c r="FA24" s="40">
        <v>429148135.20384222</v>
      </c>
      <c r="FB24" s="43">
        <v>56.208414532893428</v>
      </c>
      <c r="FC24" s="44">
        <v>223.36795901843485</v>
      </c>
      <c r="FD24" s="44">
        <v>125.55158833874536</v>
      </c>
      <c r="FE24" s="43">
        <v>1.3086745853818731</v>
      </c>
      <c r="FF24" s="43">
        <v>-4.443112485806556</v>
      </c>
      <c r="FG24" s="43">
        <v>-5.6774872385390394</v>
      </c>
      <c r="FH24" s="43">
        <v>-5.5590233594364289</v>
      </c>
      <c r="FI24" s="60">
        <v>-10.920897756213108</v>
      </c>
      <c r="FK24" s="61">
        <v>107</v>
      </c>
      <c r="FL24" s="62">
        <v>45</v>
      </c>
      <c r="FM24" s="40">
        <v>9259</v>
      </c>
      <c r="FN24" s="62">
        <v>5706</v>
      </c>
    </row>
    <row r="25" spans="2:170" x14ac:dyDescent="0.25">
      <c r="B25" s="64" t="s">
        <v>71</v>
      </c>
      <c r="C25" s="40">
        <v>2824968</v>
      </c>
      <c r="D25" s="40">
        <v>2137944.8147464078</v>
      </c>
      <c r="E25" s="40">
        <v>527981635.94354653</v>
      </c>
      <c r="F25" s="43">
        <v>75.680319732698123</v>
      </c>
      <c r="G25" s="44">
        <v>246.95756050474719</v>
      </c>
      <c r="H25" s="44">
        <v>186.89827139406412</v>
      </c>
      <c r="I25" s="43">
        <v>1.8386524362510817</v>
      </c>
      <c r="J25" s="43">
        <v>-1.502521666698577</v>
      </c>
      <c r="K25" s="60">
        <v>0.30850461831454007</v>
      </c>
      <c r="L25" s="40">
        <v>2823573</v>
      </c>
      <c r="M25" s="40">
        <v>2096119.1760510025</v>
      </c>
      <c r="N25" s="40">
        <v>505584125.65671271</v>
      </c>
      <c r="O25" s="43">
        <v>74.236408127255871</v>
      </c>
      <c r="P25" s="44">
        <v>241.20008606056993</v>
      </c>
      <c r="Q25" s="44">
        <v>179.0582802912171</v>
      </c>
      <c r="R25" s="43">
        <v>3.441898124643084</v>
      </c>
      <c r="S25" s="43">
        <v>4.8358005413124356</v>
      </c>
      <c r="T25" s="60">
        <v>8.4441419940586204</v>
      </c>
      <c r="U25" s="40">
        <v>2733750</v>
      </c>
      <c r="V25" s="40">
        <v>2055615.7190697331</v>
      </c>
      <c r="W25" s="40">
        <v>540573493.61151183</v>
      </c>
      <c r="X25" s="43">
        <v>75.19399063812466</v>
      </c>
      <c r="Y25" s="44">
        <v>262.97400267796542</v>
      </c>
      <c r="Z25" s="44">
        <v>197.74064695437102</v>
      </c>
      <c r="AA25" s="43">
        <v>0.38339116343116508</v>
      </c>
      <c r="AB25" s="43">
        <v>0.53545199640403018</v>
      </c>
      <c r="AC25" s="60">
        <v>0.92089603543664778</v>
      </c>
      <c r="AD25" s="40">
        <v>2825712</v>
      </c>
      <c r="AE25" s="40">
        <v>2041972.8995850622</v>
      </c>
      <c r="AF25" s="40">
        <v>503563561.93384302</v>
      </c>
      <c r="AG25" s="43">
        <v>72.264013444578296</v>
      </c>
      <c r="AH25" s="44">
        <v>246.60638837869462</v>
      </c>
      <c r="AI25" s="44">
        <v>178.20767365316885</v>
      </c>
      <c r="AJ25" s="43">
        <v>-2.3270456522256535</v>
      </c>
      <c r="AK25" s="43">
        <v>-3.5965395006672449</v>
      </c>
      <c r="AL25" s="60">
        <v>-5.839892036815435</v>
      </c>
      <c r="AM25" s="40">
        <v>2732580</v>
      </c>
      <c r="AN25" s="40">
        <v>1967696.5757240769</v>
      </c>
      <c r="AO25" s="40">
        <v>470743952.17872262</v>
      </c>
      <c r="AP25" s="43">
        <v>72.008745424619846</v>
      </c>
      <c r="AQ25" s="44">
        <v>239.23604786754143</v>
      </c>
      <c r="AR25" s="44">
        <v>172.27087667285957</v>
      </c>
      <c r="AS25" s="43">
        <v>0.72896121978269579</v>
      </c>
      <c r="AT25" s="43">
        <v>-1.0248100631448323</v>
      </c>
      <c r="AU25" s="60">
        <v>-0.30331931127959944</v>
      </c>
      <c r="AV25" s="40">
        <v>2828595</v>
      </c>
      <c r="AW25" s="40">
        <v>1899342.7699902374</v>
      </c>
      <c r="AX25" s="40">
        <v>532338558.93142831</v>
      </c>
      <c r="AY25" s="43">
        <v>67.147922201313278</v>
      </c>
      <c r="AZ25" s="44">
        <v>280.27513903357453</v>
      </c>
      <c r="BA25" s="44">
        <v>188.19893230788725</v>
      </c>
      <c r="BB25" s="43">
        <v>2.9998054682662656</v>
      </c>
      <c r="BC25" s="43">
        <v>-2.9544643794693766</v>
      </c>
      <c r="BD25" s="60">
        <v>-4.3287095225121343E-2</v>
      </c>
      <c r="BE25" s="40">
        <v>2821527</v>
      </c>
      <c r="BF25" s="40">
        <v>1855877.6168302011</v>
      </c>
      <c r="BG25" s="40">
        <v>524709731.56128991</v>
      </c>
      <c r="BH25" s="43">
        <v>65.77564619548923</v>
      </c>
      <c r="BI25" s="44">
        <v>282.72862757916266</v>
      </c>
      <c r="BJ25" s="44">
        <v>185.9665817698324</v>
      </c>
      <c r="BK25" s="43">
        <v>2.8790305738465967</v>
      </c>
      <c r="BL25" s="43">
        <v>-4.3288544677982435</v>
      </c>
      <c r="BM25" s="60">
        <v>-1.5744529375248553</v>
      </c>
      <c r="BN25" s="40">
        <v>2547552</v>
      </c>
      <c r="BO25" s="40">
        <v>1690888.2969984566</v>
      </c>
      <c r="BP25" s="40">
        <v>384974496.51849151</v>
      </c>
      <c r="BQ25" s="43">
        <v>66.373063120927725</v>
      </c>
      <c r="BR25" s="44">
        <v>227.6758891772275</v>
      </c>
      <c r="BS25" s="44">
        <v>151.11546163473466</v>
      </c>
      <c r="BT25" s="43">
        <v>6.1619178930490044</v>
      </c>
      <c r="BU25" s="43">
        <v>0.83780496864234988</v>
      </c>
      <c r="BV25" s="60">
        <v>7.0513477159031899</v>
      </c>
      <c r="BW25" s="40">
        <v>2820132</v>
      </c>
      <c r="BX25" s="40">
        <v>1894335.8879884279</v>
      </c>
      <c r="BY25" s="40">
        <v>449801943.57529694</v>
      </c>
      <c r="BZ25" s="43">
        <v>67.171887272951338</v>
      </c>
      <c r="CA25" s="44">
        <v>237.44571721804633</v>
      </c>
      <c r="CB25" s="44">
        <v>159.49676950415687</v>
      </c>
      <c r="CC25" s="43">
        <v>3.2036200213686952</v>
      </c>
      <c r="CD25" s="43">
        <v>5.4806948943796652</v>
      </c>
      <c r="CE25" s="60">
        <v>8.8598955547370171</v>
      </c>
      <c r="CF25" s="40">
        <v>2728350</v>
      </c>
      <c r="CG25" s="40">
        <v>1797281.953774526</v>
      </c>
      <c r="CH25" s="40">
        <v>436679010.90884578</v>
      </c>
      <c r="CI25" s="43">
        <v>65.874317949475909</v>
      </c>
      <c r="CJ25" s="44">
        <v>242.96633591171548</v>
      </c>
      <c r="CK25" s="44">
        <v>160.05241662867513</v>
      </c>
      <c r="CL25" s="43">
        <v>1.6269069634065234</v>
      </c>
      <c r="CM25" s="43">
        <v>-3.6978584825280914</v>
      </c>
      <c r="CN25" s="60">
        <v>-2.1311122362356052</v>
      </c>
      <c r="CO25" s="40">
        <v>2819264</v>
      </c>
      <c r="CP25" s="40">
        <v>1871759.879024822</v>
      </c>
      <c r="CQ25" s="40">
        <v>441023890.27227443</v>
      </c>
      <c r="CR25" s="43">
        <v>66.391791581945569</v>
      </c>
      <c r="CS25" s="44">
        <v>235.61990788158457</v>
      </c>
      <c r="CT25" s="44">
        <v>156.43227816631378</v>
      </c>
      <c r="CU25" s="43">
        <v>2.1417123888634739</v>
      </c>
      <c r="CV25" s="43">
        <v>2.8443902415221651</v>
      </c>
      <c r="CW25" s="60">
        <v>5.0470212885878079</v>
      </c>
      <c r="CX25" s="40">
        <v>2729340</v>
      </c>
      <c r="CY25" s="40">
        <v>1902297.9319753889</v>
      </c>
      <c r="CZ25" s="40">
        <v>437262253.3586129</v>
      </c>
      <c r="DA25" s="43">
        <v>69.698093017923341</v>
      </c>
      <c r="DB25" s="44">
        <v>229.86002665973038</v>
      </c>
      <c r="DC25" s="44">
        <v>160.20805519232226</v>
      </c>
      <c r="DD25" s="43">
        <v>1.7862767001788391</v>
      </c>
      <c r="DE25" s="43">
        <v>-0.42436904126243608</v>
      </c>
      <c r="DF25" s="60">
        <v>1.3543272537116684</v>
      </c>
      <c r="DG25" s="40">
        <v>8382291</v>
      </c>
      <c r="DH25" s="40">
        <v>6289679.7098671431</v>
      </c>
      <c r="DI25" s="40">
        <v>1574139255.211771</v>
      </c>
      <c r="DJ25" s="43">
        <v>75.035329957730454</v>
      </c>
      <c r="DK25" s="44">
        <v>250.27335696319926</v>
      </c>
      <c r="DL25" s="44">
        <v>187.79343919362512</v>
      </c>
      <c r="DM25" s="43">
        <v>0.46942836533932247</v>
      </c>
      <c r="DN25" s="43">
        <v>2.3614052126077043</v>
      </c>
      <c r="DO25" s="43">
        <v>1.8831368685808039</v>
      </c>
      <c r="DP25" s="43">
        <v>1.1037985243712214</v>
      </c>
      <c r="DQ25" s="60">
        <v>3.0077214299553061</v>
      </c>
      <c r="DR25" s="40">
        <v>8386887</v>
      </c>
      <c r="DS25" s="40">
        <v>5909012.2452993765</v>
      </c>
      <c r="DT25" s="40">
        <v>1506646073.0439939</v>
      </c>
      <c r="DU25" s="43">
        <v>70.455369737297957</v>
      </c>
      <c r="DV25" s="44">
        <v>254.97426820236021</v>
      </c>
      <c r="DW25" s="44">
        <v>179.64306339694264</v>
      </c>
      <c r="DX25" s="43">
        <v>0.1748155902158213</v>
      </c>
      <c r="DY25" s="43">
        <v>0.52965245569947594</v>
      </c>
      <c r="DZ25" s="43">
        <v>0.35421763785529192</v>
      </c>
      <c r="EA25" s="43">
        <v>-2.4780192925840163</v>
      </c>
      <c r="EB25" s="60">
        <v>-2.1325792361676781</v>
      </c>
      <c r="EC25" s="40">
        <v>8189211</v>
      </c>
      <c r="ED25" s="40">
        <v>5441101.8018170856</v>
      </c>
      <c r="EE25" s="40">
        <v>1359486171.6550784</v>
      </c>
      <c r="EF25" s="43">
        <v>66.442320289672423</v>
      </c>
      <c r="EG25" s="44">
        <v>249.8549413651975</v>
      </c>
      <c r="EH25" s="44">
        <v>166.00942040143775</v>
      </c>
      <c r="EI25" s="43">
        <v>-0.15688705266067299</v>
      </c>
      <c r="EJ25" s="43">
        <v>3.8288935370468193</v>
      </c>
      <c r="EK25" s="43">
        <v>3.9920435892512125</v>
      </c>
      <c r="EL25" s="43">
        <v>0.11131487519486966</v>
      </c>
      <c r="EM25" s="60">
        <v>4.1078022027316514</v>
      </c>
      <c r="EN25" s="40">
        <v>8276954</v>
      </c>
      <c r="EO25" s="40">
        <v>5571339.7647747369</v>
      </c>
      <c r="EP25" s="40">
        <v>1314965154.5397332</v>
      </c>
      <c r="EQ25" s="43">
        <v>67.311474302922747</v>
      </c>
      <c r="ER25" s="44">
        <v>236.023148840017</v>
      </c>
      <c r="ES25" s="44">
        <v>158.87066118039718</v>
      </c>
      <c r="ET25" s="43">
        <v>-0.30382388814116007</v>
      </c>
      <c r="EU25" s="43">
        <v>1.547441923181534</v>
      </c>
      <c r="EV25" s="43">
        <v>1.8569075399804535</v>
      </c>
      <c r="EW25" s="43">
        <v>-0.49636466209364433</v>
      </c>
      <c r="EX25" s="60">
        <v>1.3513258450809484</v>
      </c>
      <c r="EY25" s="40">
        <v>33235343</v>
      </c>
      <c r="EZ25" s="40">
        <v>23211133.521758344</v>
      </c>
      <c r="FA25" s="40">
        <v>5755236654.4505768</v>
      </c>
      <c r="FB25" s="43">
        <v>69.838706108007798</v>
      </c>
      <c r="FC25" s="44">
        <v>247.95155519033835</v>
      </c>
      <c r="FD25" s="44">
        <v>173.16615791961516</v>
      </c>
      <c r="FE25" s="43">
        <v>4.7288299443636252E-2</v>
      </c>
      <c r="FF25" s="43">
        <v>2.0298668130108108</v>
      </c>
      <c r="FG25" s="43">
        <v>1.981641428999704</v>
      </c>
      <c r="FH25" s="43">
        <v>-0.46534835835665472</v>
      </c>
      <c r="FI25" s="60">
        <v>1.5070715348001695</v>
      </c>
      <c r="FK25" s="61">
        <v>1893</v>
      </c>
      <c r="FL25" s="62">
        <v>649</v>
      </c>
      <c r="FM25" s="40">
        <v>90978</v>
      </c>
      <c r="FN25" s="62">
        <v>52334</v>
      </c>
    </row>
    <row r="26" spans="2:170" x14ac:dyDescent="0.25">
      <c r="B26" s="64" t="s">
        <v>72</v>
      </c>
      <c r="C26" s="40">
        <v>550684</v>
      </c>
      <c r="D26" s="40">
        <v>338866.190017735</v>
      </c>
      <c r="E26" s="40">
        <v>62778199.783903226</v>
      </c>
      <c r="F26" s="43">
        <v>61.535506754823999</v>
      </c>
      <c r="G26" s="44">
        <v>185.25955563940343</v>
      </c>
      <c r="H26" s="44">
        <v>114.00040637444202</v>
      </c>
      <c r="I26" s="43">
        <v>-6.4718831041093914</v>
      </c>
      <c r="J26" s="43">
        <v>4.407256684464099</v>
      </c>
      <c r="K26" s="60">
        <v>-2.3498589203669127</v>
      </c>
      <c r="L26" s="40">
        <v>549909</v>
      </c>
      <c r="M26" s="40">
        <v>367669.73526699637</v>
      </c>
      <c r="N26" s="40">
        <v>69184272.731668234</v>
      </c>
      <c r="O26" s="43">
        <v>66.860105084113258</v>
      </c>
      <c r="P26" s="44">
        <v>188.16961554213219</v>
      </c>
      <c r="Q26" s="44">
        <v>125.81040268784152</v>
      </c>
      <c r="R26" s="43">
        <v>2.5053555935926832</v>
      </c>
      <c r="S26" s="43">
        <v>4.1348045276260965</v>
      </c>
      <c r="T26" s="60">
        <v>6.7437516778409776</v>
      </c>
      <c r="U26" s="40">
        <v>533370</v>
      </c>
      <c r="V26" s="40">
        <v>367640.28653846151</v>
      </c>
      <c r="W26" s="40">
        <v>70492539.325360075</v>
      </c>
      <c r="X26" s="43">
        <v>68.927814938684506</v>
      </c>
      <c r="Y26" s="44">
        <v>191.7432389934375</v>
      </c>
      <c r="Z26" s="44">
        <v>132.16442493083613</v>
      </c>
      <c r="AA26" s="43">
        <v>-2.5327732355193926</v>
      </c>
      <c r="AB26" s="43">
        <v>-1.102296063394177</v>
      </c>
      <c r="AC26" s="60">
        <v>-3.6071506392533244</v>
      </c>
      <c r="AD26" s="40">
        <v>551552</v>
      </c>
      <c r="AE26" s="40">
        <v>416466.56111526012</v>
      </c>
      <c r="AF26" s="40">
        <v>87313418.220446497</v>
      </c>
      <c r="AG26" s="43">
        <v>75.508122736434672</v>
      </c>
      <c r="AH26" s="44">
        <v>209.6528902263581</v>
      </c>
      <c r="AI26" s="44">
        <v>158.30496167260111</v>
      </c>
      <c r="AJ26" s="43">
        <v>1.3097048086638698</v>
      </c>
      <c r="AK26" s="43">
        <v>2.7558627170886703</v>
      </c>
      <c r="AL26" s="60">
        <v>4.1016611922135544</v>
      </c>
      <c r="AM26" s="40">
        <v>534210</v>
      </c>
      <c r="AN26" s="40">
        <v>404540.32918945799</v>
      </c>
      <c r="AO26" s="40">
        <v>85447734.283870474</v>
      </c>
      <c r="AP26" s="43">
        <v>75.726835736781041</v>
      </c>
      <c r="AQ26" s="44">
        <v>211.22179451199494</v>
      </c>
      <c r="AR26" s="44">
        <v>159.95158137037959</v>
      </c>
      <c r="AS26" s="43">
        <v>-0.28070011876255724</v>
      </c>
      <c r="AT26" s="43">
        <v>-3.1178303659657973</v>
      </c>
      <c r="AU26" s="60">
        <v>-3.3897787312579526</v>
      </c>
      <c r="AV26" s="40">
        <v>554838</v>
      </c>
      <c r="AW26" s="40">
        <v>351545.97022578778</v>
      </c>
      <c r="AX26" s="40">
        <v>72675267.140723929</v>
      </c>
      <c r="AY26" s="43">
        <v>63.360110559440372</v>
      </c>
      <c r="AZ26" s="44">
        <v>206.73047992570278</v>
      </c>
      <c r="BA26" s="44">
        <v>130.98466064098696</v>
      </c>
      <c r="BB26" s="43">
        <v>-5.3506698569719342</v>
      </c>
      <c r="BC26" s="43">
        <v>-7.4394064203480879</v>
      </c>
      <c r="BD26" s="60">
        <v>-12.392018200440848</v>
      </c>
      <c r="BE26" s="40">
        <v>554807</v>
      </c>
      <c r="BF26" s="40">
        <v>381597.89436502662</v>
      </c>
      <c r="BG26" s="40">
        <v>83111214.91167827</v>
      </c>
      <c r="BH26" s="43">
        <v>68.78029555593686</v>
      </c>
      <c r="BI26" s="44">
        <v>217.7978865684627</v>
      </c>
      <c r="BJ26" s="44">
        <v>149.80203009637273</v>
      </c>
      <c r="BK26" s="43">
        <v>0.91975428726317932</v>
      </c>
      <c r="BL26" s="43">
        <v>3.5285402483296227</v>
      </c>
      <c r="BM26" s="60">
        <v>4.4807484356874925</v>
      </c>
      <c r="BN26" s="40">
        <v>502096</v>
      </c>
      <c r="BO26" s="40">
        <v>359319.22769576655</v>
      </c>
      <c r="BP26" s="40">
        <v>74747042.747937918</v>
      </c>
      <c r="BQ26" s="43">
        <v>71.563849880454441</v>
      </c>
      <c r="BR26" s="44">
        <v>208.02405489757365</v>
      </c>
      <c r="BS26" s="44">
        <v>148.87002236213377</v>
      </c>
      <c r="BT26" s="43">
        <v>7.3870642184588</v>
      </c>
      <c r="BU26" s="43">
        <v>5.5151110019857388</v>
      </c>
      <c r="BV26" s="60">
        <v>13.309580011952717</v>
      </c>
      <c r="BW26" s="40">
        <v>555892</v>
      </c>
      <c r="BX26" s="40">
        <v>427751.40842053224</v>
      </c>
      <c r="BY26" s="40">
        <v>98371160.629758626</v>
      </c>
      <c r="BZ26" s="43">
        <v>76.948653411189994</v>
      </c>
      <c r="CA26" s="44">
        <v>229.9727334457954</v>
      </c>
      <c r="CB26" s="44">
        <v>176.9609215994449</v>
      </c>
      <c r="CC26" s="43">
        <v>2.7509662304953184</v>
      </c>
      <c r="CD26" s="43">
        <v>4.6507081922176328</v>
      </c>
      <c r="CE26" s="60">
        <v>7.5296138345601404</v>
      </c>
      <c r="CF26" s="40">
        <v>537990</v>
      </c>
      <c r="CG26" s="40">
        <v>398653.69464138499</v>
      </c>
      <c r="CH26" s="40">
        <v>96200940.402473286</v>
      </c>
      <c r="CI26" s="43">
        <v>74.100577081615825</v>
      </c>
      <c r="CJ26" s="44">
        <v>241.31455871495763</v>
      </c>
      <c r="CK26" s="44">
        <v>178.81548058973826</v>
      </c>
      <c r="CL26" s="43">
        <v>8.3392244046706168</v>
      </c>
      <c r="CM26" s="43">
        <v>4.4293617179667786</v>
      </c>
      <c r="CN26" s="60">
        <v>13.137960535937541</v>
      </c>
      <c r="CO26" s="40">
        <v>555923</v>
      </c>
      <c r="CP26" s="40">
        <v>353232.57880055788</v>
      </c>
      <c r="CQ26" s="40">
        <v>67599052.238586888</v>
      </c>
      <c r="CR26" s="43">
        <v>63.539838934629053</v>
      </c>
      <c r="CS26" s="44">
        <v>191.3726431127256</v>
      </c>
      <c r="CT26" s="44">
        <v>121.59786919876832</v>
      </c>
      <c r="CU26" s="43">
        <v>-5.9417400123842761</v>
      </c>
      <c r="CV26" s="43">
        <v>-5.6716730260806756</v>
      </c>
      <c r="CW26" s="60">
        <v>-11.276416972934955</v>
      </c>
      <c r="CX26" s="40">
        <v>537990</v>
      </c>
      <c r="CY26" s="40">
        <v>327899.40177471039</v>
      </c>
      <c r="CZ26" s="40">
        <v>59620593.540336497</v>
      </c>
      <c r="DA26" s="43">
        <v>60.948977076657627</v>
      </c>
      <c r="DB26" s="44">
        <v>181.8258685976499</v>
      </c>
      <c r="DC26" s="44">
        <v>110.82100697101525</v>
      </c>
      <c r="DD26" s="43">
        <v>1.2749243669519956</v>
      </c>
      <c r="DE26" s="43">
        <v>-3.3142125215648153</v>
      </c>
      <c r="DF26" s="60">
        <v>-2.0815418575501297</v>
      </c>
      <c r="DG26" s="40">
        <v>1633963</v>
      </c>
      <c r="DH26" s="40">
        <v>1074176.2118231929</v>
      </c>
      <c r="DI26" s="40">
        <v>202455011.84093153</v>
      </c>
      <c r="DJ26" s="43">
        <v>65.740546868147746</v>
      </c>
      <c r="DK26" s="44">
        <v>188.47467446454232</v>
      </c>
      <c r="DL26" s="44">
        <v>123.90428170095133</v>
      </c>
      <c r="DM26" s="43">
        <v>4.419058379499659</v>
      </c>
      <c r="DN26" s="43">
        <v>2.1284808786363794</v>
      </c>
      <c r="DO26" s="43">
        <v>-2.193639299540763</v>
      </c>
      <c r="DP26" s="43">
        <v>2.3344775294027595</v>
      </c>
      <c r="DQ26" s="60">
        <v>8.9628213318203892E-2</v>
      </c>
      <c r="DR26" s="40">
        <v>1640600</v>
      </c>
      <c r="DS26" s="40">
        <v>1172552.8605305059</v>
      </c>
      <c r="DT26" s="40">
        <v>245436419.6450409</v>
      </c>
      <c r="DU26" s="43">
        <v>71.47097772342471</v>
      </c>
      <c r="DV26" s="44">
        <v>209.31799998679503</v>
      </c>
      <c r="DW26" s="44">
        <v>149.60162114168043</v>
      </c>
      <c r="DX26" s="43">
        <v>3.4752444023967204</v>
      </c>
      <c r="DY26" s="43">
        <v>2.1255615031786377</v>
      </c>
      <c r="DZ26" s="43">
        <v>-1.3043534296614985</v>
      </c>
      <c r="EA26" s="43">
        <v>-2.5848384114553098</v>
      </c>
      <c r="EB26" s="60">
        <v>-3.855476412635189</v>
      </c>
      <c r="EC26" s="40">
        <v>1612795</v>
      </c>
      <c r="ED26" s="40">
        <v>1168668.5304813255</v>
      </c>
      <c r="EE26" s="40">
        <v>256229418.2893748</v>
      </c>
      <c r="EF26" s="43">
        <v>72.46231111091771</v>
      </c>
      <c r="EG26" s="44">
        <v>219.24900996850209</v>
      </c>
      <c r="EH26" s="44">
        <v>158.87289971098298</v>
      </c>
      <c r="EI26" s="43">
        <v>2.1752214183444623</v>
      </c>
      <c r="EJ26" s="43">
        <v>5.7246192381096037</v>
      </c>
      <c r="EK26" s="43">
        <v>3.4738342335214898</v>
      </c>
      <c r="EL26" s="43">
        <v>4.4212047262770691</v>
      </c>
      <c r="EM26" s="60">
        <v>8.0486242830308772</v>
      </c>
      <c r="EN26" s="40">
        <v>1631903</v>
      </c>
      <c r="EO26" s="40">
        <v>1079785.6752166532</v>
      </c>
      <c r="EP26" s="40">
        <v>223420586.18139666</v>
      </c>
      <c r="EQ26" s="43">
        <v>66.167270678260493</v>
      </c>
      <c r="ER26" s="44">
        <v>206.91197457918537</v>
      </c>
      <c r="ES26" s="44">
        <v>136.90800628554311</v>
      </c>
      <c r="ET26" s="43">
        <v>1.2360590529151143</v>
      </c>
      <c r="EU26" s="43">
        <v>2.4212960212518762</v>
      </c>
      <c r="EV26" s="43">
        <v>1.1707656140534219</v>
      </c>
      <c r="EW26" s="43">
        <v>-0.57334362967940267</v>
      </c>
      <c r="EX26" s="60">
        <v>0.59070947424015574</v>
      </c>
      <c r="EY26" s="40">
        <v>6519261</v>
      </c>
      <c r="EZ26" s="40">
        <v>4495183.2780516772</v>
      </c>
      <c r="FA26" s="40">
        <v>927541435.95674396</v>
      </c>
      <c r="FB26" s="43">
        <v>68.952344108506736</v>
      </c>
      <c r="FC26" s="44">
        <v>206.34118312496551</v>
      </c>
      <c r="FD26" s="44">
        <v>142.27708262589024</v>
      </c>
      <c r="FE26" s="43">
        <v>2.8152816598538566</v>
      </c>
      <c r="FF26" s="43">
        <v>3.1103365252263955</v>
      </c>
      <c r="FG26" s="43">
        <v>0.28697569136002304</v>
      </c>
      <c r="FH26" s="43">
        <v>0.85802076741307476</v>
      </c>
      <c r="FI26" s="60">
        <v>1.1474587698025209</v>
      </c>
      <c r="FK26" s="61">
        <v>365</v>
      </c>
      <c r="FL26" s="62">
        <v>165</v>
      </c>
      <c r="FM26" s="40">
        <v>17933</v>
      </c>
      <c r="FN26" s="62">
        <v>12171</v>
      </c>
    </row>
    <row r="27" spans="2:170" x14ac:dyDescent="0.25">
      <c r="B27" s="64" t="s">
        <v>73</v>
      </c>
      <c r="C27" s="40">
        <v>304203</v>
      </c>
      <c r="D27" s="40">
        <v>171890.41451783822</v>
      </c>
      <c r="E27" s="40">
        <v>32527938.982162312</v>
      </c>
      <c r="F27" s="43">
        <v>56.505167443397411</v>
      </c>
      <c r="G27" s="44">
        <v>189.23649159497879</v>
      </c>
      <c r="H27" s="44">
        <v>106.92839643975343</v>
      </c>
      <c r="I27" s="43">
        <v>-14.028479364038196</v>
      </c>
      <c r="J27" s="43">
        <v>-3.2396242486048532</v>
      </c>
      <c r="K27" s="60">
        <v>-16.813633593438421</v>
      </c>
      <c r="L27" s="40">
        <v>304327</v>
      </c>
      <c r="M27" s="40">
        <v>172341.92564464852</v>
      </c>
      <c r="N27" s="40">
        <v>32102190.719170831</v>
      </c>
      <c r="O27" s="43">
        <v>56.630507856564989</v>
      </c>
      <c r="P27" s="44">
        <v>186.27034947585693</v>
      </c>
      <c r="Q27" s="44">
        <v>105.48584489437621</v>
      </c>
      <c r="R27" s="43">
        <v>-9.3793456334838918</v>
      </c>
      <c r="S27" s="43">
        <v>-3.3113876327326719</v>
      </c>
      <c r="T27" s="60">
        <v>-12.380146774810367</v>
      </c>
      <c r="U27" s="40">
        <v>294540</v>
      </c>
      <c r="V27" s="40">
        <v>203765.43878809229</v>
      </c>
      <c r="W27" s="40">
        <v>39976841.286614887</v>
      </c>
      <c r="X27" s="43">
        <v>69.180905407785801</v>
      </c>
      <c r="Y27" s="44">
        <v>196.19049002804232</v>
      </c>
      <c r="Z27" s="44">
        <v>135.7263573253714</v>
      </c>
      <c r="AA27" s="43">
        <v>-7.0333675522798007</v>
      </c>
      <c r="AB27" s="43">
        <v>-5.2847062634770214</v>
      </c>
      <c r="AC27" s="60">
        <v>-11.94638100018188</v>
      </c>
      <c r="AD27" s="40">
        <v>304358</v>
      </c>
      <c r="AE27" s="40">
        <v>224695.05583935176</v>
      </c>
      <c r="AF27" s="40">
        <v>47229851.885805435</v>
      </c>
      <c r="AG27" s="43">
        <v>73.82590759544739</v>
      </c>
      <c r="AH27" s="44">
        <v>210.1953321107917</v>
      </c>
      <c r="AI27" s="44">
        <v>155.17861165405685</v>
      </c>
      <c r="AJ27" s="43">
        <v>1.3228526163551564</v>
      </c>
      <c r="AK27" s="43">
        <v>-6.2394144063358983</v>
      </c>
      <c r="AL27" s="60">
        <v>-4.9991000466497031</v>
      </c>
      <c r="AM27" s="40">
        <v>294540</v>
      </c>
      <c r="AN27" s="40">
        <v>241031.29469790382</v>
      </c>
      <c r="AO27" s="40">
        <v>53174484.848932937</v>
      </c>
      <c r="AP27" s="43">
        <v>81.833127825729548</v>
      </c>
      <c r="AQ27" s="44">
        <v>220.61236867842862</v>
      </c>
      <c r="AR27" s="44">
        <v>180.53400165998823</v>
      </c>
      <c r="AS27" s="43">
        <v>1.8205090580602046</v>
      </c>
      <c r="AT27" s="43">
        <v>-2.9324003018257074</v>
      </c>
      <c r="AU27" s="60">
        <v>-1.1652758567941095</v>
      </c>
      <c r="AV27" s="40">
        <v>304358</v>
      </c>
      <c r="AW27" s="40">
        <v>228472.08932574582</v>
      </c>
      <c r="AX27" s="40">
        <v>55711553.100494899</v>
      </c>
      <c r="AY27" s="43">
        <v>75.066891399518269</v>
      </c>
      <c r="AZ27" s="44">
        <v>243.84402166981425</v>
      </c>
      <c r="BA27" s="44">
        <v>183.04612693109726</v>
      </c>
      <c r="BB27" s="43">
        <v>7.0330556281448651</v>
      </c>
      <c r="BC27" s="43">
        <v>-3.8345971908308014</v>
      </c>
      <c r="BD27" s="60">
        <v>2.9287690837158076</v>
      </c>
      <c r="BE27" s="40">
        <v>304389</v>
      </c>
      <c r="BF27" s="40">
        <v>246194.65550978374</v>
      </c>
      <c r="BG27" s="40">
        <v>58856165.257527538</v>
      </c>
      <c r="BH27" s="43">
        <v>80.881587544156901</v>
      </c>
      <c r="BI27" s="44">
        <v>239.06353749092091</v>
      </c>
      <c r="BJ27" s="44">
        <v>193.35838436187751</v>
      </c>
      <c r="BK27" s="43">
        <v>4.8918410263091747</v>
      </c>
      <c r="BL27" s="43">
        <v>-3.7394453218852495</v>
      </c>
      <c r="BM27" s="60">
        <v>0.96946798400248768</v>
      </c>
      <c r="BN27" s="40">
        <v>274932</v>
      </c>
      <c r="BO27" s="40">
        <v>233115.2024019025</v>
      </c>
      <c r="BP27" s="40">
        <v>53836817.840608068</v>
      </c>
      <c r="BQ27" s="43">
        <v>84.790130796670624</v>
      </c>
      <c r="BR27" s="44">
        <v>230.94511763239981</v>
      </c>
      <c r="BS27" s="44">
        <v>195.81866730903667</v>
      </c>
      <c r="BT27" s="43">
        <v>0.57133892291388955</v>
      </c>
      <c r="BU27" s="43">
        <v>-5.0667407096436499</v>
      </c>
      <c r="BV27" s="60">
        <v>-4.5243500485262427</v>
      </c>
      <c r="BW27" s="40">
        <v>304575</v>
      </c>
      <c r="BX27" s="40">
        <v>252959.95413623238</v>
      </c>
      <c r="BY27" s="40">
        <v>57352182.009055413</v>
      </c>
      <c r="BZ27" s="43">
        <v>83.053420056220105</v>
      </c>
      <c r="CA27" s="44">
        <v>226.72435328703537</v>
      </c>
      <c r="CB27" s="44">
        <v>188.30232950522995</v>
      </c>
      <c r="CC27" s="43">
        <v>-0.92653399043962481</v>
      </c>
      <c r="CD27" s="43">
        <v>-1.4206607343477404</v>
      </c>
      <c r="CE27" s="60">
        <v>-2.3340318201663788</v>
      </c>
      <c r="CF27" s="40">
        <v>294090</v>
      </c>
      <c r="CG27" s="40">
        <v>211598.01893347228</v>
      </c>
      <c r="CH27" s="40">
        <v>44013291.962759703</v>
      </c>
      <c r="CI27" s="43">
        <v>71.950089745816683</v>
      </c>
      <c r="CJ27" s="44">
        <v>208.0042723679646</v>
      </c>
      <c r="CK27" s="44">
        <v>149.6592606438835</v>
      </c>
      <c r="CL27" s="43">
        <v>7.4378252881298952</v>
      </c>
      <c r="CM27" s="43">
        <v>-6.9267065965265111</v>
      </c>
      <c r="CN27" s="60">
        <v>-4.0776432003175383E-3</v>
      </c>
      <c r="CO27" s="40">
        <v>304203</v>
      </c>
      <c r="CP27" s="40">
        <v>188630.30761245676</v>
      </c>
      <c r="CQ27" s="40">
        <v>36170483.205248818</v>
      </c>
      <c r="CR27" s="43">
        <v>62.008036611228931</v>
      </c>
      <c r="CS27" s="44">
        <v>191.75329597384484</v>
      </c>
      <c r="CT27" s="44">
        <v>118.90245397069988</v>
      </c>
      <c r="CU27" s="43">
        <v>-1.4369217094234734</v>
      </c>
      <c r="CV27" s="43">
        <v>-6.0214542030817713</v>
      </c>
      <c r="CW27" s="60">
        <v>-7.3718523297751277</v>
      </c>
      <c r="CX27" s="40">
        <v>294270</v>
      </c>
      <c r="CY27" s="40">
        <v>170028.89352493075</v>
      </c>
      <c r="CZ27" s="40">
        <v>31504486.538039666</v>
      </c>
      <c r="DA27" s="43">
        <v>57.779893813481074</v>
      </c>
      <c r="DB27" s="44">
        <v>185.28901697181411</v>
      </c>
      <c r="DC27" s="44">
        <v>107.05979725435711</v>
      </c>
      <c r="DD27" s="43">
        <v>-2.6943226803332947</v>
      </c>
      <c r="DE27" s="43">
        <v>-11.532334274003228</v>
      </c>
      <c r="DF27" s="60">
        <v>-13.915938656417635</v>
      </c>
      <c r="DG27" s="40">
        <v>903070</v>
      </c>
      <c r="DH27" s="40">
        <v>547997.778950579</v>
      </c>
      <c r="DI27" s="40">
        <v>104606970.98794803</v>
      </c>
      <c r="DJ27" s="43">
        <v>60.681650254197244</v>
      </c>
      <c r="DK27" s="44">
        <v>190.88940686634052</v>
      </c>
      <c r="DL27" s="44">
        <v>115.83484224694435</v>
      </c>
      <c r="DM27" s="43">
        <v>1.9668018214849867</v>
      </c>
      <c r="DN27" s="43">
        <v>-8.2920465853238525</v>
      </c>
      <c r="DO27" s="43">
        <v>-10.060969083663258</v>
      </c>
      <c r="DP27" s="43">
        <v>-3.9889642676907919</v>
      </c>
      <c r="DQ27" s="60">
        <v>-13.648604889598603</v>
      </c>
      <c r="DR27" s="40">
        <v>903256</v>
      </c>
      <c r="DS27" s="40">
        <v>694198.43986300146</v>
      </c>
      <c r="DT27" s="40">
        <v>156115889.83523327</v>
      </c>
      <c r="DU27" s="43">
        <v>76.855115256693722</v>
      </c>
      <c r="DV27" s="44">
        <v>224.88654665666263</v>
      </c>
      <c r="DW27" s="44">
        <v>172.83681462977634</v>
      </c>
      <c r="DX27" s="43">
        <v>1.6941589165355448E-2</v>
      </c>
      <c r="DY27" s="43">
        <v>3.3298687724301042</v>
      </c>
      <c r="DZ27" s="43">
        <v>3.3123660158706496</v>
      </c>
      <c r="EA27" s="43">
        <v>-4.1438236867988447</v>
      </c>
      <c r="EB27" s="60">
        <v>-0.96871627853395126</v>
      </c>
      <c r="EC27" s="40">
        <v>883896</v>
      </c>
      <c r="ED27" s="40">
        <v>732269.81204791856</v>
      </c>
      <c r="EE27" s="40">
        <v>170045165.10719103</v>
      </c>
      <c r="EF27" s="43">
        <v>82.845698141853632</v>
      </c>
      <c r="EG27" s="44">
        <v>232.21654410637308</v>
      </c>
      <c r="EH27" s="44">
        <v>192.38141716581023</v>
      </c>
      <c r="EI27" s="43">
        <v>3.1235146329870307E-2</v>
      </c>
      <c r="EJ27" s="43">
        <v>1.4786357477703107</v>
      </c>
      <c r="EK27" s="43">
        <v>1.4469486448540445</v>
      </c>
      <c r="EL27" s="43">
        <v>-3.3348352024201162</v>
      </c>
      <c r="EM27" s="60">
        <v>-1.9361399102835286</v>
      </c>
      <c r="EN27" s="40">
        <v>892563</v>
      </c>
      <c r="EO27" s="40">
        <v>570257.22007085977</v>
      </c>
      <c r="EP27" s="40">
        <v>111688261.70604818</v>
      </c>
      <c r="EQ27" s="43">
        <v>63.889856522268992</v>
      </c>
      <c r="ER27" s="44">
        <v>195.85593618993525</v>
      </c>
      <c r="ES27" s="44">
        <v>125.13207662209635</v>
      </c>
      <c r="ET27" s="43">
        <v>-6.1022855018653961E-2</v>
      </c>
      <c r="EU27" s="43">
        <v>1.2117814674488607</v>
      </c>
      <c r="EV27" s="43">
        <v>1.2735814982859166</v>
      </c>
      <c r="EW27" s="43">
        <v>-7.8421542750912003</v>
      </c>
      <c r="EX27" s="60">
        <v>-6.6684490027550787</v>
      </c>
      <c r="EY27" s="40">
        <v>3582785</v>
      </c>
      <c r="EZ27" s="40">
        <v>2544723.2509323587</v>
      </c>
      <c r="FA27" s="40">
        <v>542456287.63642049</v>
      </c>
      <c r="FB27" s="43">
        <v>71.026401275330755</v>
      </c>
      <c r="FC27" s="44">
        <v>213.16906953935774</v>
      </c>
      <c r="FD27" s="44">
        <v>151.40631872591308</v>
      </c>
      <c r="FE27" s="43">
        <v>0.48529203064270132</v>
      </c>
      <c r="FF27" s="43">
        <v>-0.37897296576284872</v>
      </c>
      <c r="FG27" s="43">
        <v>-0.86009104318316842</v>
      </c>
      <c r="FH27" s="43">
        <v>-4.3880673251670244</v>
      </c>
      <c r="FI27" s="60">
        <v>-5.2104169942559055</v>
      </c>
      <c r="FK27" s="61">
        <v>228</v>
      </c>
      <c r="FL27" s="62">
        <v>73</v>
      </c>
      <c r="FM27" s="40">
        <v>9809</v>
      </c>
      <c r="FN27" s="62">
        <v>5776</v>
      </c>
    </row>
    <row r="28" spans="2:170" x14ac:dyDescent="0.25">
      <c r="B28" s="64" t="s">
        <v>74</v>
      </c>
      <c r="C28" s="40">
        <v>1956379</v>
      </c>
      <c r="D28" s="40">
        <v>1287049.1933956763</v>
      </c>
      <c r="E28" s="40">
        <v>270272090.05846077</v>
      </c>
      <c r="F28" s="43">
        <v>65.787313879144904</v>
      </c>
      <c r="G28" s="44">
        <v>209.99359732737989</v>
      </c>
      <c r="H28" s="44">
        <v>138.14914699987105</v>
      </c>
      <c r="I28" s="43">
        <v>4.4397859384505383</v>
      </c>
      <c r="J28" s="43">
        <v>-3.6053444190292541</v>
      </c>
      <c r="K28" s="60">
        <v>0.67437194489319618</v>
      </c>
      <c r="L28" s="40">
        <v>1963354</v>
      </c>
      <c r="M28" s="40">
        <v>1264398.008364355</v>
      </c>
      <c r="N28" s="40">
        <v>258747589.26609927</v>
      </c>
      <c r="O28" s="43">
        <v>64.399899781921903</v>
      </c>
      <c r="P28" s="44">
        <v>204.64093391037463</v>
      </c>
      <c r="Q28" s="44">
        <v>131.7885563510703</v>
      </c>
      <c r="R28" s="43">
        <v>12.23752809750286</v>
      </c>
      <c r="S28" s="43">
        <v>1.0420428098727119</v>
      </c>
      <c r="T28" s="60">
        <v>13.407091188893975</v>
      </c>
      <c r="U28" s="40">
        <v>1914570</v>
      </c>
      <c r="V28" s="40">
        <v>1231736.8543969907</v>
      </c>
      <c r="W28" s="40">
        <v>259110217.73467296</v>
      </c>
      <c r="X28" s="43">
        <v>64.334908329128254</v>
      </c>
      <c r="Y28" s="44">
        <v>210.36166678760537</v>
      </c>
      <c r="Z28" s="44">
        <v>135.33598548743214</v>
      </c>
      <c r="AA28" s="43">
        <v>1.8938335420590131</v>
      </c>
      <c r="AB28" s="43">
        <v>-4.6804112378421561</v>
      </c>
      <c r="AC28" s="60">
        <v>-2.8752168938094744</v>
      </c>
      <c r="AD28" s="40">
        <v>1972499</v>
      </c>
      <c r="AE28" s="40">
        <v>1375330.1654585493</v>
      </c>
      <c r="AF28" s="40">
        <v>289939886.18063176</v>
      </c>
      <c r="AG28" s="43">
        <v>69.725265536689719</v>
      </c>
      <c r="AH28" s="44">
        <v>210.8147508594511</v>
      </c>
      <c r="AI28" s="44">
        <v>146.99114482726316</v>
      </c>
      <c r="AJ28" s="43">
        <v>1.8362980432859304</v>
      </c>
      <c r="AK28" s="43">
        <v>-7.0397337333175125</v>
      </c>
      <c r="AL28" s="60">
        <v>-5.3327061828688516</v>
      </c>
      <c r="AM28" s="40">
        <v>1910910</v>
      </c>
      <c r="AN28" s="40">
        <v>1412319.9921448086</v>
      </c>
      <c r="AO28" s="40">
        <v>315985392.32518971</v>
      </c>
      <c r="AP28" s="43">
        <v>73.908242258652095</v>
      </c>
      <c r="AQ28" s="44">
        <v>223.73498504777302</v>
      </c>
      <c r="AR28" s="44">
        <v>165.35859476646712</v>
      </c>
      <c r="AS28" s="43">
        <v>3.9957727222006758</v>
      </c>
      <c r="AT28" s="43">
        <v>0.3380122143957881</v>
      </c>
      <c r="AU28" s="60">
        <v>4.3472911364874438</v>
      </c>
      <c r="AV28" s="40">
        <v>1976870</v>
      </c>
      <c r="AW28" s="40">
        <v>1331308.7195163528</v>
      </c>
      <c r="AX28" s="40">
        <v>296164736.24145269</v>
      </c>
      <c r="AY28" s="43">
        <v>67.344272487131306</v>
      </c>
      <c r="AZ28" s="44">
        <v>222.46135092470931</v>
      </c>
      <c r="BA28" s="44">
        <v>149.81497834528963</v>
      </c>
      <c r="BB28" s="43">
        <v>1.0779474456929101</v>
      </c>
      <c r="BC28" s="43">
        <v>-5.8997982934947357</v>
      </c>
      <c r="BD28" s="60">
        <v>-4.8854475727891877</v>
      </c>
      <c r="BE28" s="40">
        <v>1983008</v>
      </c>
      <c r="BF28" s="40">
        <v>1357492.769500558</v>
      </c>
      <c r="BG28" s="40">
        <v>328934512.33903247</v>
      </c>
      <c r="BH28" s="43">
        <v>68.456242713118556</v>
      </c>
      <c r="BI28" s="44">
        <v>242.31032365649537</v>
      </c>
      <c r="BJ28" s="44">
        <v>165.87654328123361</v>
      </c>
      <c r="BK28" s="43">
        <v>4.6630763613336059</v>
      </c>
      <c r="BL28" s="43">
        <v>-2.3784149385748306</v>
      </c>
      <c r="BM28" s="60">
        <v>2.1737541179113906</v>
      </c>
      <c r="BN28" s="40">
        <v>1791104</v>
      </c>
      <c r="BO28" s="40">
        <v>1354824.1099198475</v>
      </c>
      <c r="BP28" s="40">
        <v>322984785.03295261</v>
      </c>
      <c r="BQ28" s="43">
        <v>75.641844913519677</v>
      </c>
      <c r="BR28" s="44">
        <v>238.39610076916969</v>
      </c>
      <c r="BS28" s="44">
        <v>180.32720882369344</v>
      </c>
      <c r="BT28" s="43">
        <v>8.0268715174114202</v>
      </c>
      <c r="BU28" s="43">
        <v>8.7096682833414771</v>
      </c>
      <c r="BV28" s="60">
        <v>17.43565368339809</v>
      </c>
      <c r="BW28" s="40">
        <v>1984589</v>
      </c>
      <c r="BX28" s="40">
        <v>1500097.9576566387</v>
      </c>
      <c r="BY28" s="40">
        <v>369997667.58824152</v>
      </c>
      <c r="BZ28" s="43">
        <v>75.587336101159423</v>
      </c>
      <c r="CA28" s="44">
        <v>246.64900428651291</v>
      </c>
      <c r="CB28" s="44">
        <v>186.43541186020963</v>
      </c>
      <c r="CC28" s="43">
        <v>1.1373645682681832</v>
      </c>
      <c r="CD28" s="43">
        <v>3.1046883298148593</v>
      </c>
      <c r="CE28" s="60">
        <v>4.2773645230749677</v>
      </c>
      <c r="CF28" s="40">
        <v>1919640</v>
      </c>
      <c r="CG28" s="40">
        <v>1284528.3013673571</v>
      </c>
      <c r="CH28" s="40">
        <v>257911311.13425639</v>
      </c>
      <c r="CI28" s="43">
        <v>66.915062270392227</v>
      </c>
      <c r="CJ28" s="44">
        <v>200.78289505938832</v>
      </c>
      <c r="CK28" s="44">
        <v>134.35399925728595</v>
      </c>
      <c r="CL28" s="43">
        <v>3.4443047535165263</v>
      </c>
      <c r="CM28" s="43">
        <v>-12.069989545747296</v>
      </c>
      <c r="CN28" s="60">
        <v>-9.0414120159693123</v>
      </c>
      <c r="CO28" s="40">
        <v>1984372</v>
      </c>
      <c r="CP28" s="40">
        <v>1285941.4855520446</v>
      </c>
      <c r="CQ28" s="40">
        <v>256841564.51974469</v>
      </c>
      <c r="CR28" s="43">
        <v>64.803448423584115</v>
      </c>
      <c r="CS28" s="44">
        <v>199.73036674330839</v>
      </c>
      <c r="CT28" s="44">
        <v>129.43216519873528</v>
      </c>
      <c r="CU28" s="43">
        <v>3.0302272884357575</v>
      </c>
      <c r="CV28" s="43">
        <v>-4.0023959902196893</v>
      </c>
      <c r="CW28" s="60">
        <v>-1.0934503973021434</v>
      </c>
      <c r="CX28" s="40">
        <v>1924980</v>
      </c>
      <c r="CY28" s="40">
        <v>1210200.7067679462</v>
      </c>
      <c r="CZ28" s="40">
        <v>246588447.90559661</v>
      </c>
      <c r="DA28" s="43">
        <v>62.868222359086658</v>
      </c>
      <c r="DB28" s="44">
        <v>203.75830763159476</v>
      </c>
      <c r="DC28" s="44">
        <v>128.09922591694283</v>
      </c>
      <c r="DD28" s="43">
        <v>3.0301203606847285</v>
      </c>
      <c r="DE28" s="43">
        <v>-0.39382128224146201</v>
      </c>
      <c r="DF28" s="60">
        <v>2.6243658195133501</v>
      </c>
      <c r="DG28" s="40">
        <v>5834303</v>
      </c>
      <c r="DH28" s="40">
        <v>3783184.0561570222</v>
      </c>
      <c r="DI28" s="40">
        <v>788129897.05923295</v>
      </c>
      <c r="DJ28" s="43">
        <v>64.84380492677569</v>
      </c>
      <c r="DK28" s="44">
        <v>208.32449211044187</v>
      </c>
      <c r="DL28" s="44">
        <v>135.08552727879115</v>
      </c>
      <c r="DM28" s="43">
        <v>5.307538357460996</v>
      </c>
      <c r="DN28" s="43">
        <v>11.674792808515569</v>
      </c>
      <c r="DO28" s="43">
        <v>6.0463425034435572</v>
      </c>
      <c r="DP28" s="43">
        <v>-2.6343932457962693</v>
      </c>
      <c r="DQ28" s="60">
        <v>3.2526648191066267</v>
      </c>
      <c r="DR28" s="40">
        <v>5860279</v>
      </c>
      <c r="DS28" s="40">
        <v>4118958.8771197107</v>
      </c>
      <c r="DT28" s="40">
        <v>902090014.74727416</v>
      </c>
      <c r="DU28" s="43">
        <v>70.286054249630624</v>
      </c>
      <c r="DV28" s="44">
        <v>219.00923064764464</v>
      </c>
      <c r="DW28" s="44">
        <v>153.93294666470217</v>
      </c>
      <c r="DX28" s="43">
        <v>5.4333744072128827</v>
      </c>
      <c r="DY28" s="43">
        <v>7.8789096402028029</v>
      </c>
      <c r="DZ28" s="43">
        <v>2.3195076954870681</v>
      </c>
      <c r="EA28" s="43">
        <v>-4.2178837769945563</v>
      </c>
      <c r="EB28" s="60">
        <v>-1.9962102202600644</v>
      </c>
      <c r="EC28" s="40">
        <v>5758701</v>
      </c>
      <c r="ED28" s="40">
        <v>4212414.837077044</v>
      </c>
      <c r="EE28" s="40">
        <v>1021916964.9602267</v>
      </c>
      <c r="EF28" s="43">
        <v>73.148698588050394</v>
      </c>
      <c r="EG28" s="44">
        <v>242.59646888655567</v>
      </c>
      <c r="EH28" s="44">
        <v>177.45615981108008</v>
      </c>
      <c r="EI28" s="43">
        <v>4.419046196086267</v>
      </c>
      <c r="EJ28" s="43">
        <v>8.9797216837289788</v>
      </c>
      <c r="EK28" s="43">
        <v>4.367666296245825</v>
      </c>
      <c r="EL28" s="43">
        <v>2.8487801333746869</v>
      </c>
      <c r="EM28" s="60">
        <v>7.3408716394182996</v>
      </c>
      <c r="EN28" s="40">
        <v>5828992</v>
      </c>
      <c r="EO28" s="40">
        <v>3780670.4936873484</v>
      </c>
      <c r="EP28" s="40">
        <v>761341323.55959773</v>
      </c>
      <c r="EQ28" s="43">
        <v>64.859764667499078</v>
      </c>
      <c r="ER28" s="44">
        <v>201.37732839474444</v>
      </c>
      <c r="ES28" s="44">
        <v>130.61286129052806</v>
      </c>
      <c r="ET28" s="43">
        <v>2.1276715034145974</v>
      </c>
      <c r="EU28" s="43">
        <v>5.3758867700472166</v>
      </c>
      <c r="EV28" s="43">
        <v>3.1805437437312447</v>
      </c>
      <c r="EW28" s="43">
        <v>-5.7952225444932441</v>
      </c>
      <c r="EX28" s="60">
        <v>-2.7989983888382852</v>
      </c>
      <c r="EY28" s="40">
        <v>23282275</v>
      </c>
      <c r="EZ28" s="40">
        <v>15895228.264041126</v>
      </c>
      <c r="FA28" s="40">
        <v>3473478200.3263316</v>
      </c>
      <c r="FB28" s="43">
        <v>68.271800174343468</v>
      </c>
      <c r="FC28" s="44">
        <v>218.52332930532268</v>
      </c>
      <c r="FD28" s="44">
        <v>149.18981071765245</v>
      </c>
      <c r="FE28" s="43">
        <v>4.3062488839022715</v>
      </c>
      <c r="FF28" s="43">
        <v>8.4337861793561402</v>
      </c>
      <c r="FG28" s="43">
        <v>3.9571332875050858</v>
      </c>
      <c r="FH28" s="43">
        <v>-2.2349745371850247</v>
      </c>
      <c r="FI28" s="60">
        <v>1.6337178288649663</v>
      </c>
      <c r="FK28" s="61">
        <v>1143</v>
      </c>
      <c r="FL28" s="62">
        <v>443</v>
      </c>
      <c r="FM28" s="40">
        <v>64166</v>
      </c>
      <c r="FN28" s="62">
        <v>43839</v>
      </c>
    </row>
    <row r="29" spans="2:170" x14ac:dyDescent="0.25">
      <c r="B29" s="64" t="s">
        <v>75</v>
      </c>
      <c r="C29" s="40">
        <v>932046</v>
      </c>
      <c r="D29" s="40">
        <v>651963.01774740103</v>
      </c>
      <c r="E29" s="40">
        <v>139683006.77009401</v>
      </c>
      <c r="F29" s="43">
        <v>69.949661041128991</v>
      </c>
      <c r="G29" s="44">
        <v>214.24989296588186</v>
      </c>
      <c r="H29" s="44">
        <v>149.867073910616</v>
      </c>
      <c r="I29" s="43">
        <v>0.10276124714766301</v>
      </c>
      <c r="J29" s="43">
        <v>1.7656234463335707</v>
      </c>
      <c r="K29" s="60">
        <v>1.8701990702062923</v>
      </c>
      <c r="L29" s="40">
        <v>931147</v>
      </c>
      <c r="M29" s="40">
        <v>674317.34706085362</v>
      </c>
      <c r="N29" s="40">
        <v>145124345.44585258</v>
      </c>
      <c r="O29" s="43">
        <v>72.417926177161448</v>
      </c>
      <c r="P29" s="44">
        <v>215.21668703675792</v>
      </c>
      <c r="Q29" s="44">
        <v>155.85546153921194</v>
      </c>
      <c r="R29" s="43">
        <v>6.125547390401989</v>
      </c>
      <c r="S29" s="43">
        <v>6.0111836204253217</v>
      </c>
      <c r="T29" s="60">
        <v>12.504948912146174</v>
      </c>
      <c r="U29" s="40">
        <v>900270</v>
      </c>
      <c r="V29" s="40">
        <v>693447.32705528918</v>
      </c>
      <c r="W29" s="40">
        <v>152892151.38211286</v>
      </c>
      <c r="X29" s="43">
        <v>77.026595027634954</v>
      </c>
      <c r="Y29" s="44">
        <v>220.48127581854914</v>
      </c>
      <c r="Z29" s="44">
        <v>169.82921943651667</v>
      </c>
      <c r="AA29" s="43">
        <v>3.7317595639664662</v>
      </c>
      <c r="AB29" s="43">
        <v>2.5120993582687206</v>
      </c>
      <c r="AC29" s="60">
        <v>6.337604430280452</v>
      </c>
      <c r="AD29" s="40">
        <v>929969</v>
      </c>
      <c r="AE29" s="40">
        <v>744416.9904988124</v>
      </c>
      <c r="AF29" s="40">
        <v>166834175.36826584</v>
      </c>
      <c r="AG29" s="43">
        <v>80.047505938242281</v>
      </c>
      <c r="AH29" s="44">
        <v>224.113873672436</v>
      </c>
      <c r="AI29" s="44">
        <v>179.39756633636802</v>
      </c>
      <c r="AJ29" s="43">
        <v>7.2958741449079785</v>
      </c>
      <c r="AK29" s="43">
        <v>2.8251276826088545</v>
      </c>
      <c r="AL29" s="60">
        <v>10.327119587638377</v>
      </c>
      <c r="AM29" s="40">
        <v>893190</v>
      </c>
      <c r="AN29" s="40">
        <v>745270.80817206809</v>
      </c>
      <c r="AO29" s="40">
        <v>182825734.8552061</v>
      </c>
      <c r="AP29" s="43">
        <v>83.439224372425585</v>
      </c>
      <c r="AQ29" s="44">
        <v>245.31449890493406</v>
      </c>
      <c r="AR29" s="44">
        <v>204.68851515937942</v>
      </c>
      <c r="AS29" s="43">
        <v>5.9906700503577532</v>
      </c>
      <c r="AT29" s="43">
        <v>13.238065906708544</v>
      </c>
      <c r="AU29" s="60">
        <v>20.021784806536562</v>
      </c>
      <c r="AV29" s="40">
        <v>926373</v>
      </c>
      <c r="AW29" s="40">
        <v>668156.43006263045</v>
      </c>
      <c r="AX29" s="40">
        <v>162995888.51119134</v>
      </c>
      <c r="AY29" s="43">
        <v>72.126069095561988</v>
      </c>
      <c r="AZ29" s="44">
        <v>243.94869401453295</v>
      </c>
      <c r="BA29" s="44">
        <v>175.95060360264313</v>
      </c>
      <c r="BB29" s="43">
        <v>4.4197142627699657</v>
      </c>
      <c r="BC29" s="43">
        <v>1.4642469332606707</v>
      </c>
      <c r="BD29" s="60">
        <v>5.9486767265437539</v>
      </c>
      <c r="BE29" s="40">
        <v>926063</v>
      </c>
      <c r="BF29" s="40">
        <v>653666.73987842642</v>
      </c>
      <c r="BG29" s="40">
        <v>151636970.43545681</v>
      </c>
      <c r="BH29" s="43">
        <v>70.585558420801433</v>
      </c>
      <c r="BI29" s="44">
        <v>231.97902108903281</v>
      </c>
      <c r="BJ29" s="44">
        <v>163.74368745480254</v>
      </c>
      <c r="BK29" s="43">
        <v>2.5358969302869259</v>
      </c>
      <c r="BL29" s="43">
        <v>-1.3193875365634995</v>
      </c>
      <c r="BM29" s="60">
        <v>1.183051085693523</v>
      </c>
      <c r="BN29" s="40">
        <v>836444</v>
      </c>
      <c r="BO29" s="40">
        <v>677426.39078073832</v>
      </c>
      <c r="BP29" s="40">
        <v>158502818.15104771</v>
      </c>
      <c r="BQ29" s="43">
        <v>80.988851708032854</v>
      </c>
      <c r="BR29" s="44">
        <v>233.9779204178511</v>
      </c>
      <c r="BS29" s="44">
        <v>189.49603099675255</v>
      </c>
      <c r="BT29" s="43">
        <v>6.6948812684554104</v>
      </c>
      <c r="BU29" s="43">
        <v>5.2148575135612729</v>
      </c>
      <c r="BV29" s="60">
        <v>12.258867300890987</v>
      </c>
      <c r="BW29" s="40">
        <v>931178</v>
      </c>
      <c r="BX29" s="40">
        <v>729914.98599439778</v>
      </c>
      <c r="BY29" s="40">
        <v>174166261.64284861</v>
      </c>
      <c r="BZ29" s="43">
        <v>78.386193186952198</v>
      </c>
      <c r="CA29" s="44">
        <v>238.61170819170627</v>
      </c>
      <c r="CB29" s="44">
        <v>187.03863454983752</v>
      </c>
      <c r="CC29" s="43">
        <v>-2.9455064915585583</v>
      </c>
      <c r="CD29" s="43">
        <v>5.598510000540319</v>
      </c>
      <c r="CE29" s="60">
        <v>2.4880990335390996</v>
      </c>
      <c r="CF29" s="40">
        <v>906270</v>
      </c>
      <c r="CG29" s="40">
        <v>673085.28226496943</v>
      </c>
      <c r="CH29" s="40">
        <v>148771423.11484042</v>
      </c>
      <c r="CI29" s="43">
        <v>74.269840363795495</v>
      </c>
      <c r="CJ29" s="44">
        <v>221.02908358687668</v>
      </c>
      <c r="CK29" s="44">
        <v>164.15794753753343</v>
      </c>
      <c r="CL29" s="43">
        <v>4.3991406778661766</v>
      </c>
      <c r="CM29" s="43">
        <v>-2.0706880104856129</v>
      </c>
      <c r="CN29" s="60">
        <v>2.237360188728085</v>
      </c>
      <c r="CO29" s="40">
        <v>936014</v>
      </c>
      <c r="CP29" s="40">
        <v>703976.12473536644</v>
      </c>
      <c r="CQ29" s="40">
        <v>156972614.52440014</v>
      </c>
      <c r="CR29" s="43">
        <v>75.209999501649179</v>
      </c>
      <c r="CS29" s="44">
        <v>222.98002589705456</v>
      </c>
      <c r="CT29" s="44">
        <v>167.70327636595192</v>
      </c>
      <c r="CU29" s="43">
        <v>10.082200564077427</v>
      </c>
      <c r="CV29" s="43">
        <v>6.0438846561694168</v>
      </c>
      <c r="CW29" s="60">
        <v>16.735441793189395</v>
      </c>
      <c r="CX29" s="40">
        <v>905820</v>
      </c>
      <c r="CY29" s="40">
        <v>645057.54961222631</v>
      </c>
      <c r="CZ29" s="40">
        <v>140378632.55658513</v>
      </c>
      <c r="DA29" s="43">
        <v>71.212553223844282</v>
      </c>
      <c r="DB29" s="44">
        <v>217.62187364673616</v>
      </c>
      <c r="DC29" s="44">
        <v>154.97409259740914</v>
      </c>
      <c r="DD29" s="43">
        <v>4.6046350197618038</v>
      </c>
      <c r="DE29" s="43">
        <v>3.7421722916354145</v>
      </c>
      <c r="DF29" s="60">
        <v>8.5191206871574465</v>
      </c>
      <c r="DG29" s="40">
        <v>2763463</v>
      </c>
      <c r="DH29" s="40">
        <v>2019727.6918635438</v>
      </c>
      <c r="DI29" s="40">
        <v>437699503.59805948</v>
      </c>
      <c r="DJ29" s="43">
        <v>73.086836764723969</v>
      </c>
      <c r="DK29" s="44">
        <v>216.71213667135837</v>
      </c>
      <c r="DL29" s="44">
        <v>158.38804557834118</v>
      </c>
      <c r="DM29" s="43">
        <v>1.1580898637028858</v>
      </c>
      <c r="DN29" s="43">
        <v>4.4914920158549165</v>
      </c>
      <c r="DO29" s="43">
        <v>3.2952403081331219</v>
      </c>
      <c r="DP29" s="43">
        <v>3.3724031879095522</v>
      </c>
      <c r="DQ29" s="60">
        <v>6.7787722852905432</v>
      </c>
      <c r="DR29" s="40">
        <v>2749532</v>
      </c>
      <c r="DS29" s="40">
        <v>2157844.2287335107</v>
      </c>
      <c r="DT29" s="40">
        <v>512655798.73466325</v>
      </c>
      <c r="DU29" s="43">
        <v>78.480418803400397</v>
      </c>
      <c r="DV29" s="44">
        <v>237.57776020540319</v>
      </c>
      <c r="DW29" s="44">
        <v>186.45202119293876</v>
      </c>
      <c r="DX29" s="43">
        <v>0.27015554365885713</v>
      </c>
      <c r="DY29" s="43">
        <v>6.2212277120823885</v>
      </c>
      <c r="DZ29" s="43">
        <v>5.9350383333114181</v>
      </c>
      <c r="EA29" s="43">
        <v>5.7974073960374177</v>
      </c>
      <c r="EB29" s="60">
        <v>12.076524080676037</v>
      </c>
      <c r="EC29" s="40">
        <v>2693685</v>
      </c>
      <c r="ED29" s="40">
        <v>2061008.1166535625</v>
      </c>
      <c r="EE29" s="40">
        <v>484306050.22935313</v>
      </c>
      <c r="EF29" s="43">
        <v>76.512588392984426</v>
      </c>
      <c r="EG29" s="44">
        <v>234.98502811125064</v>
      </c>
      <c r="EH29" s="44">
        <v>179.79312734389993</v>
      </c>
      <c r="EI29" s="43">
        <v>0.31255446335072684</v>
      </c>
      <c r="EJ29" s="43">
        <v>2.1347294857631458</v>
      </c>
      <c r="EK29" s="43">
        <v>1.8164974784222103</v>
      </c>
      <c r="EL29" s="43">
        <v>3.1934248049437017</v>
      </c>
      <c r="EM29" s="60">
        <v>5.0679307644549301</v>
      </c>
      <c r="EN29" s="40">
        <v>2748104</v>
      </c>
      <c r="EO29" s="40">
        <v>2022118.9566125623</v>
      </c>
      <c r="EP29" s="40">
        <v>446122670.1958257</v>
      </c>
      <c r="EQ29" s="43">
        <v>73.582330094223593</v>
      </c>
      <c r="ER29" s="44">
        <v>220.62137775671064</v>
      </c>
      <c r="ES29" s="44">
        <v>162.33835043936682</v>
      </c>
      <c r="ET29" s="43">
        <v>0.63616641984640021</v>
      </c>
      <c r="EU29" s="43">
        <v>7.0547803736727701</v>
      </c>
      <c r="EV29" s="43">
        <v>6.3780390113903813</v>
      </c>
      <c r="EW29" s="43">
        <v>2.4516309057772858</v>
      </c>
      <c r="EX29" s="60">
        <v>8.9860358927547619</v>
      </c>
      <c r="EY29" s="40">
        <v>10954784</v>
      </c>
      <c r="EZ29" s="40">
        <v>8260698.9938631793</v>
      </c>
      <c r="FA29" s="40">
        <v>1880784022.7579014</v>
      </c>
      <c r="FB29" s="43">
        <v>75.407228420598514</v>
      </c>
      <c r="FC29" s="44">
        <v>227.6785565186583</v>
      </c>
      <c r="FD29" s="44">
        <v>171.68608917874616</v>
      </c>
      <c r="FE29" s="43">
        <v>0.5951345705692227</v>
      </c>
      <c r="FF29" s="43">
        <v>4.9488335216560877</v>
      </c>
      <c r="FG29" s="43">
        <v>4.3279418727654839</v>
      </c>
      <c r="FH29" s="43">
        <v>3.7294251110052334</v>
      </c>
      <c r="FI29" s="60">
        <v>8.2187743348028199</v>
      </c>
      <c r="FK29" s="61">
        <v>434</v>
      </c>
      <c r="FL29" s="62">
        <v>161</v>
      </c>
      <c r="FM29" s="40">
        <v>30194</v>
      </c>
      <c r="FN29" s="62">
        <v>17536</v>
      </c>
    </row>
    <row r="30" spans="2:170" ht="13" x14ac:dyDescent="0.3">
      <c r="B30" s="72" t="s">
        <v>76</v>
      </c>
      <c r="C30" s="73">
        <v>10138457</v>
      </c>
      <c r="D30" s="73">
        <v>7153061.9671733947</v>
      </c>
      <c r="E30" s="73">
        <v>1628453880.5300217</v>
      </c>
      <c r="F30" s="74">
        <v>70.553753565985389</v>
      </c>
      <c r="G30" s="75">
        <v>227.65829346974354</v>
      </c>
      <c r="H30" s="75">
        <v>160.62147134717065</v>
      </c>
      <c r="I30" s="74">
        <v>3.0832766483552154</v>
      </c>
      <c r="J30" s="74">
        <v>-1.3545412228679672</v>
      </c>
      <c r="K30" s="76">
        <v>1.6869711723475906</v>
      </c>
      <c r="L30" s="73">
        <v>10173394</v>
      </c>
      <c r="M30" s="73">
        <v>7185650.6970774969</v>
      </c>
      <c r="N30" s="73">
        <v>1644852209.736099</v>
      </c>
      <c r="O30" s="74">
        <v>70.631794041177386</v>
      </c>
      <c r="P30" s="75">
        <v>228.90789979605927</v>
      </c>
      <c r="Q30" s="75">
        <v>161.68175632793728</v>
      </c>
      <c r="R30" s="74">
        <v>7.5010066081839231</v>
      </c>
      <c r="S30" s="74">
        <v>4.4307887466300615</v>
      </c>
      <c r="T30" s="76">
        <v>12.264149111453325</v>
      </c>
      <c r="U30" s="73">
        <v>9867330</v>
      </c>
      <c r="V30" s="73">
        <v>7118336.6229758523</v>
      </c>
      <c r="W30" s="73">
        <v>1688388887.2665806</v>
      </c>
      <c r="X30" s="74">
        <v>72.140453628041755</v>
      </c>
      <c r="Y30" s="75">
        <v>237.18868279100042</v>
      </c>
      <c r="Z30" s="75">
        <v>171.10899171980472</v>
      </c>
      <c r="AA30" s="74">
        <v>1.1376880340735105</v>
      </c>
      <c r="AB30" s="74">
        <v>-0.32758282266727301</v>
      </c>
      <c r="AC30" s="76">
        <v>0.80637834086799332</v>
      </c>
      <c r="AD30" s="73">
        <v>10214190</v>
      </c>
      <c r="AE30" s="73">
        <v>7422845.5206538374</v>
      </c>
      <c r="AF30" s="73">
        <v>1746932890.3025796</v>
      </c>
      <c r="AG30" s="74">
        <v>72.671895868921936</v>
      </c>
      <c r="AH30" s="75">
        <v>235.34544608826803</v>
      </c>
      <c r="AI30" s="75">
        <v>171.02999751351595</v>
      </c>
      <c r="AJ30" s="74">
        <v>0.89746680120890399</v>
      </c>
      <c r="AK30" s="74">
        <v>-2.3358835598710597</v>
      </c>
      <c r="AL30" s="76">
        <v>-1.4593805381538918</v>
      </c>
      <c r="AM30" s="73">
        <v>9873900</v>
      </c>
      <c r="AN30" s="73">
        <v>7454443.4862385318</v>
      </c>
      <c r="AO30" s="73">
        <v>1797920604.0531898</v>
      </c>
      <c r="AP30" s="74">
        <v>75.496445034267438</v>
      </c>
      <c r="AQ30" s="75">
        <v>241.18777040463013</v>
      </c>
      <c r="AR30" s="75">
        <v>182.08819251290672</v>
      </c>
      <c r="AS30" s="74">
        <v>2.5898884368658455</v>
      </c>
      <c r="AT30" s="74">
        <v>1.7424657286683627</v>
      </c>
      <c r="AU30" s="76">
        <v>4.377482083938812</v>
      </c>
      <c r="AV30" s="73">
        <v>10216267</v>
      </c>
      <c r="AW30" s="73">
        <v>6999220.965922839</v>
      </c>
      <c r="AX30" s="73">
        <v>1832743534.8108356</v>
      </c>
      <c r="AY30" s="74">
        <v>68.510552493614739</v>
      </c>
      <c r="AZ30" s="75">
        <v>261.84964637263607</v>
      </c>
      <c r="BA30" s="75">
        <v>179.39463943246938</v>
      </c>
      <c r="BB30" s="74">
        <v>3.3265474792970111</v>
      </c>
      <c r="BC30" s="74">
        <v>-1.0046293609352723</v>
      </c>
      <c r="BD30" s="76">
        <v>2.2884986455795655</v>
      </c>
      <c r="BE30" s="73">
        <v>10205200</v>
      </c>
      <c r="BF30" s="73">
        <v>6904804.6037209081</v>
      </c>
      <c r="BG30" s="73">
        <v>1769440189.0703487</v>
      </c>
      <c r="BH30" s="74">
        <v>67.659669616674904</v>
      </c>
      <c r="BI30" s="75">
        <v>256.26216679858265</v>
      </c>
      <c r="BJ30" s="75">
        <v>173.38613540845341</v>
      </c>
      <c r="BK30" s="74">
        <v>4.2557796262461851</v>
      </c>
      <c r="BL30" s="74">
        <v>-2.0370636485427944</v>
      </c>
      <c r="BM30" s="76">
        <v>2.1320230380373668</v>
      </c>
      <c r="BN30" s="73">
        <v>9217180</v>
      </c>
      <c r="BO30" s="73">
        <v>6811238.7617147742</v>
      </c>
      <c r="BP30" s="73">
        <v>1711210822.0929937</v>
      </c>
      <c r="BQ30" s="74">
        <v>73.897208926317745</v>
      </c>
      <c r="BR30" s="75">
        <v>251.23342198948041</v>
      </c>
      <c r="BS30" s="75">
        <v>185.65448674030384</v>
      </c>
      <c r="BT30" s="74">
        <v>5.7139570589208608</v>
      </c>
      <c r="BU30" s="74">
        <v>7.3141017562375543</v>
      </c>
      <c r="BV30" s="76">
        <v>13.445983448723844</v>
      </c>
      <c r="BW30" s="73">
        <v>10210811</v>
      </c>
      <c r="BX30" s="73">
        <v>7522552.6210265774</v>
      </c>
      <c r="BY30" s="73">
        <v>1860669382.8810267</v>
      </c>
      <c r="BZ30" s="74">
        <v>73.672430339045334</v>
      </c>
      <c r="CA30" s="75">
        <v>247.3454792034552</v>
      </c>
      <c r="CB30" s="75">
        <v>182.22542586294338</v>
      </c>
      <c r="CC30" s="74">
        <v>1.5590122589357645</v>
      </c>
      <c r="CD30" s="74">
        <v>4.6827427238698043</v>
      </c>
      <c r="CE30" s="76">
        <v>6.3147595160092758</v>
      </c>
      <c r="CF30" s="73">
        <v>9892050</v>
      </c>
      <c r="CG30" s="73">
        <v>6781005.4408647837</v>
      </c>
      <c r="CH30" s="73">
        <v>1545734819.9712088</v>
      </c>
      <c r="CI30" s="74">
        <v>68.550052222388516</v>
      </c>
      <c r="CJ30" s="75">
        <v>227.95068274920609</v>
      </c>
      <c r="CK30" s="75">
        <v>156.26031206587197</v>
      </c>
      <c r="CL30" s="74">
        <v>3.7377278728279126</v>
      </c>
      <c r="CM30" s="74">
        <v>-4.3021287555056933</v>
      </c>
      <c r="CN30" s="76">
        <v>-0.72520274829504183</v>
      </c>
      <c r="CO30" s="73">
        <v>10221568</v>
      </c>
      <c r="CP30" s="73">
        <v>6860698.9521461623</v>
      </c>
      <c r="CQ30" s="73">
        <v>1515107559.5498714</v>
      </c>
      <c r="CR30" s="74">
        <v>67.119828896566176</v>
      </c>
      <c r="CS30" s="75">
        <v>220.83865945989598</v>
      </c>
      <c r="CT30" s="75">
        <v>148.22653036695266</v>
      </c>
      <c r="CU30" s="74">
        <v>1.7021371322266121</v>
      </c>
      <c r="CV30" s="74">
        <v>-0.23571430287657019</v>
      </c>
      <c r="CW30" s="76">
        <v>1.4624106485901314</v>
      </c>
      <c r="CX30" s="73">
        <v>9901710</v>
      </c>
      <c r="CY30" s="73">
        <v>6634193.4056150634</v>
      </c>
      <c r="CZ30" s="73">
        <v>1462324830.7657697</v>
      </c>
      <c r="DA30" s="74">
        <v>67.000481791681068</v>
      </c>
      <c r="DB30" s="75">
        <v>220.42239973409337</v>
      </c>
      <c r="DC30" s="75">
        <v>147.68406979862769</v>
      </c>
      <c r="DD30" s="74">
        <v>1.5760807554920737</v>
      </c>
      <c r="DE30" s="74">
        <v>-0.34682480328016418</v>
      </c>
      <c r="DF30" s="76">
        <v>1.2237897133009226</v>
      </c>
      <c r="DG30" s="73">
        <v>30179181</v>
      </c>
      <c r="DH30" s="73">
        <v>21457049.287226744</v>
      </c>
      <c r="DI30" s="73">
        <v>4961694977.5327015</v>
      </c>
      <c r="DJ30" s="74">
        <v>71.098845549276987</v>
      </c>
      <c r="DK30" s="75">
        <v>231.23845739993567</v>
      </c>
      <c r="DL30" s="75">
        <v>164.4078736773109</v>
      </c>
      <c r="DM30" s="74">
        <v>2.3239248372740979</v>
      </c>
      <c r="DN30" s="74">
        <v>6.263946360995023</v>
      </c>
      <c r="DO30" s="74">
        <v>3.8505379167473515</v>
      </c>
      <c r="DP30" s="74">
        <v>0.76588387262088098</v>
      </c>
      <c r="DQ30" s="76">
        <v>4.6459124382482395</v>
      </c>
      <c r="DR30" s="73">
        <v>30304357</v>
      </c>
      <c r="DS30" s="73">
        <v>21876509.972815208</v>
      </c>
      <c r="DT30" s="73">
        <v>5377597029.166605</v>
      </c>
      <c r="DU30" s="74">
        <v>72.189322389566655</v>
      </c>
      <c r="DV30" s="75">
        <v>245.816039023092</v>
      </c>
      <c r="DW30" s="75">
        <v>177.45293289564285</v>
      </c>
      <c r="DX30" s="74">
        <v>2.3290042006601399</v>
      </c>
      <c r="DY30" s="74">
        <v>4.6219412532196289</v>
      </c>
      <c r="DZ30" s="74">
        <v>2.2407498934810564</v>
      </c>
      <c r="EA30" s="74">
        <v>-0.51697303704575248</v>
      </c>
      <c r="EB30" s="76">
        <v>1.7121927835813338</v>
      </c>
      <c r="EC30" s="73">
        <v>29633191</v>
      </c>
      <c r="ED30" s="73">
        <v>21238595.986462262</v>
      </c>
      <c r="EE30" s="73">
        <v>5341320394.0443697</v>
      </c>
      <c r="EF30" s="74">
        <v>71.671646791134506</v>
      </c>
      <c r="EG30" s="75">
        <v>251.49121897930505</v>
      </c>
      <c r="EH30" s="75">
        <v>180.24789817756613</v>
      </c>
      <c r="EI30" s="74">
        <v>1.6616441113387663</v>
      </c>
      <c r="EJ30" s="74">
        <v>5.4505820639236591</v>
      </c>
      <c r="EK30" s="74">
        <v>3.7270083379493162</v>
      </c>
      <c r="EL30" s="74">
        <v>3.1716816181934897</v>
      </c>
      <c r="EM30" s="76">
        <v>7.0168987945804462</v>
      </c>
      <c r="EN30" s="73">
        <v>30015328</v>
      </c>
      <c r="EO30" s="73">
        <v>20275897.798626009</v>
      </c>
      <c r="EP30" s="73">
        <v>4523167210.28685</v>
      </c>
      <c r="EQ30" s="74">
        <v>67.551811523185776</v>
      </c>
      <c r="ER30" s="75">
        <v>223.08098290934183</v>
      </c>
      <c r="ES30" s="75">
        <v>150.69524511898888</v>
      </c>
      <c r="ET30" s="74">
        <v>1.0422164343377522</v>
      </c>
      <c r="EU30" s="74">
        <v>3.398719232462041</v>
      </c>
      <c r="EV30" s="74">
        <v>2.3321962654430775</v>
      </c>
      <c r="EW30" s="74">
        <v>-1.6625728174886991</v>
      </c>
      <c r="EX30" s="76">
        <v>0.63084898666776212</v>
      </c>
      <c r="EY30" s="73">
        <v>120132057</v>
      </c>
      <c r="EZ30" s="73">
        <v>84848053.045130223</v>
      </c>
      <c r="FA30" s="73">
        <v>20203779611.030525</v>
      </c>
      <c r="FB30" s="74">
        <v>70.628985438191762</v>
      </c>
      <c r="FC30" s="75">
        <v>238.11718579192672</v>
      </c>
      <c r="FD30" s="75">
        <v>168.17975247881193</v>
      </c>
      <c r="FE30" s="74">
        <v>1.8387863581257746</v>
      </c>
      <c r="FF30" s="74">
        <v>4.9417647831288036</v>
      </c>
      <c r="FG30" s="74">
        <v>3.0469514966164688</v>
      </c>
      <c r="FH30" s="74">
        <v>0.49030550290450992</v>
      </c>
      <c r="FI30" s="76">
        <v>3.5521963703030601</v>
      </c>
      <c r="FK30" s="77">
        <v>6284</v>
      </c>
      <c r="FL30" s="78">
        <v>2267</v>
      </c>
      <c r="FM30" s="73">
        <v>330057</v>
      </c>
      <c r="FN30" s="78">
        <v>205483</v>
      </c>
    </row>
    <row r="32" spans="2:170" ht="13" customHeight="1" x14ac:dyDescent="0.25">
      <c r="B32" s="85" t="s">
        <v>77</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S32" s="85"/>
      <c r="BT32" s="85"/>
      <c r="BU32" s="85"/>
      <c r="BV32" s="85"/>
      <c r="BW32" s="85"/>
      <c r="BX32" s="85"/>
      <c r="BY32" s="85"/>
      <c r="BZ32" s="85"/>
      <c r="CA32" s="85"/>
      <c r="CB32" s="85"/>
      <c r="CC32" s="85"/>
      <c r="CD32" s="85"/>
      <c r="CE32" s="85"/>
      <c r="CF32" s="85"/>
      <c r="CG32" s="85"/>
      <c r="CH32" s="85"/>
      <c r="CI32" s="85"/>
      <c r="CJ32" s="85"/>
      <c r="CK32" s="85"/>
      <c r="CL32" s="85"/>
      <c r="CM32" s="85"/>
      <c r="CN32" s="85"/>
      <c r="CO32" s="85"/>
      <c r="CP32" s="85"/>
      <c r="CQ32" s="85"/>
      <c r="CR32" s="85"/>
      <c r="CS32" s="85"/>
      <c r="CT32" s="85"/>
      <c r="CU32" s="85"/>
      <c r="CV32" s="85"/>
      <c r="CW32" s="85"/>
      <c r="CX32" s="85"/>
      <c r="CY32" s="85"/>
      <c r="CZ32" s="85"/>
      <c r="DA32" s="85"/>
      <c r="DB32" s="85"/>
      <c r="DC32" s="85"/>
      <c r="DD32" s="85"/>
      <c r="DE32" s="85"/>
      <c r="DF32" s="85"/>
      <c r="DG32" s="85"/>
      <c r="DH32" s="85"/>
      <c r="DI32" s="85"/>
      <c r="DJ32" s="85"/>
      <c r="DK32" s="85"/>
      <c r="DL32" s="85"/>
      <c r="DM32" s="85"/>
      <c r="DN32" s="85"/>
      <c r="DO32" s="85"/>
      <c r="DP32" s="85"/>
      <c r="DQ32" s="85"/>
      <c r="DR32" s="85"/>
      <c r="DS32" s="85"/>
      <c r="DT32" s="85"/>
      <c r="DU32" s="85"/>
      <c r="DV32" s="85"/>
      <c r="DW32" s="85"/>
      <c r="DX32" s="85"/>
      <c r="DY32" s="85"/>
      <c r="DZ32" s="85"/>
      <c r="EA32" s="85"/>
      <c r="EB32" s="85"/>
      <c r="EC32" s="85"/>
      <c r="ED32" s="85"/>
      <c r="EE32" s="85"/>
      <c r="EF32" s="85"/>
      <c r="EG32" s="85"/>
      <c r="EH32" s="85"/>
      <c r="EI32" s="85"/>
      <c r="EJ32" s="85"/>
      <c r="EK32" s="85"/>
      <c r="EL32" s="85"/>
      <c r="EM32" s="85"/>
      <c r="EN32" s="85"/>
      <c r="EO32" s="85"/>
      <c r="EP32" s="85"/>
      <c r="EQ32" s="85"/>
      <c r="ER32" s="85"/>
      <c r="ES32" s="85"/>
      <c r="ET32" s="85"/>
      <c r="EU32" s="85"/>
      <c r="EV32" s="85"/>
      <c r="EW32" s="85"/>
      <c r="EX32" s="85"/>
      <c r="EY32" s="85"/>
      <c r="EZ32" s="85"/>
      <c r="FA32" s="85"/>
      <c r="FB32" s="85"/>
      <c r="FC32" s="85"/>
      <c r="FD32" s="85"/>
      <c r="FE32" s="85"/>
      <c r="FF32" s="85"/>
      <c r="FG32" s="85"/>
      <c r="FH32" s="85"/>
      <c r="FI32" s="85"/>
      <c r="FJ32" s="85"/>
      <c r="FK32" s="85"/>
      <c r="FL32" s="85"/>
      <c r="FM32" s="85"/>
      <c r="FN32" s="85"/>
    </row>
    <row r="34" spans="2:170" ht="15" customHeight="1" x14ac:dyDescent="0.25">
      <c r="B34" s="81" t="s">
        <v>78</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row>
  </sheetData>
  <sheetProtection algorithmName="SHA-512" hashValue="hSMrLnhu9y/eFH7MVWmI247OPVTIUbIrJ50dTx8v5ppGMH7pnwz3osnwP0KnMQus5ScQ2Fksz7suzEQk8FiA9Q==" saltValue="vLkKh6EeTScfUcg50byEMQ==" spinCount="100000" sheet="1" objects="1" scenarios="1"/>
  <mergeCells count="21">
    <mergeCell ref="B34:FN34"/>
    <mergeCell ref="EN6:EX6"/>
    <mergeCell ref="EY6:FI6"/>
    <mergeCell ref="FK6:FL6"/>
    <mergeCell ref="FM6:FN6"/>
    <mergeCell ref="B32:FN32"/>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N212"/>
  <sheetViews>
    <sheetView showGridLines="0" zoomScale="90" workbookViewId="0">
      <pane xSplit="2" ySplit="7" topLeftCell="C20" activePane="bottomRight" state="frozen"/>
      <selection pane="topRight"/>
      <selection pane="bottomLeft"/>
      <selection pane="bottomRight" activeCell="B1" sqref="B1"/>
    </sheetView>
  </sheetViews>
  <sheetFormatPr defaultColWidth="8.81640625" defaultRowHeight="12.5" x14ac:dyDescent="0.25"/>
  <cols>
    <col min="1" max="1" width="1.1796875" customWidth="1"/>
    <col min="2" max="2" width="46.36328125" customWidth="1"/>
    <col min="3" max="5" width="14.453125" style="40" customWidth="1"/>
    <col min="6" max="6" width="9.1796875" style="43" customWidth="1"/>
    <col min="7" max="8" width="9.1796875" style="44" customWidth="1"/>
    <col min="9" max="11" width="9.1796875" style="43" customWidth="1"/>
    <col min="12" max="14" width="14.453125" style="40" customWidth="1"/>
    <col min="15" max="15" width="9.1796875" style="43" customWidth="1"/>
    <col min="16" max="17" width="9.1796875" style="44" customWidth="1"/>
    <col min="18" max="20" width="9.1796875" style="43" customWidth="1"/>
    <col min="21" max="23" width="14.453125" style="40" customWidth="1"/>
    <col min="24" max="24" width="9.1796875" style="43" customWidth="1"/>
    <col min="25" max="26" width="9.1796875" style="44" customWidth="1"/>
    <col min="27" max="29" width="9.1796875" style="43" customWidth="1"/>
    <col min="30" max="32" width="14.453125" style="40" customWidth="1"/>
    <col min="33" max="33" width="9.1796875" style="43" customWidth="1"/>
    <col min="34" max="35" width="9.1796875" style="44" customWidth="1"/>
    <col min="36" max="38" width="9.1796875" style="43" customWidth="1"/>
    <col min="39" max="41" width="14.453125" style="40" customWidth="1"/>
    <col min="42" max="42" width="9.1796875" style="43" customWidth="1"/>
    <col min="43" max="44" width="9.1796875" style="44" customWidth="1"/>
    <col min="45" max="47" width="9.1796875" style="43" customWidth="1"/>
    <col min="48" max="50" width="14.453125" style="40" customWidth="1"/>
    <col min="51" max="51" width="9.1796875" style="43" customWidth="1"/>
    <col min="52" max="53" width="9.1796875" style="44" customWidth="1"/>
    <col min="54" max="56" width="9.1796875" style="43" customWidth="1"/>
    <col min="57" max="59" width="14.453125" style="40" customWidth="1"/>
    <col min="60" max="60" width="9.1796875" style="43" customWidth="1"/>
    <col min="61" max="62" width="9.1796875" style="44" customWidth="1"/>
    <col min="63" max="65" width="9.1796875" style="43" customWidth="1"/>
    <col min="66" max="68" width="14.453125" style="40" customWidth="1"/>
    <col min="69" max="69" width="9.1796875" style="43" customWidth="1"/>
    <col min="70" max="71" width="9.1796875" style="44" customWidth="1"/>
    <col min="72" max="74" width="9.1796875" style="43" customWidth="1"/>
    <col min="75" max="77" width="14.453125" style="40" customWidth="1"/>
    <col min="78" max="78" width="9.1796875" style="43" customWidth="1"/>
    <col min="79" max="80" width="9.1796875" style="44" customWidth="1"/>
    <col min="81" max="83" width="9.1796875" style="43" customWidth="1"/>
    <col min="84" max="86" width="14.453125" style="40" customWidth="1"/>
    <col min="87" max="87" width="9.1796875" style="43" customWidth="1"/>
    <col min="88" max="89" width="9.1796875" style="44" customWidth="1"/>
    <col min="90" max="92" width="9.1796875" style="43" customWidth="1"/>
    <col min="93" max="95" width="14.453125" style="40" customWidth="1"/>
    <col min="96" max="96" width="9.1796875" style="43" customWidth="1"/>
    <col min="97" max="98" width="9.1796875" style="44" customWidth="1"/>
    <col min="99" max="101" width="9.1796875" style="43" customWidth="1"/>
    <col min="102" max="104" width="14.453125" style="40" customWidth="1"/>
    <col min="105" max="105" width="9.1796875" style="43" customWidth="1"/>
    <col min="106" max="107" width="9.1796875" style="44" customWidth="1"/>
    <col min="108" max="110" width="9.1796875" style="43" customWidth="1"/>
    <col min="111" max="113" width="14.453125" style="40" customWidth="1"/>
    <col min="114" max="114" width="9.1796875" style="43" customWidth="1"/>
    <col min="115" max="116" width="9.1796875" style="44" customWidth="1"/>
    <col min="117" max="121" width="9.1796875" style="43" customWidth="1"/>
    <col min="122" max="124" width="14.453125" style="40" customWidth="1"/>
    <col min="125" max="125" width="9.1796875" style="43" customWidth="1"/>
    <col min="126" max="127" width="9.1796875" style="44" customWidth="1"/>
    <col min="128" max="132" width="9.1796875" style="43" customWidth="1"/>
    <col min="133" max="135" width="14.453125" style="40" customWidth="1"/>
    <col min="136" max="136" width="9.1796875" style="43" customWidth="1"/>
    <col min="137" max="138" width="9.1796875" style="44" customWidth="1"/>
    <col min="139" max="143" width="9.1796875" style="43" customWidth="1"/>
    <col min="144" max="146" width="14.453125" style="40" customWidth="1"/>
    <col min="147" max="147" width="9.1796875" style="43" customWidth="1"/>
    <col min="148" max="149" width="9.1796875" style="44" customWidth="1"/>
    <col min="150" max="154" width="9.1796875" style="43" customWidth="1"/>
    <col min="155" max="157" width="14.453125" style="40" customWidth="1"/>
    <col min="158" max="158" width="9.1796875" style="43" customWidth="1"/>
    <col min="159" max="160" width="9.1796875" style="44" customWidth="1"/>
    <col min="161" max="165" width="9.1796875" style="43" customWidth="1"/>
    <col min="166" max="166" width="1.1796875" customWidth="1"/>
    <col min="167" max="170" width="9.1796875" style="40"/>
  </cols>
  <sheetData>
    <row r="2" spans="2:170" ht="22.5" x14ac:dyDescent="0.45">
      <c r="B2" s="45" t="s">
        <v>79</v>
      </c>
    </row>
    <row r="3" spans="2:170" x14ac:dyDescent="0.25">
      <c r="B3" s="46" t="s">
        <v>19</v>
      </c>
    </row>
    <row r="4" spans="2:170" x14ac:dyDescent="0.25">
      <c r="B4" s="46" t="s">
        <v>20</v>
      </c>
    </row>
    <row r="5" spans="2:170" x14ac:dyDescent="0.25">
      <c r="B5" s="47"/>
      <c r="C5" s="48"/>
      <c r="D5" s="48"/>
      <c r="E5" s="48"/>
      <c r="F5" s="49"/>
      <c r="G5" s="50"/>
      <c r="H5" s="50"/>
      <c r="I5" s="49"/>
      <c r="J5" s="49"/>
      <c r="K5" s="49"/>
      <c r="L5" s="48"/>
      <c r="M5" s="48"/>
      <c r="N5" s="48"/>
      <c r="O5" s="49"/>
      <c r="P5" s="50"/>
      <c r="Q5" s="50"/>
      <c r="R5" s="49"/>
      <c r="S5" s="49"/>
      <c r="T5" s="49"/>
      <c r="U5" s="48"/>
      <c r="V5" s="48"/>
      <c r="W5" s="48"/>
      <c r="X5" s="49"/>
      <c r="Y5" s="50"/>
      <c r="Z5" s="50"/>
      <c r="AA5" s="49"/>
      <c r="AB5" s="49"/>
      <c r="AC5" s="49"/>
      <c r="AD5" s="48"/>
      <c r="AE5" s="48"/>
      <c r="AF5" s="48"/>
      <c r="AG5" s="49"/>
      <c r="AH5" s="50"/>
      <c r="AI5" s="50"/>
      <c r="AJ5" s="49"/>
      <c r="AK5" s="49"/>
      <c r="AL5" s="49"/>
      <c r="AM5" s="48"/>
      <c r="AN5" s="48"/>
      <c r="AO5" s="48"/>
      <c r="AP5" s="49"/>
      <c r="AQ5" s="50"/>
      <c r="AR5" s="50"/>
      <c r="AS5" s="49"/>
      <c r="AT5" s="49"/>
      <c r="AU5" s="49"/>
      <c r="AV5" s="48"/>
      <c r="AW5" s="48"/>
      <c r="AX5" s="48"/>
      <c r="AY5" s="49"/>
      <c r="AZ5" s="50"/>
      <c r="BA5" s="50"/>
      <c r="BB5" s="49"/>
      <c r="BC5" s="49"/>
      <c r="BD5" s="49"/>
      <c r="BE5" s="48"/>
      <c r="BF5" s="48"/>
      <c r="BG5" s="48"/>
      <c r="BH5" s="49"/>
      <c r="BI5" s="50"/>
      <c r="BJ5" s="50"/>
      <c r="BK5" s="49"/>
      <c r="BL5" s="49"/>
      <c r="BM5" s="49"/>
      <c r="BN5" s="48"/>
      <c r="BO5" s="48"/>
      <c r="BP5" s="48"/>
      <c r="BQ5" s="49"/>
      <c r="BR5" s="50"/>
      <c r="BS5" s="50"/>
      <c r="BT5" s="49"/>
      <c r="BU5" s="49"/>
      <c r="BV5" s="49"/>
      <c r="BW5" s="48"/>
      <c r="BX5" s="48"/>
      <c r="BY5" s="48"/>
      <c r="BZ5" s="49"/>
      <c r="CA5" s="50"/>
      <c r="CB5" s="50"/>
      <c r="CC5" s="49"/>
      <c r="CD5" s="49"/>
      <c r="CE5" s="49"/>
      <c r="CF5" s="48"/>
      <c r="CG5" s="48"/>
      <c r="CH5" s="48"/>
      <c r="CI5" s="49"/>
      <c r="CJ5" s="50"/>
      <c r="CK5" s="50"/>
      <c r="CL5" s="49"/>
      <c r="CM5" s="49"/>
      <c r="CN5" s="49"/>
      <c r="CO5" s="48"/>
      <c r="CP5" s="48"/>
      <c r="CQ5" s="48"/>
      <c r="CR5" s="49"/>
      <c r="CS5" s="50"/>
      <c r="CT5" s="50"/>
      <c r="CU5" s="49"/>
      <c r="CV5" s="49"/>
      <c r="CW5" s="49"/>
      <c r="CX5" s="48"/>
      <c r="CY5" s="48"/>
      <c r="CZ5" s="48"/>
      <c r="DA5" s="49"/>
      <c r="DB5" s="50"/>
      <c r="DC5" s="50"/>
      <c r="DD5" s="49"/>
      <c r="DE5" s="49"/>
      <c r="DF5" s="49"/>
      <c r="DG5" s="48"/>
      <c r="DH5" s="48"/>
      <c r="DI5" s="48"/>
      <c r="DJ5" s="49"/>
      <c r="DK5" s="50"/>
      <c r="DL5" s="50"/>
      <c r="DM5" s="49"/>
      <c r="DN5" s="49"/>
      <c r="DO5" s="49"/>
      <c r="DP5" s="49"/>
      <c r="DQ5" s="49"/>
      <c r="DR5" s="48"/>
      <c r="DS5" s="48"/>
      <c r="DT5" s="48"/>
      <c r="DU5" s="49"/>
      <c r="DV5" s="50"/>
      <c r="DW5" s="50"/>
      <c r="DX5" s="49"/>
      <c r="DY5" s="49"/>
      <c r="DZ5" s="49"/>
      <c r="EA5" s="49"/>
      <c r="EB5" s="49"/>
      <c r="EC5" s="48"/>
      <c r="ED5" s="48"/>
      <c r="EE5" s="48"/>
      <c r="EF5" s="49"/>
      <c r="EG5" s="50"/>
      <c r="EH5" s="50"/>
      <c r="EI5" s="49"/>
      <c r="EJ5" s="49"/>
      <c r="EK5" s="49"/>
      <c r="EL5" s="49"/>
      <c r="EM5" s="49"/>
      <c r="EN5" s="48"/>
      <c r="EO5" s="48"/>
      <c r="EP5" s="48"/>
      <c r="EQ5" s="49"/>
      <c r="ER5" s="50"/>
      <c r="ES5" s="50"/>
      <c r="ET5" s="49"/>
      <c r="EU5" s="49"/>
      <c r="EV5" s="49"/>
      <c r="EW5" s="49"/>
      <c r="EX5" s="49"/>
      <c r="EY5" s="48"/>
      <c r="EZ5" s="48"/>
      <c r="FA5" s="48"/>
      <c r="FB5" s="49"/>
      <c r="FC5" s="50"/>
      <c r="FD5" s="50"/>
      <c r="FE5" s="49"/>
      <c r="FF5" s="49"/>
      <c r="FG5" s="49"/>
      <c r="FH5" s="49"/>
      <c r="FI5" s="49"/>
      <c r="FK5" s="48"/>
      <c r="FL5" s="48"/>
      <c r="FM5" s="48"/>
      <c r="FN5" s="48"/>
    </row>
    <row r="6" spans="2:170" ht="13" x14ac:dyDescent="0.3">
      <c r="B6" s="39"/>
      <c r="C6" s="80" t="s">
        <v>37</v>
      </c>
      <c r="D6" s="80"/>
      <c r="E6" s="80"/>
      <c r="F6" s="80"/>
      <c r="G6" s="80"/>
      <c r="H6" s="80"/>
      <c r="I6" s="80"/>
      <c r="J6" s="80"/>
      <c r="K6" s="80"/>
      <c r="L6" s="80" t="s">
        <v>38</v>
      </c>
      <c r="M6" s="80"/>
      <c r="N6" s="80"/>
      <c r="O6" s="80"/>
      <c r="P6" s="80"/>
      <c r="Q6" s="80"/>
      <c r="R6" s="80"/>
      <c r="S6" s="80"/>
      <c r="T6" s="80"/>
      <c r="U6" s="80" t="s">
        <v>39</v>
      </c>
      <c r="V6" s="80"/>
      <c r="W6" s="80"/>
      <c r="X6" s="80"/>
      <c r="Y6" s="80"/>
      <c r="Z6" s="80"/>
      <c r="AA6" s="80"/>
      <c r="AB6" s="80"/>
      <c r="AC6" s="80"/>
      <c r="AD6" s="80" t="s">
        <v>40</v>
      </c>
      <c r="AE6" s="80"/>
      <c r="AF6" s="80"/>
      <c r="AG6" s="80"/>
      <c r="AH6" s="80"/>
      <c r="AI6" s="80"/>
      <c r="AJ6" s="80"/>
      <c r="AK6" s="80"/>
      <c r="AL6" s="80"/>
      <c r="AM6" s="80" t="s">
        <v>41</v>
      </c>
      <c r="AN6" s="80"/>
      <c r="AO6" s="80"/>
      <c r="AP6" s="80"/>
      <c r="AQ6" s="80"/>
      <c r="AR6" s="80"/>
      <c r="AS6" s="80"/>
      <c r="AT6" s="80"/>
      <c r="AU6" s="80"/>
      <c r="AV6" s="80" t="s">
        <v>42</v>
      </c>
      <c r="AW6" s="80"/>
      <c r="AX6" s="80"/>
      <c r="AY6" s="80"/>
      <c r="AZ6" s="80"/>
      <c r="BA6" s="80"/>
      <c r="BB6" s="80"/>
      <c r="BC6" s="80"/>
      <c r="BD6" s="80"/>
      <c r="BE6" s="80" t="s">
        <v>43</v>
      </c>
      <c r="BF6" s="80"/>
      <c r="BG6" s="80"/>
      <c r="BH6" s="80"/>
      <c r="BI6" s="80"/>
      <c r="BJ6" s="80"/>
      <c r="BK6" s="80"/>
      <c r="BL6" s="80"/>
      <c r="BM6" s="80"/>
      <c r="BN6" s="80" t="s">
        <v>44</v>
      </c>
      <c r="BO6" s="80"/>
      <c r="BP6" s="80"/>
      <c r="BQ6" s="80"/>
      <c r="BR6" s="80"/>
      <c r="BS6" s="80"/>
      <c r="BT6" s="80"/>
      <c r="BU6" s="80"/>
      <c r="BV6" s="80"/>
      <c r="BW6" s="80" t="s">
        <v>45</v>
      </c>
      <c r="BX6" s="80"/>
      <c r="BY6" s="80"/>
      <c r="BZ6" s="80"/>
      <c r="CA6" s="80"/>
      <c r="CB6" s="80"/>
      <c r="CC6" s="80"/>
      <c r="CD6" s="80"/>
      <c r="CE6" s="80"/>
      <c r="CF6" s="80" t="s">
        <v>46</v>
      </c>
      <c r="CG6" s="80"/>
      <c r="CH6" s="80"/>
      <c r="CI6" s="80"/>
      <c r="CJ6" s="80"/>
      <c r="CK6" s="80"/>
      <c r="CL6" s="80"/>
      <c r="CM6" s="80"/>
      <c r="CN6" s="80"/>
      <c r="CO6" s="80" t="s">
        <v>47</v>
      </c>
      <c r="CP6" s="80"/>
      <c r="CQ6" s="80"/>
      <c r="CR6" s="80"/>
      <c r="CS6" s="80"/>
      <c r="CT6" s="80"/>
      <c r="CU6" s="80"/>
      <c r="CV6" s="80"/>
      <c r="CW6" s="80"/>
      <c r="CX6" s="80" t="s">
        <v>48</v>
      </c>
      <c r="CY6" s="80"/>
      <c r="CZ6" s="80"/>
      <c r="DA6" s="80"/>
      <c r="DB6" s="80"/>
      <c r="DC6" s="80"/>
      <c r="DD6" s="80"/>
      <c r="DE6" s="80"/>
      <c r="DF6" s="80"/>
      <c r="DG6" s="80" t="s">
        <v>49</v>
      </c>
      <c r="DH6" s="80"/>
      <c r="DI6" s="80"/>
      <c r="DJ6" s="80"/>
      <c r="DK6" s="80"/>
      <c r="DL6" s="80"/>
      <c r="DM6" s="80"/>
      <c r="DN6" s="80"/>
      <c r="DO6" s="80"/>
      <c r="DP6" s="80"/>
      <c r="DQ6" s="80"/>
      <c r="DR6" s="80" t="s">
        <v>50</v>
      </c>
      <c r="DS6" s="80"/>
      <c r="DT6" s="80"/>
      <c r="DU6" s="80"/>
      <c r="DV6" s="80"/>
      <c r="DW6" s="80"/>
      <c r="DX6" s="80"/>
      <c r="DY6" s="80"/>
      <c r="DZ6" s="80"/>
      <c r="EA6" s="80"/>
      <c r="EB6" s="80"/>
      <c r="EC6" s="80" t="s">
        <v>51</v>
      </c>
      <c r="ED6" s="80"/>
      <c r="EE6" s="80"/>
      <c r="EF6" s="80"/>
      <c r="EG6" s="80"/>
      <c r="EH6" s="80"/>
      <c r="EI6" s="80"/>
      <c r="EJ6" s="80"/>
      <c r="EK6" s="80"/>
      <c r="EL6" s="80"/>
      <c r="EM6" s="80"/>
      <c r="EN6" s="80" t="s">
        <v>52</v>
      </c>
      <c r="EO6" s="80"/>
      <c r="EP6" s="80"/>
      <c r="EQ6" s="80"/>
      <c r="ER6" s="80"/>
      <c r="ES6" s="80"/>
      <c r="ET6" s="80"/>
      <c r="EU6" s="80"/>
      <c r="EV6" s="80"/>
      <c r="EW6" s="80"/>
      <c r="EX6" s="80"/>
      <c r="EY6" s="82" t="s">
        <v>53</v>
      </c>
      <c r="EZ6" s="82"/>
      <c r="FA6" s="82"/>
      <c r="FB6" s="82"/>
      <c r="FC6" s="82"/>
      <c r="FD6" s="82"/>
      <c r="FE6" s="82"/>
      <c r="FF6" s="82"/>
      <c r="FG6" s="82"/>
      <c r="FH6" s="82"/>
      <c r="FI6" s="82"/>
      <c r="FK6" s="83" t="s">
        <v>33</v>
      </c>
      <c r="FL6" s="83"/>
      <c r="FM6" s="84" t="s">
        <v>36</v>
      </c>
      <c r="FN6" s="84"/>
    </row>
    <row r="7" spans="2:170" ht="26" x14ac:dyDescent="0.3">
      <c r="B7" s="51" t="s">
        <v>21</v>
      </c>
      <c r="C7" s="52" t="s">
        <v>22</v>
      </c>
      <c r="D7" s="53" t="s">
        <v>23</v>
      </c>
      <c r="E7" s="53" t="s">
        <v>24</v>
      </c>
      <c r="F7" s="54" t="s">
        <v>25</v>
      </c>
      <c r="G7" s="55" t="s">
        <v>26</v>
      </c>
      <c r="H7" s="55" t="s">
        <v>27</v>
      </c>
      <c r="I7" s="54" t="s">
        <v>28</v>
      </c>
      <c r="J7" s="54" t="s">
        <v>29</v>
      </c>
      <c r="K7" s="54" t="s">
        <v>30</v>
      </c>
      <c r="L7" s="52" t="s">
        <v>22</v>
      </c>
      <c r="M7" s="53" t="s">
        <v>23</v>
      </c>
      <c r="N7" s="53" t="s">
        <v>24</v>
      </c>
      <c r="O7" s="54" t="s">
        <v>25</v>
      </c>
      <c r="P7" s="55" t="s">
        <v>26</v>
      </c>
      <c r="Q7" s="55" t="s">
        <v>27</v>
      </c>
      <c r="R7" s="54" t="s">
        <v>28</v>
      </c>
      <c r="S7" s="54" t="s">
        <v>29</v>
      </c>
      <c r="T7" s="54" t="s">
        <v>30</v>
      </c>
      <c r="U7" s="52" t="s">
        <v>22</v>
      </c>
      <c r="V7" s="53" t="s">
        <v>23</v>
      </c>
      <c r="W7" s="53" t="s">
        <v>24</v>
      </c>
      <c r="X7" s="54" t="s">
        <v>25</v>
      </c>
      <c r="Y7" s="55" t="s">
        <v>26</v>
      </c>
      <c r="Z7" s="55" t="s">
        <v>27</v>
      </c>
      <c r="AA7" s="54" t="s">
        <v>28</v>
      </c>
      <c r="AB7" s="54" t="s">
        <v>29</v>
      </c>
      <c r="AC7" s="54" t="s">
        <v>30</v>
      </c>
      <c r="AD7" s="52" t="s">
        <v>22</v>
      </c>
      <c r="AE7" s="53" t="s">
        <v>23</v>
      </c>
      <c r="AF7" s="53" t="s">
        <v>24</v>
      </c>
      <c r="AG7" s="54" t="s">
        <v>25</v>
      </c>
      <c r="AH7" s="55" t="s">
        <v>26</v>
      </c>
      <c r="AI7" s="55" t="s">
        <v>27</v>
      </c>
      <c r="AJ7" s="54" t="s">
        <v>28</v>
      </c>
      <c r="AK7" s="54" t="s">
        <v>29</v>
      </c>
      <c r="AL7" s="54" t="s">
        <v>30</v>
      </c>
      <c r="AM7" s="52" t="s">
        <v>22</v>
      </c>
      <c r="AN7" s="53" t="s">
        <v>23</v>
      </c>
      <c r="AO7" s="53" t="s">
        <v>24</v>
      </c>
      <c r="AP7" s="54" t="s">
        <v>25</v>
      </c>
      <c r="AQ7" s="55" t="s">
        <v>26</v>
      </c>
      <c r="AR7" s="55" t="s">
        <v>27</v>
      </c>
      <c r="AS7" s="54" t="s">
        <v>28</v>
      </c>
      <c r="AT7" s="54" t="s">
        <v>29</v>
      </c>
      <c r="AU7" s="54" t="s">
        <v>30</v>
      </c>
      <c r="AV7" s="52" t="s">
        <v>22</v>
      </c>
      <c r="AW7" s="53" t="s">
        <v>23</v>
      </c>
      <c r="AX7" s="53" t="s">
        <v>24</v>
      </c>
      <c r="AY7" s="54" t="s">
        <v>25</v>
      </c>
      <c r="AZ7" s="55" t="s">
        <v>26</v>
      </c>
      <c r="BA7" s="55" t="s">
        <v>27</v>
      </c>
      <c r="BB7" s="54" t="s">
        <v>28</v>
      </c>
      <c r="BC7" s="54" t="s">
        <v>29</v>
      </c>
      <c r="BD7" s="54" t="s">
        <v>30</v>
      </c>
      <c r="BE7" s="52" t="s">
        <v>22</v>
      </c>
      <c r="BF7" s="53" t="s">
        <v>23</v>
      </c>
      <c r="BG7" s="53" t="s">
        <v>24</v>
      </c>
      <c r="BH7" s="54" t="s">
        <v>25</v>
      </c>
      <c r="BI7" s="55" t="s">
        <v>26</v>
      </c>
      <c r="BJ7" s="55" t="s">
        <v>27</v>
      </c>
      <c r="BK7" s="54" t="s">
        <v>28</v>
      </c>
      <c r="BL7" s="54" t="s">
        <v>29</v>
      </c>
      <c r="BM7" s="54" t="s">
        <v>30</v>
      </c>
      <c r="BN7" s="52" t="s">
        <v>22</v>
      </c>
      <c r="BO7" s="53" t="s">
        <v>23</v>
      </c>
      <c r="BP7" s="53" t="s">
        <v>24</v>
      </c>
      <c r="BQ7" s="54" t="s">
        <v>25</v>
      </c>
      <c r="BR7" s="55" t="s">
        <v>26</v>
      </c>
      <c r="BS7" s="55" t="s">
        <v>27</v>
      </c>
      <c r="BT7" s="54" t="s">
        <v>28</v>
      </c>
      <c r="BU7" s="54" t="s">
        <v>29</v>
      </c>
      <c r="BV7" s="54" t="s">
        <v>30</v>
      </c>
      <c r="BW7" s="52" t="s">
        <v>22</v>
      </c>
      <c r="BX7" s="53" t="s">
        <v>23</v>
      </c>
      <c r="BY7" s="53" t="s">
        <v>24</v>
      </c>
      <c r="BZ7" s="54" t="s">
        <v>25</v>
      </c>
      <c r="CA7" s="55" t="s">
        <v>26</v>
      </c>
      <c r="CB7" s="55" t="s">
        <v>27</v>
      </c>
      <c r="CC7" s="54" t="s">
        <v>28</v>
      </c>
      <c r="CD7" s="54" t="s">
        <v>29</v>
      </c>
      <c r="CE7" s="54" t="s">
        <v>30</v>
      </c>
      <c r="CF7" s="52" t="s">
        <v>22</v>
      </c>
      <c r="CG7" s="53" t="s">
        <v>23</v>
      </c>
      <c r="CH7" s="53" t="s">
        <v>24</v>
      </c>
      <c r="CI7" s="54" t="s">
        <v>25</v>
      </c>
      <c r="CJ7" s="55" t="s">
        <v>26</v>
      </c>
      <c r="CK7" s="55" t="s">
        <v>27</v>
      </c>
      <c r="CL7" s="54" t="s">
        <v>28</v>
      </c>
      <c r="CM7" s="54" t="s">
        <v>29</v>
      </c>
      <c r="CN7" s="54" t="s">
        <v>30</v>
      </c>
      <c r="CO7" s="52" t="s">
        <v>22</v>
      </c>
      <c r="CP7" s="53" t="s">
        <v>23</v>
      </c>
      <c r="CQ7" s="53" t="s">
        <v>24</v>
      </c>
      <c r="CR7" s="54" t="s">
        <v>25</v>
      </c>
      <c r="CS7" s="55" t="s">
        <v>26</v>
      </c>
      <c r="CT7" s="55" t="s">
        <v>27</v>
      </c>
      <c r="CU7" s="54" t="s">
        <v>28</v>
      </c>
      <c r="CV7" s="54" t="s">
        <v>29</v>
      </c>
      <c r="CW7" s="54" t="s">
        <v>30</v>
      </c>
      <c r="CX7" s="52" t="s">
        <v>22</v>
      </c>
      <c r="CY7" s="53" t="s">
        <v>23</v>
      </c>
      <c r="CZ7" s="53" t="s">
        <v>24</v>
      </c>
      <c r="DA7" s="54" t="s">
        <v>25</v>
      </c>
      <c r="DB7" s="55" t="s">
        <v>26</v>
      </c>
      <c r="DC7" s="55" t="s">
        <v>27</v>
      </c>
      <c r="DD7" s="54" t="s">
        <v>28</v>
      </c>
      <c r="DE7" s="54" t="s">
        <v>29</v>
      </c>
      <c r="DF7" s="54" t="s">
        <v>30</v>
      </c>
      <c r="DG7" s="52" t="s">
        <v>22</v>
      </c>
      <c r="DH7" s="53" t="s">
        <v>23</v>
      </c>
      <c r="DI7" s="53" t="s">
        <v>24</v>
      </c>
      <c r="DJ7" s="54" t="s">
        <v>25</v>
      </c>
      <c r="DK7" s="55" t="s">
        <v>26</v>
      </c>
      <c r="DL7" s="55" t="s">
        <v>27</v>
      </c>
      <c r="DM7" s="54" t="s">
        <v>31</v>
      </c>
      <c r="DN7" s="54" t="s">
        <v>32</v>
      </c>
      <c r="DO7" s="54" t="s">
        <v>28</v>
      </c>
      <c r="DP7" s="54" t="s">
        <v>29</v>
      </c>
      <c r="DQ7" s="54" t="s">
        <v>30</v>
      </c>
      <c r="DR7" s="52" t="s">
        <v>22</v>
      </c>
      <c r="DS7" s="53" t="s">
        <v>23</v>
      </c>
      <c r="DT7" s="53" t="s">
        <v>24</v>
      </c>
      <c r="DU7" s="54" t="s">
        <v>25</v>
      </c>
      <c r="DV7" s="55" t="s">
        <v>26</v>
      </c>
      <c r="DW7" s="55" t="s">
        <v>27</v>
      </c>
      <c r="DX7" s="54" t="s">
        <v>31</v>
      </c>
      <c r="DY7" s="54" t="s">
        <v>32</v>
      </c>
      <c r="DZ7" s="54" t="s">
        <v>28</v>
      </c>
      <c r="EA7" s="54" t="s">
        <v>29</v>
      </c>
      <c r="EB7" s="54" t="s">
        <v>30</v>
      </c>
      <c r="EC7" s="52" t="s">
        <v>22</v>
      </c>
      <c r="ED7" s="53" t="s">
        <v>23</v>
      </c>
      <c r="EE7" s="53" t="s">
        <v>24</v>
      </c>
      <c r="EF7" s="54" t="s">
        <v>25</v>
      </c>
      <c r="EG7" s="55" t="s">
        <v>26</v>
      </c>
      <c r="EH7" s="55" t="s">
        <v>27</v>
      </c>
      <c r="EI7" s="54" t="s">
        <v>31</v>
      </c>
      <c r="EJ7" s="54" t="s">
        <v>32</v>
      </c>
      <c r="EK7" s="54" t="s">
        <v>28</v>
      </c>
      <c r="EL7" s="54" t="s">
        <v>29</v>
      </c>
      <c r="EM7" s="54" t="s">
        <v>30</v>
      </c>
      <c r="EN7" s="52" t="s">
        <v>22</v>
      </c>
      <c r="EO7" s="53" t="s">
        <v>23</v>
      </c>
      <c r="EP7" s="53" t="s">
        <v>24</v>
      </c>
      <c r="EQ7" s="54" t="s">
        <v>25</v>
      </c>
      <c r="ER7" s="55" t="s">
        <v>26</v>
      </c>
      <c r="ES7" s="55" t="s">
        <v>27</v>
      </c>
      <c r="ET7" s="54" t="s">
        <v>31</v>
      </c>
      <c r="EU7" s="54" t="s">
        <v>32</v>
      </c>
      <c r="EV7" s="54" t="s">
        <v>28</v>
      </c>
      <c r="EW7" s="54" t="s">
        <v>29</v>
      </c>
      <c r="EX7" s="54" t="s">
        <v>30</v>
      </c>
      <c r="EY7" s="52" t="s">
        <v>22</v>
      </c>
      <c r="EZ7" s="53" t="s">
        <v>23</v>
      </c>
      <c r="FA7" s="53" t="s">
        <v>24</v>
      </c>
      <c r="FB7" s="54" t="s">
        <v>25</v>
      </c>
      <c r="FC7" s="55" t="s">
        <v>26</v>
      </c>
      <c r="FD7" s="55" t="s">
        <v>27</v>
      </c>
      <c r="FE7" s="54" t="s">
        <v>31</v>
      </c>
      <c r="FF7" s="54" t="s">
        <v>32</v>
      </c>
      <c r="FG7" s="54" t="s">
        <v>28</v>
      </c>
      <c r="FH7" s="54" t="s">
        <v>29</v>
      </c>
      <c r="FI7" s="56" t="s">
        <v>30</v>
      </c>
      <c r="FK7" s="57" t="s">
        <v>34</v>
      </c>
      <c r="FL7" s="52" t="s">
        <v>35</v>
      </c>
      <c r="FM7" s="52" t="s">
        <v>34</v>
      </c>
      <c r="FN7" s="58" t="s">
        <v>35</v>
      </c>
    </row>
    <row r="8" spans="2:170" ht="13" x14ac:dyDescent="0.3">
      <c r="B8" s="59" t="s">
        <v>80</v>
      </c>
      <c r="K8" s="60"/>
      <c r="T8" s="60"/>
      <c r="AC8" s="60"/>
      <c r="AL8" s="60"/>
      <c r="AU8" s="60"/>
      <c r="BD8" s="60"/>
      <c r="BM8" s="60"/>
      <c r="BV8" s="60"/>
      <c r="CE8" s="60"/>
      <c r="CN8" s="60"/>
      <c r="CW8" s="60"/>
      <c r="DF8" s="60"/>
      <c r="DQ8" s="60"/>
      <c r="EB8" s="60"/>
      <c r="EM8" s="60"/>
      <c r="EX8" s="60"/>
      <c r="FI8" s="60"/>
      <c r="FK8" s="61"/>
      <c r="FL8" s="62"/>
      <c r="FN8" s="62"/>
    </row>
    <row r="9" spans="2:170" ht="13" x14ac:dyDescent="0.3">
      <c r="B9" s="63" t="s">
        <v>81</v>
      </c>
      <c r="K9" s="60"/>
      <c r="T9" s="60"/>
      <c r="AC9" s="60"/>
      <c r="AL9" s="60"/>
      <c r="AU9" s="60"/>
      <c r="BD9" s="60"/>
      <c r="BM9" s="60"/>
      <c r="BV9" s="60"/>
      <c r="CE9" s="60"/>
      <c r="CN9" s="60"/>
      <c r="CW9" s="60"/>
      <c r="DF9" s="60"/>
      <c r="DQ9" s="60"/>
      <c r="EB9" s="60"/>
      <c r="EM9" s="60"/>
      <c r="EX9" s="60"/>
      <c r="FI9" s="60"/>
      <c r="FK9" s="61"/>
      <c r="FL9" s="62"/>
      <c r="FN9" s="62"/>
    </row>
    <row r="10" spans="2:170" x14ac:dyDescent="0.25">
      <c r="B10" s="64" t="s">
        <v>56</v>
      </c>
      <c r="C10" s="40">
        <v>48794</v>
      </c>
      <c r="D10" s="40">
        <v>36614.71979434447</v>
      </c>
      <c r="E10" s="40">
        <v>8792454.1077167336</v>
      </c>
      <c r="F10" s="43">
        <v>75.039389667468285</v>
      </c>
      <c r="G10" s="44">
        <v>240.13440925129845</v>
      </c>
      <c r="H10" s="44">
        <v>180.19539508375485</v>
      </c>
      <c r="I10" s="43">
        <v>-9.769412937804363</v>
      </c>
      <c r="J10" s="43">
        <v>-9.170372749530614</v>
      </c>
      <c r="K10" s="60">
        <v>-18.043894105494875</v>
      </c>
      <c r="L10" s="40">
        <v>48794</v>
      </c>
      <c r="M10" s="40">
        <v>35893.471722365037</v>
      </c>
      <c r="N10" s="40">
        <v>8403594.0225444715</v>
      </c>
      <c r="O10" s="43">
        <v>73.561240567211215</v>
      </c>
      <c r="P10" s="44">
        <v>234.12597386917676</v>
      </c>
      <c r="Q10" s="44">
        <v>172.22597086823117</v>
      </c>
      <c r="R10" s="43">
        <v>-0.55491718276254365</v>
      </c>
      <c r="S10" s="43">
        <v>-1.365847595986488</v>
      </c>
      <c r="T10" s="60">
        <v>-1.9131854558384942</v>
      </c>
      <c r="U10" s="40">
        <v>47220</v>
      </c>
      <c r="V10" s="40">
        <v>36924.259640102828</v>
      </c>
      <c r="W10" s="40">
        <v>9271924.4666622132</v>
      </c>
      <c r="X10" s="43">
        <v>78.196229648671803</v>
      </c>
      <c r="Y10" s="44">
        <v>251.10657754643589</v>
      </c>
      <c r="Z10" s="44">
        <v>196.35587604113118</v>
      </c>
      <c r="AA10" s="43">
        <v>-5.2289957420704267</v>
      </c>
      <c r="AB10" s="43">
        <v>-2.8770041742073782</v>
      </c>
      <c r="AC10" s="60">
        <v>-7.9555614904850875</v>
      </c>
      <c r="AD10" s="40">
        <v>48794</v>
      </c>
      <c r="AE10" s="40">
        <v>36433.649100257069</v>
      </c>
      <c r="AF10" s="40">
        <v>8938305.3640613127</v>
      </c>
      <c r="AG10" s="43">
        <v>74.668297537109211</v>
      </c>
      <c r="AH10" s="44">
        <v>245.33104931282452</v>
      </c>
      <c r="AI10" s="44">
        <v>183.18451785181193</v>
      </c>
      <c r="AJ10" s="43">
        <v>-8.1925008283950103</v>
      </c>
      <c r="AK10" s="43">
        <v>-6.8324017946511919</v>
      </c>
      <c r="AL10" s="60">
        <v>-14.465158049454148</v>
      </c>
      <c r="AM10" s="40">
        <v>47220</v>
      </c>
      <c r="AN10" s="40">
        <v>38302.015424164521</v>
      </c>
      <c r="AO10" s="40">
        <v>10121146.706288315</v>
      </c>
      <c r="AP10" s="43">
        <v>81.113967437874891</v>
      </c>
      <c r="AQ10" s="44">
        <v>264.24579997174095</v>
      </c>
      <c r="AR10" s="44">
        <v>214.34025214502998</v>
      </c>
      <c r="AS10" s="43">
        <v>-3.329248366066679</v>
      </c>
      <c r="AT10" s="43">
        <v>-2.3136939445443803</v>
      </c>
      <c r="AU10" s="60">
        <v>-5.5659136927220159</v>
      </c>
      <c r="AV10" s="40">
        <v>48794</v>
      </c>
      <c r="AW10" s="40">
        <v>31283.755784061697</v>
      </c>
      <c r="AX10" s="40">
        <v>7113770.9472860908</v>
      </c>
      <c r="AY10" s="43">
        <v>64.113939796002981</v>
      </c>
      <c r="AZ10" s="44">
        <v>227.39504157970643</v>
      </c>
      <c r="BA10" s="44">
        <v>145.79192005750895</v>
      </c>
      <c r="BB10" s="43">
        <v>4.2121579727196128</v>
      </c>
      <c r="BC10" s="43">
        <v>-3.4429864114419972</v>
      </c>
      <c r="BD10" s="60">
        <v>0.62414753471584017</v>
      </c>
      <c r="BE10" s="40">
        <v>48794</v>
      </c>
      <c r="BF10" s="40">
        <v>29437.643958868895</v>
      </c>
      <c r="BG10" s="40">
        <v>6550793.2120931661</v>
      </c>
      <c r="BH10" s="43">
        <v>60.330458578654948</v>
      </c>
      <c r="BI10" s="44">
        <v>222.53116524019785</v>
      </c>
      <c r="BJ10" s="44">
        <v>134.25407246983576</v>
      </c>
      <c r="BK10" s="43">
        <v>-2.0201340022294709</v>
      </c>
      <c r="BL10" s="43">
        <v>-3.7096328492771757</v>
      </c>
      <c r="BM10" s="60">
        <v>-5.6548272969533562</v>
      </c>
      <c r="BN10" s="40">
        <v>44072</v>
      </c>
      <c r="BO10" s="40">
        <v>32837.17560499956</v>
      </c>
      <c r="BP10" s="40">
        <v>7946875.5992358234</v>
      </c>
      <c r="BQ10" s="43">
        <v>74.508022338445173</v>
      </c>
      <c r="BR10" s="44">
        <v>242.0084995990303</v>
      </c>
      <c r="BS10" s="44">
        <v>180.31574694218151</v>
      </c>
      <c r="BT10" s="43">
        <v>-3.3591688823298438</v>
      </c>
      <c r="BU10" s="43">
        <v>-4.1673220320913602</v>
      </c>
      <c r="BV10" s="60">
        <v>-7.3865035295472232</v>
      </c>
      <c r="BW10" s="40">
        <v>48794</v>
      </c>
      <c r="BX10" s="40">
        <v>38150.28020565553</v>
      </c>
      <c r="BY10" s="40">
        <v>9222999.6243332829</v>
      </c>
      <c r="BZ10" s="43">
        <v>78.186416784144626</v>
      </c>
      <c r="CA10" s="44">
        <v>241.75443993111313</v>
      </c>
      <c r="CB10" s="44">
        <v>189.01913399871466</v>
      </c>
      <c r="CC10" s="43">
        <v>5.7955565529155377</v>
      </c>
      <c r="CD10" s="43">
        <v>-1.9494862890885944</v>
      </c>
      <c r="CE10" s="60">
        <v>3.7330866835008498</v>
      </c>
      <c r="CF10" s="40">
        <v>47220</v>
      </c>
      <c r="CG10" s="40">
        <v>34008.920308483292</v>
      </c>
      <c r="CH10" s="40">
        <v>7465766.7093281234</v>
      </c>
      <c r="CI10" s="43">
        <v>72.022279348757493</v>
      </c>
      <c r="CJ10" s="44">
        <v>219.52377910291494</v>
      </c>
      <c r="CK10" s="44">
        <v>158.10602942245072</v>
      </c>
      <c r="CL10" s="43">
        <v>4.3872450089091632</v>
      </c>
      <c r="CM10" s="43">
        <v>-7.6436543671925445</v>
      </c>
      <c r="CN10" s="60">
        <v>-3.591755203084718</v>
      </c>
      <c r="CO10" s="40">
        <v>48794</v>
      </c>
      <c r="CP10" s="40">
        <v>34473.230077120825</v>
      </c>
      <c r="CQ10" s="40">
        <v>8112351.826833074</v>
      </c>
      <c r="CR10" s="43">
        <v>70.650551455344555</v>
      </c>
      <c r="CS10" s="44">
        <v>235.32322931981579</v>
      </c>
      <c r="CT10" s="44">
        <v>166.25715921697491</v>
      </c>
      <c r="CU10" s="43">
        <v>-3.461658309998584</v>
      </c>
      <c r="CV10" s="43">
        <v>-4.9375443809783377</v>
      </c>
      <c r="CW10" s="60">
        <v>-8.2282817755963205</v>
      </c>
      <c r="CX10" s="40">
        <v>47220</v>
      </c>
      <c r="CY10" s="40">
        <v>34917.308483290486</v>
      </c>
      <c r="CZ10" s="40">
        <v>7893302.195934332</v>
      </c>
      <c r="DA10" s="43">
        <v>73.946015424164528</v>
      </c>
      <c r="DB10" s="44">
        <v>226.05700550234661</v>
      </c>
      <c r="DC10" s="44">
        <v>167.16014815616967</v>
      </c>
      <c r="DD10" s="43">
        <v>1.3387352474220386</v>
      </c>
      <c r="DE10" s="43">
        <v>-6.3196046562645485</v>
      </c>
      <c r="DF10" s="60">
        <v>-5.0654721838121732</v>
      </c>
      <c r="DG10" s="40">
        <v>144808</v>
      </c>
      <c r="DH10" s="40">
        <v>109432.45115681234</v>
      </c>
      <c r="DI10" s="40">
        <v>26467972.596923418</v>
      </c>
      <c r="DJ10" s="43">
        <v>75.570722029730632</v>
      </c>
      <c r="DK10" s="44">
        <v>241.86584799234618</v>
      </c>
      <c r="DL10" s="44">
        <v>182.77976767114677</v>
      </c>
      <c r="DM10" s="43">
        <v>0</v>
      </c>
      <c r="DN10" s="43">
        <v>-5.3633914199734383</v>
      </c>
      <c r="DO10" s="43">
        <v>-5.363391419942424</v>
      </c>
      <c r="DP10" s="43">
        <v>-4.7705325944432424</v>
      </c>
      <c r="DQ10" s="60">
        <v>-9.8780616785726796</v>
      </c>
      <c r="DR10" s="40">
        <v>144808</v>
      </c>
      <c r="DS10" s="40">
        <v>106019.42030848328</v>
      </c>
      <c r="DT10" s="40">
        <v>26173223.017635718</v>
      </c>
      <c r="DU10" s="43">
        <v>73.21378674416006</v>
      </c>
      <c r="DV10" s="44">
        <v>246.87196875327032</v>
      </c>
      <c r="DW10" s="44">
        <v>180.74431673412877</v>
      </c>
      <c r="DX10" s="43">
        <v>0</v>
      </c>
      <c r="DY10" s="43">
        <v>-3.0238260467267675</v>
      </c>
      <c r="DZ10" s="43">
        <v>-3.0238260467491638</v>
      </c>
      <c r="EA10" s="43">
        <v>-4.4193288970330356</v>
      </c>
      <c r="EB10" s="60">
        <v>-7.3095221254917284</v>
      </c>
      <c r="EC10" s="40">
        <v>141660</v>
      </c>
      <c r="ED10" s="40">
        <v>100425.09976952398</v>
      </c>
      <c r="EE10" s="40">
        <v>23720668.435662273</v>
      </c>
      <c r="EF10" s="43">
        <v>70.891641796925015</v>
      </c>
      <c r="EG10" s="44">
        <v>236.20258770069739</v>
      </c>
      <c r="EH10" s="44">
        <v>167.44789238784605</v>
      </c>
      <c r="EI10" s="43">
        <v>0</v>
      </c>
      <c r="EJ10" s="43">
        <v>0.34127611196171792</v>
      </c>
      <c r="EK10" s="43">
        <v>0.3412761118925402</v>
      </c>
      <c r="EL10" s="43">
        <v>-3.1751422429165701</v>
      </c>
      <c r="EM10" s="60">
        <v>-2.8447021329629343</v>
      </c>
      <c r="EN10" s="40">
        <v>143234</v>
      </c>
      <c r="EO10" s="40">
        <v>103399.4588688946</v>
      </c>
      <c r="EP10" s="40">
        <v>23471420.732095528</v>
      </c>
      <c r="EQ10" s="43">
        <v>72.189186135201552</v>
      </c>
      <c r="ER10" s="44">
        <v>226.99751999530412</v>
      </c>
      <c r="ES10" s="44">
        <v>163.86766223170147</v>
      </c>
      <c r="ET10" s="43">
        <v>0</v>
      </c>
      <c r="EU10" s="43">
        <v>0.63699911391161346</v>
      </c>
      <c r="EV10" s="43">
        <v>0.6369991139283725</v>
      </c>
      <c r="EW10" s="43">
        <v>-6.3267185351056447</v>
      </c>
      <c r="EX10" s="60">
        <v>-5.7300205621895337</v>
      </c>
      <c r="EY10" s="40">
        <v>574510</v>
      </c>
      <c r="EZ10" s="40">
        <v>419276.43010371423</v>
      </c>
      <c r="FA10" s="40">
        <v>99833284.782316938</v>
      </c>
      <c r="FB10" s="43">
        <v>72.97983152664257</v>
      </c>
      <c r="FC10" s="44">
        <v>238.10850697622499</v>
      </c>
      <c r="FD10" s="44">
        <v>173.77118724185294</v>
      </c>
      <c r="FE10" s="43">
        <v>0</v>
      </c>
      <c r="FF10" s="43">
        <v>-1.9896960074311798</v>
      </c>
      <c r="FG10" s="43">
        <v>-1.9896960074210579</v>
      </c>
      <c r="FH10" s="43">
        <v>-4.7321565010643543</v>
      </c>
      <c r="FI10" s="60">
        <v>-6.6276969795398344</v>
      </c>
      <c r="FK10" s="61">
        <v>10</v>
      </c>
      <c r="FL10" s="62">
        <v>9</v>
      </c>
      <c r="FM10" s="40">
        <v>1574</v>
      </c>
      <c r="FN10" s="62">
        <v>1556</v>
      </c>
    </row>
    <row r="11" spans="2:170" x14ac:dyDescent="0.25">
      <c r="B11" s="64" t="s">
        <v>57</v>
      </c>
      <c r="K11" s="60"/>
      <c r="T11" s="60"/>
      <c r="AC11" s="60"/>
      <c r="AL11" s="60"/>
      <c r="AU11" s="60"/>
      <c r="BD11" s="60"/>
      <c r="BM11" s="60"/>
      <c r="BV11" s="60"/>
      <c r="CE11" s="60"/>
      <c r="CN11" s="60"/>
      <c r="CW11" s="60"/>
      <c r="DF11" s="60"/>
      <c r="DQ11" s="60"/>
      <c r="EB11" s="60"/>
      <c r="EM11" s="60"/>
      <c r="EX11" s="60"/>
      <c r="FI11" s="60"/>
      <c r="FK11" s="61">
        <v>0</v>
      </c>
      <c r="FL11" s="62">
        <v>0</v>
      </c>
      <c r="FM11" s="40">
        <v>0</v>
      </c>
      <c r="FN11" s="62">
        <v>0</v>
      </c>
    </row>
    <row r="12" spans="2:170" x14ac:dyDescent="0.25">
      <c r="B12" s="64" t="s">
        <v>58</v>
      </c>
      <c r="C12" s="40">
        <v>14198</v>
      </c>
      <c r="D12" s="40">
        <v>9732</v>
      </c>
      <c r="E12" s="40">
        <v>2117525.0541199981</v>
      </c>
      <c r="F12" s="43">
        <v>68.544865474010422</v>
      </c>
      <c r="G12" s="44">
        <v>217.58374990957645</v>
      </c>
      <c r="H12" s="44">
        <v>149.14248866882645</v>
      </c>
      <c r="I12" s="43">
        <v>-4.1706010818504993</v>
      </c>
      <c r="J12" s="43">
        <v>-11.97044763616865</v>
      </c>
      <c r="K12" s="60">
        <v>-15.641809099455527</v>
      </c>
      <c r="L12" s="40">
        <v>22878</v>
      </c>
      <c r="M12" s="40">
        <v>9986</v>
      </c>
      <c r="N12" s="40">
        <v>2022361.612610003</v>
      </c>
      <c r="O12" s="43">
        <v>43.648920360171346</v>
      </c>
      <c r="P12" s="44">
        <v>202.51968882535579</v>
      </c>
      <c r="Q12" s="44">
        <v>88.397657689046383</v>
      </c>
      <c r="R12" s="43">
        <v>-21.761369165715848</v>
      </c>
      <c r="S12" s="43">
        <v>-5.2341134163573422</v>
      </c>
      <c r="T12" s="60">
        <v>-25.856467838983068</v>
      </c>
      <c r="U12" s="40">
        <v>22140</v>
      </c>
      <c r="V12" s="40">
        <v>13581</v>
      </c>
      <c r="W12" s="40">
        <v>3159395.644400001</v>
      </c>
      <c r="X12" s="43">
        <v>61.341463414634148</v>
      </c>
      <c r="Y12" s="44">
        <v>232.63350595685156</v>
      </c>
      <c r="Z12" s="44">
        <v>142.70079694670284</v>
      </c>
      <c r="AA12" s="43">
        <v>-4.7108944612844805</v>
      </c>
      <c r="AB12" s="43">
        <v>-2.9267041560825366</v>
      </c>
      <c r="AC12" s="60">
        <v>-7.4997246734404817</v>
      </c>
      <c r="AD12" s="40">
        <v>22878</v>
      </c>
      <c r="AE12" s="40">
        <v>13608</v>
      </c>
      <c r="AF12" s="40">
        <v>3029772.0831500008</v>
      </c>
      <c r="AG12" s="43">
        <v>59.480723839496463</v>
      </c>
      <c r="AH12" s="44">
        <v>222.64639059009414</v>
      </c>
      <c r="AI12" s="44">
        <v>132.43168472550053</v>
      </c>
      <c r="AJ12" s="43">
        <v>-13.047596495430911</v>
      </c>
      <c r="AK12" s="43">
        <v>-7.957010440149106</v>
      </c>
      <c r="AL12" s="60">
        <v>-19.966408320198177</v>
      </c>
      <c r="AM12" s="40">
        <v>22140</v>
      </c>
      <c r="AN12" s="40">
        <v>14808</v>
      </c>
      <c r="AO12" s="40">
        <v>3576130.6565299989</v>
      </c>
      <c r="AP12" s="43">
        <v>66.883468834688344</v>
      </c>
      <c r="AQ12" s="44">
        <v>241.49990927404099</v>
      </c>
      <c r="AR12" s="44">
        <v>161.52351655510384</v>
      </c>
      <c r="AS12" s="43">
        <v>-6.4181917539417022</v>
      </c>
      <c r="AT12" s="43">
        <v>-2.6095567482134134</v>
      </c>
      <c r="AU12" s="60">
        <v>-8.8602621460995383</v>
      </c>
      <c r="AV12" s="40">
        <v>22847</v>
      </c>
      <c r="AW12" s="40">
        <v>12355</v>
      </c>
      <c r="AX12" s="40">
        <v>2586974.7424280001</v>
      </c>
      <c r="AY12" s="43">
        <v>54.077121722764474</v>
      </c>
      <c r="AZ12" s="44">
        <v>209.3868670520437</v>
      </c>
      <c r="BA12" s="44">
        <v>113.23039096721671</v>
      </c>
      <c r="BB12" s="43">
        <v>16.405027723596984</v>
      </c>
      <c r="BC12" s="43">
        <v>0.56247099145539259</v>
      </c>
      <c r="BD12" s="60">
        <v>17.05977223703146</v>
      </c>
      <c r="BE12" s="40">
        <v>22692</v>
      </c>
      <c r="BF12" s="40">
        <v>11986</v>
      </c>
      <c r="BG12" s="40">
        <v>2631491.5210259971</v>
      </c>
      <c r="BH12" s="43">
        <v>52.820377225453903</v>
      </c>
      <c r="BI12" s="44">
        <v>219.54709836692783</v>
      </c>
      <c r="BJ12" s="44">
        <v>115.96560554494963</v>
      </c>
      <c r="BK12" s="43">
        <v>19.798793707239742</v>
      </c>
      <c r="BL12" s="43">
        <v>-3.3389310517214952</v>
      </c>
      <c r="BM12" s="60">
        <v>15.798794584578058</v>
      </c>
      <c r="BN12" s="40">
        <v>20496</v>
      </c>
      <c r="BO12" s="40">
        <v>12999.724137931034</v>
      </c>
      <c r="BP12" s="40">
        <v>2936238.2349333791</v>
      </c>
      <c r="BQ12" s="43">
        <v>63.425664217071791</v>
      </c>
      <c r="BR12" s="44">
        <v>225.86927259217171</v>
      </c>
      <c r="BS12" s="44">
        <v>143.25908640385339</v>
      </c>
      <c r="BT12" s="43">
        <v>-2.6166272240819906</v>
      </c>
      <c r="BU12" s="43">
        <v>4.0721255319098359</v>
      </c>
      <c r="BV12" s="60">
        <v>1.3489459626019926</v>
      </c>
      <c r="BW12" s="40">
        <v>22692</v>
      </c>
      <c r="BX12" s="40">
        <v>14704</v>
      </c>
      <c r="BY12" s="40">
        <v>3328482.3715560008</v>
      </c>
      <c r="BZ12" s="43">
        <v>64.798166754803461</v>
      </c>
      <c r="CA12" s="44">
        <v>226.36577608514696</v>
      </c>
      <c r="CB12" s="44">
        <v>146.68087306345853</v>
      </c>
      <c r="CC12" s="43">
        <v>7.5370476377986941</v>
      </c>
      <c r="CD12" s="43">
        <v>3.2456981063801429</v>
      </c>
      <c r="CE12" s="60">
        <v>11.027375556742333</v>
      </c>
      <c r="CF12" s="40">
        <v>21960</v>
      </c>
      <c r="CG12" s="40">
        <v>13588</v>
      </c>
      <c r="CH12" s="40">
        <v>2905400.1015999988</v>
      </c>
      <c r="CI12" s="43">
        <v>61.876138433515486</v>
      </c>
      <c r="CJ12" s="44">
        <v>213.82102602296138</v>
      </c>
      <c r="CK12" s="44">
        <v>132.30419406193073</v>
      </c>
      <c r="CL12" s="43">
        <v>13.471106880029142</v>
      </c>
      <c r="CM12" s="43">
        <v>-3.2970949137855432</v>
      </c>
      <c r="CN12" s="60">
        <v>9.7298567864555174</v>
      </c>
      <c r="CO12" s="40">
        <v>22692</v>
      </c>
      <c r="CP12" s="40">
        <v>14547</v>
      </c>
      <c r="CQ12" s="40">
        <v>3245355.9384199991</v>
      </c>
      <c r="CR12" s="43">
        <v>64.106292966684293</v>
      </c>
      <c r="CS12" s="44">
        <v>223.09451697394644</v>
      </c>
      <c r="CT12" s="44">
        <v>143.01762464392732</v>
      </c>
      <c r="CU12" s="43">
        <v>4.5694613807932098</v>
      </c>
      <c r="CV12" s="43">
        <v>0.95121805353700128</v>
      </c>
      <c r="CW12" s="60">
        <v>5.5641449758600103</v>
      </c>
      <c r="CX12" s="40">
        <v>21960</v>
      </c>
      <c r="CY12" s="40">
        <v>14177</v>
      </c>
      <c r="CZ12" s="40">
        <v>3048197.1460499992</v>
      </c>
      <c r="DA12" s="43">
        <v>64.558287795992712</v>
      </c>
      <c r="DB12" s="44">
        <v>215.01002652535792</v>
      </c>
      <c r="DC12" s="44">
        <v>138.80679171448082</v>
      </c>
      <c r="DD12" s="43">
        <v>0.36148850624682616</v>
      </c>
      <c r="DE12" s="43">
        <v>-1.6778233243706333</v>
      </c>
      <c r="DF12" s="60">
        <v>-1.3223999565154538</v>
      </c>
      <c r="DG12" s="40">
        <v>59216</v>
      </c>
      <c r="DH12" s="40">
        <v>33299</v>
      </c>
      <c r="DI12" s="40">
        <v>7299282.3111300021</v>
      </c>
      <c r="DJ12" s="43">
        <v>56.233112672250741</v>
      </c>
      <c r="DK12" s="44">
        <v>219.20424971110251</v>
      </c>
      <c r="DL12" s="44">
        <v>123.26537272240614</v>
      </c>
      <c r="DM12" s="43">
        <v>53.903732196694044</v>
      </c>
      <c r="DN12" s="43">
        <v>35.40553953231548</v>
      </c>
      <c r="DO12" s="43">
        <v>-12.019326887204645</v>
      </c>
      <c r="DP12" s="43">
        <v>-6.7557901541159966</v>
      </c>
      <c r="DQ12" s="60">
        <v>-17.963116538903993</v>
      </c>
      <c r="DR12" s="40">
        <v>67865</v>
      </c>
      <c r="DS12" s="40">
        <v>40771</v>
      </c>
      <c r="DT12" s="40">
        <v>9192877.4821080007</v>
      </c>
      <c r="DU12" s="43">
        <v>60.076622706844468</v>
      </c>
      <c r="DV12" s="44">
        <v>225.47588928669887</v>
      </c>
      <c r="DW12" s="44">
        <v>135.45829930167244</v>
      </c>
      <c r="DX12" s="43">
        <v>60.479084395469272</v>
      </c>
      <c r="DY12" s="43">
        <v>55.4491370922782</v>
      </c>
      <c r="DZ12" s="43">
        <v>-3.1343320047091221</v>
      </c>
      <c r="EA12" s="43">
        <v>-4.3341924474575872</v>
      </c>
      <c r="EB12" s="60">
        <v>-7.3326764712534453</v>
      </c>
      <c r="EC12" s="40">
        <v>65880</v>
      </c>
      <c r="ED12" s="40">
        <v>39689.724137931036</v>
      </c>
      <c r="EE12" s="40">
        <v>8896212.1275153775</v>
      </c>
      <c r="EF12" s="43">
        <v>60.245482905177646</v>
      </c>
      <c r="EG12" s="44">
        <v>224.14396473502734</v>
      </c>
      <c r="EH12" s="44">
        <v>135.0366139574283</v>
      </c>
      <c r="EI12" s="43">
        <v>59.825327510917027</v>
      </c>
      <c r="EJ12" s="43">
        <v>71.316286939114022</v>
      </c>
      <c r="EK12" s="43">
        <v>7.1896986587125076</v>
      </c>
      <c r="EL12" s="43">
        <v>1.6159555815676805</v>
      </c>
      <c r="EM12" s="60">
        <v>8.9218365769769825</v>
      </c>
      <c r="EN12" s="40">
        <v>66612</v>
      </c>
      <c r="EO12" s="40">
        <v>42312</v>
      </c>
      <c r="EP12" s="40">
        <v>9198953.186069997</v>
      </c>
      <c r="EQ12" s="43">
        <v>63.520086470906143</v>
      </c>
      <c r="ER12" s="44">
        <v>217.40766652651723</v>
      </c>
      <c r="ES12" s="44">
        <v>138.097537772023</v>
      </c>
      <c r="ET12" s="43">
        <v>59.825327510917027</v>
      </c>
      <c r="EU12" s="43">
        <v>69.012028478784202</v>
      </c>
      <c r="EV12" s="43">
        <v>5.7479631739412467</v>
      </c>
      <c r="EW12" s="43">
        <v>-1.2731454481462923</v>
      </c>
      <c r="EX12" s="60">
        <v>4.4016377942052252</v>
      </c>
      <c r="EY12" s="40">
        <v>259573</v>
      </c>
      <c r="EZ12" s="40">
        <v>156071.72413793104</v>
      </c>
      <c r="FA12" s="40">
        <v>34587325.106823377</v>
      </c>
      <c r="FB12" s="43">
        <v>60.126332144688021</v>
      </c>
      <c r="FC12" s="44">
        <v>221.61173202812984</v>
      </c>
      <c r="FD12" s="44">
        <v>133.24700607082931</v>
      </c>
      <c r="FE12" s="43">
        <v>58.602127542572234</v>
      </c>
      <c r="FF12" s="43">
        <v>57.612637932824661</v>
      </c>
      <c r="FG12" s="43">
        <v>-0.62388167492472657</v>
      </c>
      <c r="FH12" s="43">
        <v>-2.8409596990729056</v>
      </c>
      <c r="FI12" s="60">
        <v>-3.4471171470289526</v>
      </c>
      <c r="FK12" s="61">
        <v>7</v>
      </c>
      <c r="FL12" s="62">
        <v>7</v>
      </c>
      <c r="FM12" s="40">
        <v>732</v>
      </c>
      <c r="FN12" s="62">
        <v>732</v>
      </c>
    </row>
    <row r="13" spans="2:170" x14ac:dyDescent="0.25">
      <c r="B13" s="64" t="s">
        <v>59</v>
      </c>
      <c r="K13" s="60"/>
      <c r="T13" s="60"/>
      <c r="AC13" s="60"/>
      <c r="AL13" s="60"/>
      <c r="AU13" s="60"/>
      <c r="BD13" s="60"/>
      <c r="BM13" s="60"/>
      <c r="BV13" s="60"/>
      <c r="CE13" s="60"/>
      <c r="CN13" s="60"/>
      <c r="CW13" s="60"/>
      <c r="DF13" s="60"/>
      <c r="DQ13" s="60"/>
      <c r="EB13" s="60"/>
      <c r="EM13" s="60"/>
      <c r="EX13" s="60"/>
      <c r="FI13" s="60"/>
      <c r="FK13" s="61">
        <v>0</v>
      </c>
      <c r="FL13" s="62">
        <v>0</v>
      </c>
      <c r="FM13" s="40">
        <v>0</v>
      </c>
      <c r="FN13" s="62">
        <v>0</v>
      </c>
    </row>
    <row r="14" spans="2:170" ht="13" x14ac:dyDescent="0.3">
      <c r="B14" s="65" t="s">
        <v>82</v>
      </c>
      <c r="C14" s="66">
        <v>62992</v>
      </c>
      <c r="D14" s="66">
        <v>46338.47864945382</v>
      </c>
      <c r="E14" s="66">
        <v>10906038.742286075</v>
      </c>
      <c r="F14" s="67">
        <v>73.56248198097191</v>
      </c>
      <c r="G14" s="68">
        <v>235.35599484802293</v>
      </c>
      <c r="H14" s="68">
        <v>173.13371130121402</v>
      </c>
      <c r="I14" s="67">
        <v>-9.0474873082967644</v>
      </c>
      <c r="J14" s="67">
        <v>-9.9605016054983508</v>
      </c>
      <c r="K14" s="69">
        <v>-18.106813795151915</v>
      </c>
      <c r="L14" s="66">
        <v>71672</v>
      </c>
      <c r="M14" s="66">
        <v>45825.77506538797</v>
      </c>
      <c r="N14" s="66">
        <v>10410907.320123767</v>
      </c>
      <c r="O14" s="67">
        <v>63.938183761284698</v>
      </c>
      <c r="P14" s="68">
        <v>227.18453327343909</v>
      </c>
      <c r="Q14" s="68">
        <v>145.25766436158847</v>
      </c>
      <c r="R14" s="67">
        <v>-9.1824477169346199</v>
      </c>
      <c r="S14" s="67">
        <v>-2.7827895174162913</v>
      </c>
      <c r="T14" s="69">
        <v>-11.70970904182054</v>
      </c>
      <c r="U14" s="66">
        <v>69360</v>
      </c>
      <c r="V14" s="66">
        <v>50475.979075850046</v>
      </c>
      <c r="W14" s="66">
        <v>12421999.002901487</v>
      </c>
      <c r="X14" s="67">
        <v>72.773902935193263</v>
      </c>
      <c r="Y14" s="68">
        <v>246.0972373460057</v>
      </c>
      <c r="Z14" s="68">
        <v>179.09456463237436</v>
      </c>
      <c r="AA14" s="67">
        <v>-7.2926179134701936</v>
      </c>
      <c r="AB14" s="67">
        <v>-3.5353821232358489</v>
      </c>
      <c r="AC14" s="69">
        <v>-10.570178126667029</v>
      </c>
      <c r="AD14" s="66">
        <v>71672</v>
      </c>
      <c r="AE14" s="66">
        <v>50014.385353095029</v>
      </c>
      <c r="AF14" s="66">
        <v>11958966.627816044</v>
      </c>
      <c r="AG14" s="67">
        <v>69.782321343195434</v>
      </c>
      <c r="AH14" s="68">
        <v>239.11053876574312</v>
      </c>
      <c r="AI14" s="68">
        <v>166.85688452695675</v>
      </c>
      <c r="AJ14" s="67">
        <v>-11.073627286744417</v>
      </c>
      <c r="AK14" s="67">
        <v>-7.746986296888192</v>
      </c>
      <c r="AL14" s="69">
        <v>-17.962741195179262</v>
      </c>
      <c r="AM14" s="66">
        <v>69360</v>
      </c>
      <c r="AN14" s="66">
        <v>53085.293809938972</v>
      </c>
      <c r="AO14" s="66">
        <v>13688101.894000836</v>
      </c>
      <c r="AP14" s="67">
        <v>76.535890729439117</v>
      </c>
      <c r="AQ14" s="68">
        <v>257.85110925463243</v>
      </c>
      <c r="AR14" s="68">
        <v>197.34864322377214</v>
      </c>
      <c r="AS14" s="67">
        <v>-5.6930560115098725</v>
      </c>
      <c r="AT14" s="67">
        <v>-3.1051861585038556</v>
      </c>
      <c r="AU14" s="69">
        <v>-8.6214621827022295</v>
      </c>
      <c r="AV14" s="66">
        <v>71641</v>
      </c>
      <c r="AW14" s="66">
        <v>43620.754906236369</v>
      </c>
      <c r="AX14" s="66">
        <v>9694905.8298831861</v>
      </c>
      <c r="AY14" s="67">
        <v>60.88797602802358</v>
      </c>
      <c r="AZ14" s="68">
        <v>222.25442569076503</v>
      </c>
      <c r="BA14" s="68">
        <v>135.32622143581449</v>
      </c>
      <c r="BB14" s="67">
        <v>4.6268612974745897</v>
      </c>
      <c r="BC14" s="67">
        <v>-3.6579230621791261</v>
      </c>
      <c r="BD14" s="69">
        <v>0.79969120892901568</v>
      </c>
      <c r="BE14" s="66">
        <v>71486</v>
      </c>
      <c r="BF14" s="66">
        <v>41410.236888111889</v>
      </c>
      <c r="BG14" s="66">
        <v>9179019.8580989391</v>
      </c>
      <c r="BH14" s="67">
        <v>57.927757726144826</v>
      </c>
      <c r="BI14" s="68">
        <v>221.66064596298088</v>
      </c>
      <c r="BJ14" s="68">
        <v>128.40304196764316</v>
      </c>
      <c r="BK14" s="67">
        <v>0.35945504868534067</v>
      </c>
      <c r="BL14" s="67">
        <v>-3.8078195817049627</v>
      </c>
      <c r="BM14" s="69">
        <v>-3.462051932747749</v>
      </c>
      <c r="BN14" s="66">
        <v>64568</v>
      </c>
      <c r="BO14" s="66">
        <v>45819.030021702434</v>
      </c>
      <c r="BP14" s="66">
        <v>10877138.642010512</v>
      </c>
      <c r="BQ14" s="67">
        <v>70.962442729684113</v>
      </c>
      <c r="BR14" s="68">
        <v>237.39347246893911</v>
      </c>
      <c r="BS14" s="68">
        <v>168.46020694477932</v>
      </c>
      <c r="BT14" s="67">
        <v>-4.6967607228902102</v>
      </c>
      <c r="BU14" s="67">
        <v>-3.3756751417718238</v>
      </c>
      <c r="BV14" s="69">
        <v>-7.9138884804925844</v>
      </c>
      <c r="BW14" s="66">
        <v>71486</v>
      </c>
      <c r="BX14" s="66">
        <v>52830.379370629373</v>
      </c>
      <c r="BY14" s="66">
        <v>12543923.728097076</v>
      </c>
      <c r="BZ14" s="67">
        <v>73.903113016016235</v>
      </c>
      <c r="CA14" s="68">
        <v>237.43769924678548</v>
      </c>
      <c r="CB14" s="68">
        <v>175.47385121698062</v>
      </c>
      <c r="CC14" s="67">
        <v>4.2430305464430793</v>
      </c>
      <c r="CD14" s="67">
        <v>-1.659300230393038</v>
      </c>
      <c r="CE14" s="69">
        <v>2.5133257003716274</v>
      </c>
      <c r="CF14" s="66">
        <v>69180</v>
      </c>
      <c r="CG14" s="66">
        <v>47579.391608391612</v>
      </c>
      <c r="CH14" s="66">
        <v>10366709.228112865</v>
      </c>
      <c r="CI14" s="67">
        <v>68.776223776223773</v>
      </c>
      <c r="CJ14" s="68">
        <v>217.88234102355531</v>
      </c>
      <c r="CK14" s="68">
        <v>149.85124643123541</v>
      </c>
      <c r="CL14" s="67">
        <v>4.5126323998815501</v>
      </c>
      <c r="CM14" s="67">
        <v>-7.1511048995487201</v>
      </c>
      <c r="CN14" s="69">
        <v>-2.9611755762588383</v>
      </c>
      <c r="CO14" s="66">
        <v>71486</v>
      </c>
      <c r="CP14" s="66">
        <v>49008.547202797206</v>
      </c>
      <c r="CQ14" s="66">
        <v>11353559.0207891</v>
      </c>
      <c r="CR14" s="67">
        <v>68.556846379427029</v>
      </c>
      <c r="CS14" s="68">
        <v>231.66487620635053</v>
      </c>
      <c r="CT14" s="68">
        <v>158.82213329587753</v>
      </c>
      <c r="CU14" s="67">
        <v>-2.8462673986610212</v>
      </c>
      <c r="CV14" s="67">
        <v>-4.4525658844194727</v>
      </c>
      <c r="CW14" s="69">
        <v>-7.1721013518957495</v>
      </c>
      <c r="CX14" s="66">
        <v>69180</v>
      </c>
      <c r="CY14" s="66">
        <v>49078.090034965033</v>
      </c>
      <c r="CZ14" s="66">
        <v>10936600.952677393</v>
      </c>
      <c r="DA14" s="67">
        <v>70.942599067599062</v>
      </c>
      <c r="DB14" s="68">
        <v>222.84080217640414</v>
      </c>
      <c r="DC14" s="68">
        <v>158.08905684702796</v>
      </c>
      <c r="DD14" s="67">
        <v>-0.17054421153717683</v>
      </c>
      <c r="DE14" s="67">
        <v>-5.8915700619643081</v>
      </c>
      <c r="DF14" s="69">
        <v>-6.0520665417684816</v>
      </c>
      <c r="DG14" s="66">
        <v>204024</v>
      </c>
      <c r="DH14" s="66">
        <v>142640.23279069184</v>
      </c>
      <c r="DI14" s="66">
        <v>33738945.065311328</v>
      </c>
      <c r="DJ14" s="67">
        <v>69.913457627873115</v>
      </c>
      <c r="DK14" s="68">
        <v>236.53175829304314</v>
      </c>
      <c r="DL14" s="68">
        <v>165.36753061066997</v>
      </c>
      <c r="DM14" s="67">
        <v>11.315772244167521</v>
      </c>
      <c r="DN14" s="67">
        <v>1.6085603459927875</v>
      </c>
      <c r="DO14" s="67">
        <v>-8.7204281140382509</v>
      </c>
      <c r="DP14" s="67">
        <v>-5.6729380118791903</v>
      </c>
      <c r="DQ14" s="69">
        <v>-13.898661644670753</v>
      </c>
      <c r="DR14" s="66">
        <v>212673</v>
      </c>
      <c r="DS14" s="66">
        <v>146720.43406927038</v>
      </c>
      <c r="DT14" s="66">
        <v>35341974.351700068</v>
      </c>
      <c r="DU14" s="67">
        <v>68.98874519533291</v>
      </c>
      <c r="DV14" s="68">
        <v>240.8797014260075</v>
      </c>
      <c r="DW14" s="68">
        <v>166.17988344406703</v>
      </c>
      <c r="DX14" s="67">
        <v>13.669914536310042</v>
      </c>
      <c r="DY14" s="67">
        <v>8.1389499516399706</v>
      </c>
      <c r="DZ14" s="67">
        <v>-4.8658122135349622</v>
      </c>
      <c r="EA14" s="67">
        <v>-5.1707138988723127</v>
      </c>
      <c r="EB14" s="69">
        <v>-9.7849288840519009</v>
      </c>
      <c r="EC14" s="66">
        <v>207540</v>
      </c>
      <c r="ED14" s="66">
        <v>140059.6462804437</v>
      </c>
      <c r="EE14" s="66">
        <v>32600082.228206526</v>
      </c>
      <c r="EF14" s="67">
        <v>67.485615438201648</v>
      </c>
      <c r="EG14" s="68">
        <v>232.75856461132892</v>
      </c>
      <c r="EH14" s="68">
        <v>157.07854981307955</v>
      </c>
      <c r="EI14" s="67">
        <v>13.484251968503937</v>
      </c>
      <c r="EJ14" s="67">
        <v>13.517174324542756</v>
      </c>
      <c r="EK14" s="67">
        <v>2.9010506284397542E-2</v>
      </c>
      <c r="EL14" s="67">
        <v>-2.8783558054512408</v>
      </c>
      <c r="EM14" s="69">
        <v>-2.8501803247604496</v>
      </c>
      <c r="EN14" s="66">
        <v>209846</v>
      </c>
      <c r="EO14" s="66">
        <v>145666.02884615384</v>
      </c>
      <c r="EP14" s="66">
        <v>32656869.201579362</v>
      </c>
      <c r="EQ14" s="67">
        <v>69.415680473372788</v>
      </c>
      <c r="ER14" s="68">
        <v>224.19001506569614</v>
      </c>
      <c r="ES14" s="68">
        <v>155.62302451120993</v>
      </c>
      <c r="ET14" s="67">
        <v>13.484251968503937</v>
      </c>
      <c r="EU14" s="67">
        <v>13.902398074132678</v>
      </c>
      <c r="EV14" s="67">
        <v>0.36846178947728053</v>
      </c>
      <c r="EW14" s="67">
        <v>-5.8398642381654113</v>
      </c>
      <c r="EX14" s="69">
        <v>-5.4929201169107555</v>
      </c>
      <c r="EY14" s="66">
        <v>834083</v>
      </c>
      <c r="EZ14" s="66">
        <v>575086.3419865598</v>
      </c>
      <c r="FA14" s="66">
        <v>134337870.84679729</v>
      </c>
      <c r="FB14" s="67">
        <v>68.948335116116709</v>
      </c>
      <c r="FC14" s="68">
        <v>233.59600296321568</v>
      </c>
      <c r="FD14" s="68">
        <v>161.06055494093187</v>
      </c>
      <c r="FE14" s="67">
        <v>12.992889200770009</v>
      </c>
      <c r="FF14" s="67">
        <v>9.0565833112833438</v>
      </c>
      <c r="FG14" s="67">
        <v>-3.4836757581021831</v>
      </c>
      <c r="FH14" s="67">
        <v>-5.0140605536298928</v>
      </c>
      <c r="FI14" s="69">
        <v>-8.3230626997755621</v>
      </c>
      <c r="FK14" s="70">
        <v>17</v>
      </c>
      <c r="FL14" s="71">
        <v>16</v>
      </c>
      <c r="FM14" s="66">
        <v>2306</v>
      </c>
      <c r="FN14" s="71">
        <v>2288</v>
      </c>
    </row>
    <row r="15" spans="2:170" ht="13" x14ac:dyDescent="0.3">
      <c r="B15" s="63" t="s">
        <v>83</v>
      </c>
      <c r="K15" s="60"/>
      <c r="T15" s="60"/>
      <c r="AC15" s="60"/>
      <c r="AL15" s="60"/>
      <c r="AU15" s="60"/>
      <c r="BD15" s="60"/>
      <c r="BM15" s="60"/>
      <c r="BV15" s="60"/>
      <c r="CE15" s="60"/>
      <c r="CN15" s="60"/>
      <c r="CW15" s="60"/>
      <c r="DF15" s="60"/>
      <c r="DQ15" s="60"/>
      <c r="EB15" s="60"/>
      <c r="EM15" s="60"/>
      <c r="EX15" s="60"/>
      <c r="FI15" s="60"/>
      <c r="FK15" s="61"/>
      <c r="FL15" s="62"/>
      <c r="FN15" s="62"/>
    </row>
    <row r="16" spans="2:170" x14ac:dyDescent="0.25">
      <c r="B16" s="64" t="s">
        <v>56</v>
      </c>
      <c r="C16" s="40">
        <v>65441</v>
      </c>
      <c r="D16" s="40">
        <v>48162.48731501057</v>
      </c>
      <c r="E16" s="40">
        <v>9036408.8272144962</v>
      </c>
      <c r="F16" s="43">
        <v>73.596808292982331</v>
      </c>
      <c r="G16" s="44">
        <v>187.62338348746709</v>
      </c>
      <c r="H16" s="44">
        <v>138.08482185807821</v>
      </c>
      <c r="I16" s="43">
        <v>-12.744783755556226</v>
      </c>
      <c r="J16" s="43">
        <v>-9.2792889662809923</v>
      </c>
      <c r="K16" s="60">
        <v>-20.8414474090631</v>
      </c>
      <c r="L16" s="40">
        <v>65441</v>
      </c>
      <c r="M16" s="40">
        <v>45601.839852008459</v>
      </c>
      <c r="N16" s="40">
        <v>8043835.9602590436</v>
      </c>
      <c r="O16" s="43">
        <v>69.683898247289093</v>
      </c>
      <c r="P16" s="44">
        <v>176.3927943776761</v>
      </c>
      <c r="Q16" s="44">
        <v>122.91737534968969</v>
      </c>
      <c r="R16" s="43">
        <v>-2.7194999663956296</v>
      </c>
      <c r="S16" s="43">
        <v>-1.8431261692097571</v>
      </c>
      <c r="T16" s="60">
        <v>-4.5125023200010492</v>
      </c>
      <c r="U16" s="40">
        <v>63330</v>
      </c>
      <c r="V16" s="40">
        <v>49341.835623678649</v>
      </c>
      <c r="W16" s="40">
        <v>9676798.0521057043</v>
      </c>
      <c r="X16" s="43">
        <v>77.912262156448207</v>
      </c>
      <c r="Y16" s="44">
        <v>196.11751224475944</v>
      </c>
      <c r="Z16" s="44">
        <v>152.79959027484139</v>
      </c>
      <c r="AA16" s="43">
        <v>-3.877670789175661</v>
      </c>
      <c r="AB16" s="43">
        <v>-1.5466834569574468</v>
      </c>
      <c r="AC16" s="60">
        <v>-5.364378953590534</v>
      </c>
      <c r="AD16" s="40">
        <v>65441</v>
      </c>
      <c r="AE16" s="40">
        <v>49528.165961945029</v>
      </c>
      <c r="AF16" s="40">
        <v>9241867.4693968017</v>
      </c>
      <c r="AG16" s="43">
        <v>75.683693650685399</v>
      </c>
      <c r="AH16" s="44">
        <v>186.59821719418787</v>
      </c>
      <c r="AI16" s="44">
        <v>141.2244230588897</v>
      </c>
      <c r="AJ16" s="43">
        <v>-5.1961642782043231</v>
      </c>
      <c r="AK16" s="43">
        <v>-10.140090346529371</v>
      </c>
      <c r="AL16" s="60">
        <v>-14.809358872399452</v>
      </c>
      <c r="AM16" s="40">
        <v>63330</v>
      </c>
      <c r="AN16" s="40">
        <v>51973.891120507396</v>
      </c>
      <c r="AO16" s="40">
        <v>10822641.312544242</v>
      </c>
      <c r="AP16" s="43">
        <v>82.068357998590557</v>
      </c>
      <c r="AQ16" s="44">
        <v>208.23226968807688</v>
      </c>
      <c r="AR16" s="44">
        <v>170.8928045562015</v>
      </c>
      <c r="AS16" s="43">
        <v>2.2970836261232628</v>
      </c>
      <c r="AT16" s="43">
        <v>-2.136670191006218</v>
      </c>
      <c r="AU16" s="60">
        <v>0.11133233400986847</v>
      </c>
      <c r="AV16" s="40">
        <v>65441</v>
      </c>
      <c r="AW16" s="40">
        <v>39740.802325581397</v>
      </c>
      <c r="AX16" s="40">
        <v>6807922.1498173829</v>
      </c>
      <c r="AY16" s="43">
        <v>60.727681920480123</v>
      </c>
      <c r="AZ16" s="44">
        <v>171.30812040589032</v>
      </c>
      <c r="BA16" s="44">
        <v>104.03145046404217</v>
      </c>
      <c r="BB16" s="43">
        <v>-0.47223852244590631</v>
      </c>
      <c r="BC16" s="43">
        <v>-5.1891095564996563</v>
      </c>
      <c r="BD16" s="60">
        <v>-5.6368431045716507</v>
      </c>
      <c r="BE16" s="40">
        <v>65441</v>
      </c>
      <c r="BF16" s="40">
        <v>39117.097780126853</v>
      </c>
      <c r="BG16" s="40">
        <v>7113942.1285783257</v>
      </c>
      <c r="BH16" s="43">
        <v>59.774602741594492</v>
      </c>
      <c r="BI16" s="44">
        <v>181.86272837941752</v>
      </c>
      <c r="BJ16" s="44">
        <v>108.70772342382185</v>
      </c>
      <c r="BK16" s="43">
        <v>-8.1527861465220077</v>
      </c>
      <c r="BL16" s="43">
        <v>-3.1138213199174913</v>
      </c>
      <c r="BM16" s="60">
        <v>-11.012744273273055</v>
      </c>
      <c r="BN16" s="40">
        <v>59108</v>
      </c>
      <c r="BO16" s="40">
        <v>43523.042720711528</v>
      </c>
      <c r="BP16" s="40">
        <v>8167390.2201600932</v>
      </c>
      <c r="BQ16" s="43">
        <v>73.633083035649193</v>
      </c>
      <c r="BR16" s="44">
        <v>187.65669194064495</v>
      </c>
      <c r="BS16" s="44">
        <v>138.1774077986075</v>
      </c>
      <c r="BT16" s="43">
        <v>-1.9262280158336522</v>
      </c>
      <c r="BU16" s="43">
        <v>-0.10262121853519265</v>
      </c>
      <c r="BV16" s="60">
        <v>-2.0268725157557923</v>
      </c>
      <c r="BW16" s="40">
        <v>65441</v>
      </c>
      <c r="BX16" s="40">
        <v>48043.102008456663</v>
      </c>
      <c r="BY16" s="40">
        <v>8954080.1839690302</v>
      </c>
      <c r="BZ16" s="43">
        <v>73.41437632135306</v>
      </c>
      <c r="CA16" s="44">
        <v>186.37597926946748</v>
      </c>
      <c r="CB16" s="44">
        <v>136.82676279349383</v>
      </c>
      <c r="CC16" s="43">
        <v>-1.2498853316553304</v>
      </c>
      <c r="CD16" s="43">
        <v>-0.74530617202150284</v>
      </c>
      <c r="CE16" s="60">
        <v>-1.9858760311783665</v>
      </c>
      <c r="CF16" s="40">
        <v>63330</v>
      </c>
      <c r="CG16" s="40">
        <v>42359.468816067652</v>
      </c>
      <c r="CH16" s="40">
        <v>7360779.6354332957</v>
      </c>
      <c r="CI16" s="43">
        <v>66.886892177589857</v>
      </c>
      <c r="CJ16" s="44">
        <v>173.76940365789548</v>
      </c>
      <c r="CK16" s="44">
        <v>116.22895366229743</v>
      </c>
      <c r="CL16" s="43">
        <v>-1.7697741209900735</v>
      </c>
      <c r="CM16" s="43">
        <v>-5.3064434718939797</v>
      </c>
      <c r="CN16" s="60">
        <v>-6.9823055295250871</v>
      </c>
      <c r="CO16" s="40">
        <v>65441</v>
      </c>
      <c r="CP16" s="40">
        <v>45293.892706131075</v>
      </c>
      <c r="CQ16" s="40">
        <v>8503368.3137251511</v>
      </c>
      <c r="CR16" s="43">
        <v>69.21332605878743</v>
      </c>
      <c r="CS16" s="44">
        <v>187.7376353782486</v>
      </c>
      <c r="CT16" s="44">
        <v>129.93946170940467</v>
      </c>
      <c r="CU16" s="43">
        <v>-2.6708863794811846</v>
      </c>
      <c r="CV16" s="43">
        <v>-2.2654027458227399</v>
      </c>
      <c r="CW16" s="60">
        <v>-4.8757827918887271</v>
      </c>
      <c r="CX16" s="40">
        <v>64950</v>
      </c>
      <c r="CY16" s="40">
        <v>47295.125899280574</v>
      </c>
      <c r="CZ16" s="40">
        <v>8330885.9327682154</v>
      </c>
      <c r="DA16" s="43">
        <v>72.817745803357312</v>
      </c>
      <c r="DB16" s="44">
        <v>176.14681797252473</v>
      </c>
      <c r="DC16" s="44">
        <v>128.26614215193558</v>
      </c>
      <c r="DD16" s="43">
        <v>-2.817280319973145E-2</v>
      </c>
      <c r="DE16" s="43">
        <v>-5.9379147152431688</v>
      </c>
      <c r="DF16" s="60">
        <v>-5.9644146413549981</v>
      </c>
      <c r="DG16" s="40">
        <v>194212</v>
      </c>
      <c r="DH16" s="40">
        <v>143106.16279069768</v>
      </c>
      <c r="DI16" s="40">
        <v>26757042.839579247</v>
      </c>
      <c r="DJ16" s="43">
        <v>73.685540950455007</v>
      </c>
      <c r="DK16" s="44">
        <v>186.97337918782162</v>
      </c>
      <c r="DL16" s="44">
        <v>137.77234588789182</v>
      </c>
      <c r="DM16" s="43">
        <v>-0.22296887683281444</v>
      </c>
      <c r="DN16" s="43">
        <v>-6.9196225397185351</v>
      </c>
      <c r="DO16" s="43">
        <v>-6.7116184832894952</v>
      </c>
      <c r="DP16" s="43">
        <v>-4.5949541936045515</v>
      </c>
      <c r="DQ16" s="60">
        <v>-10.998176881871798</v>
      </c>
      <c r="DR16" s="40">
        <v>194212</v>
      </c>
      <c r="DS16" s="40">
        <v>141242.85940803384</v>
      </c>
      <c r="DT16" s="40">
        <v>26872430.931758426</v>
      </c>
      <c r="DU16" s="43">
        <v>72.726123724607035</v>
      </c>
      <c r="DV16" s="44">
        <v>190.25691666385177</v>
      </c>
      <c r="DW16" s="44">
        <v>138.36648060757537</v>
      </c>
      <c r="DX16" s="43">
        <v>0</v>
      </c>
      <c r="DY16" s="43">
        <v>-1.2142400074914725</v>
      </c>
      <c r="DZ16" s="43">
        <v>-1.2142400074768391</v>
      </c>
      <c r="EA16" s="43">
        <v>-5.7870043761559913</v>
      </c>
      <c r="EB16" s="60">
        <v>-6.9309762612816854</v>
      </c>
      <c r="EC16" s="40">
        <v>189990</v>
      </c>
      <c r="ED16" s="40">
        <v>130683.24250929503</v>
      </c>
      <c r="EE16" s="40">
        <v>24235412.532707449</v>
      </c>
      <c r="EF16" s="43">
        <v>68.784274177217242</v>
      </c>
      <c r="EG16" s="44">
        <v>185.45157028058642</v>
      </c>
      <c r="EH16" s="44">
        <v>127.56151656775329</v>
      </c>
      <c r="EI16" s="43">
        <v>0</v>
      </c>
      <c r="EJ16" s="43">
        <v>-3.6389751713584464</v>
      </c>
      <c r="EK16" s="43">
        <v>-3.6389751713053342</v>
      </c>
      <c r="EL16" s="43">
        <v>-1.2391233917333087</v>
      </c>
      <c r="EM16" s="60">
        <v>-4.8330071704841995</v>
      </c>
      <c r="EN16" s="40">
        <v>193721</v>
      </c>
      <c r="EO16" s="40">
        <v>134948.48742147931</v>
      </c>
      <c r="EP16" s="40">
        <v>24195033.881926663</v>
      </c>
      <c r="EQ16" s="43">
        <v>69.661258935004113</v>
      </c>
      <c r="ER16" s="44">
        <v>179.2908860575759</v>
      </c>
      <c r="ES16" s="44">
        <v>124.89628838343113</v>
      </c>
      <c r="ET16" s="43">
        <v>0.84330638570335392</v>
      </c>
      <c r="EU16" s="43">
        <v>-0.61821952621573573</v>
      </c>
      <c r="EV16" s="43">
        <v>-1.449303840090141</v>
      </c>
      <c r="EW16" s="43">
        <v>-4.4930383124938462</v>
      </c>
      <c r="EX16" s="60">
        <v>-5.8772243757438822</v>
      </c>
      <c r="EY16" s="40">
        <v>772135</v>
      </c>
      <c r="EZ16" s="40">
        <v>549980.75212950585</v>
      </c>
      <c r="FA16" s="40">
        <v>102059920.18597178</v>
      </c>
      <c r="FB16" s="43">
        <v>71.228574294586551</v>
      </c>
      <c r="FC16" s="44">
        <v>185.56998547821794</v>
      </c>
      <c r="FD16" s="44">
        <v>132.17885497480594</v>
      </c>
      <c r="FE16" s="43">
        <v>0.15383637568762654</v>
      </c>
      <c r="FF16" s="43">
        <v>-3.1945589981512179</v>
      </c>
      <c r="FG16" s="43">
        <v>-3.3432522358241834</v>
      </c>
      <c r="FH16" s="43">
        <v>-4.1228051248197923</v>
      </c>
      <c r="FI16" s="60">
        <v>-7.3282215860573414</v>
      </c>
      <c r="FK16" s="61">
        <v>16</v>
      </c>
      <c r="FL16" s="62">
        <v>13</v>
      </c>
      <c r="FM16" s="40">
        <v>2165</v>
      </c>
      <c r="FN16" s="62">
        <v>1946</v>
      </c>
    </row>
    <row r="17" spans="2:170" x14ac:dyDescent="0.25">
      <c r="B17" s="64" t="s">
        <v>57</v>
      </c>
      <c r="K17" s="60"/>
      <c r="T17" s="60"/>
      <c r="AC17" s="60"/>
      <c r="AL17" s="60"/>
      <c r="AU17" s="60"/>
      <c r="BD17" s="60"/>
      <c r="BM17" s="60"/>
      <c r="BV17" s="60"/>
      <c r="CE17" s="60"/>
      <c r="CN17" s="60"/>
      <c r="CW17" s="60"/>
      <c r="DF17" s="60"/>
      <c r="DQ17" s="60"/>
      <c r="EB17" s="60"/>
      <c r="EM17" s="60"/>
      <c r="EX17" s="60"/>
      <c r="FI17" s="60"/>
      <c r="FK17" s="61">
        <v>0</v>
      </c>
      <c r="FL17" s="62">
        <v>0</v>
      </c>
      <c r="FM17" s="40">
        <v>0</v>
      </c>
      <c r="FN17" s="62">
        <v>0</v>
      </c>
    </row>
    <row r="18" spans="2:170" x14ac:dyDescent="0.25">
      <c r="B18" s="64" t="s">
        <v>58</v>
      </c>
      <c r="C18" s="40">
        <v>46283</v>
      </c>
      <c r="D18" s="40">
        <v>32108.243777452415</v>
      </c>
      <c r="E18" s="40">
        <v>5983935.3029580368</v>
      </c>
      <c r="F18" s="43">
        <v>69.373730694752751</v>
      </c>
      <c r="G18" s="44">
        <v>186.36756791912038</v>
      </c>
      <c r="H18" s="44">
        <v>129.29013467057098</v>
      </c>
      <c r="I18" s="43">
        <v>-8.930286800181273</v>
      </c>
      <c r="J18" s="43">
        <v>-10.82243133322992</v>
      </c>
      <c r="K18" s="60">
        <v>-18.786243976608851</v>
      </c>
      <c r="L18" s="40">
        <v>46283</v>
      </c>
      <c r="M18" s="40">
        <v>29863.278916544656</v>
      </c>
      <c r="N18" s="40">
        <v>5129495.3062021537</v>
      </c>
      <c r="O18" s="43">
        <v>64.523213526661308</v>
      </c>
      <c r="P18" s="44">
        <v>171.76597789334997</v>
      </c>
      <c r="Q18" s="44">
        <v>110.82892868228406</v>
      </c>
      <c r="R18" s="43">
        <v>-2.5085020349815253E-2</v>
      </c>
      <c r="S18" s="43">
        <v>-3.9089173122618779</v>
      </c>
      <c r="T18" s="60">
        <v>-3.9330217798702258</v>
      </c>
      <c r="U18" s="40">
        <v>44790</v>
      </c>
      <c r="V18" s="40">
        <v>33384.835285505127</v>
      </c>
      <c r="W18" s="40">
        <v>6381251.3949493403</v>
      </c>
      <c r="X18" s="43">
        <v>74.536359199609564</v>
      </c>
      <c r="Y18" s="44">
        <v>191.14221593059418</v>
      </c>
      <c r="Z18" s="44">
        <v>142.47044864812102</v>
      </c>
      <c r="AA18" s="43">
        <v>1.9682113417645921</v>
      </c>
      <c r="AB18" s="43">
        <v>-4.9015246238786414</v>
      </c>
      <c r="AC18" s="60">
        <v>-3.0297856457409633</v>
      </c>
      <c r="AD18" s="40">
        <v>46283</v>
      </c>
      <c r="AE18" s="40">
        <v>31874.347730600293</v>
      </c>
      <c r="AF18" s="40">
        <v>5801213.1670348831</v>
      </c>
      <c r="AG18" s="43">
        <v>68.868370093987622</v>
      </c>
      <c r="AH18" s="44">
        <v>182.00256883893977</v>
      </c>
      <c r="AI18" s="44">
        <v>125.34220268856562</v>
      </c>
      <c r="AJ18" s="43">
        <v>-6.6316246153494633</v>
      </c>
      <c r="AK18" s="43">
        <v>-12.523008957536868</v>
      </c>
      <c r="AL18" s="60">
        <v>-18.324154628231508</v>
      </c>
      <c r="AM18" s="40">
        <v>43380</v>
      </c>
      <c r="AN18" s="40">
        <v>33261.288855193328</v>
      </c>
      <c r="AO18" s="40">
        <v>6753995.1885594539</v>
      </c>
      <c r="AP18" s="43">
        <v>76.674248167803896</v>
      </c>
      <c r="AQ18" s="44">
        <v>203.05873347132498</v>
      </c>
      <c r="AR18" s="44">
        <v>155.6937572282032</v>
      </c>
      <c r="AS18" s="43">
        <v>1.9064671871840366</v>
      </c>
      <c r="AT18" s="43">
        <v>-6.0062895694323304</v>
      </c>
      <c r="AU18" s="60">
        <v>-4.2143303220308015</v>
      </c>
      <c r="AV18" s="40">
        <v>44795</v>
      </c>
      <c r="AW18" s="40">
        <v>29295.785280728378</v>
      </c>
      <c r="AX18" s="40">
        <v>5084960.7336744834</v>
      </c>
      <c r="AY18" s="43">
        <v>65.399676929854621</v>
      </c>
      <c r="AZ18" s="44">
        <v>173.57311589184533</v>
      </c>
      <c r="BA18" s="44">
        <v>113.516257030349</v>
      </c>
      <c r="BB18" s="43">
        <v>7.6967830068463625</v>
      </c>
      <c r="BC18" s="43">
        <v>-5.8977326881479435</v>
      </c>
      <c r="BD18" s="60">
        <v>1.3451146314462072</v>
      </c>
      <c r="BE18" s="40">
        <v>44919</v>
      </c>
      <c r="BF18" s="40">
        <v>30419.135400907715</v>
      </c>
      <c r="BG18" s="40">
        <v>5730966.143766271</v>
      </c>
      <c r="BH18" s="43">
        <v>67.719974623005228</v>
      </c>
      <c r="BI18" s="44">
        <v>188.40003399949552</v>
      </c>
      <c r="BJ18" s="44">
        <v>127.58445521419158</v>
      </c>
      <c r="BK18" s="43">
        <v>19.349430524488749</v>
      </c>
      <c r="BL18" s="43">
        <v>-5.7424268932781883</v>
      </c>
      <c r="BM18" s="60">
        <v>12.495876728994862</v>
      </c>
      <c r="BN18" s="40">
        <v>40572</v>
      </c>
      <c r="BO18" s="40">
        <v>30696.213469664563</v>
      </c>
      <c r="BP18" s="40">
        <v>5650938.0668238075</v>
      </c>
      <c r="BQ18" s="43">
        <v>75.658615472898958</v>
      </c>
      <c r="BR18" s="44">
        <v>184.09234977494307</v>
      </c>
      <c r="BS18" s="44">
        <v>139.28172303124833</v>
      </c>
      <c r="BT18" s="43">
        <v>13.602834261756742</v>
      </c>
      <c r="BU18" s="43">
        <v>1.8590267972734957</v>
      </c>
      <c r="BV18" s="60">
        <v>15.714741393150389</v>
      </c>
      <c r="BW18" s="40">
        <v>44919</v>
      </c>
      <c r="BX18" s="40">
        <v>31494.376701966718</v>
      </c>
      <c r="BY18" s="40">
        <v>5859621.2170736417</v>
      </c>
      <c r="BZ18" s="43">
        <v>70.11370845737153</v>
      </c>
      <c r="CA18" s="44">
        <v>186.05293486274101</v>
      </c>
      <c r="CB18" s="44">
        <v>130.44861232604558</v>
      </c>
      <c r="CC18" s="43">
        <v>10.50311410825015</v>
      </c>
      <c r="CD18" s="43">
        <v>1.530984801138193</v>
      </c>
      <c r="CE18" s="60">
        <v>12.194899990132194</v>
      </c>
      <c r="CF18" s="40">
        <v>43470</v>
      </c>
      <c r="CG18" s="40">
        <v>27585.803328290469</v>
      </c>
      <c r="CH18" s="40">
        <v>4700383.6052140379</v>
      </c>
      <c r="CI18" s="43">
        <v>63.459404942007062</v>
      </c>
      <c r="CJ18" s="44">
        <v>170.3913984043229</v>
      </c>
      <c r="CK18" s="44">
        <v>108.12936749974783</v>
      </c>
      <c r="CL18" s="43">
        <v>6.0680847244884539</v>
      </c>
      <c r="CM18" s="43">
        <v>-8.5958952082564011</v>
      </c>
      <c r="CN18" s="60">
        <v>-3.0494166877430247</v>
      </c>
      <c r="CO18" s="40">
        <v>44919</v>
      </c>
      <c r="CP18" s="40">
        <v>29369.10363086233</v>
      </c>
      <c r="CQ18" s="40">
        <v>5428974.1551985545</v>
      </c>
      <c r="CR18" s="43">
        <v>65.382362988629154</v>
      </c>
      <c r="CS18" s="44">
        <v>184.85324657622687</v>
      </c>
      <c r="CT18" s="44">
        <v>120.86142067273434</v>
      </c>
      <c r="CU18" s="43">
        <v>5.8798145076683586</v>
      </c>
      <c r="CV18" s="43">
        <v>-0.34185540268353115</v>
      </c>
      <c r="CW18" s="60">
        <v>5.5178586414410127</v>
      </c>
      <c r="CX18" s="40">
        <v>43470</v>
      </c>
      <c r="CY18" s="40">
        <v>29395.409228441757</v>
      </c>
      <c r="CZ18" s="40">
        <v>5157975.9850584986</v>
      </c>
      <c r="DA18" s="43">
        <v>67.622289460413512</v>
      </c>
      <c r="DB18" s="44">
        <v>175.46875925332787</v>
      </c>
      <c r="DC18" s="44">
        <v>118.65599229488149</v>
      </c>
      <c r="DD18" s="43">
        <v>4.0460096901341958</v>
      </c>
      <c r="DE18" s="43">
        <v>-5.8851546358369404</v>
      </c>
      <c r="DF18" s="60">
        <v>-2.077258872526325</v>
      </c>
      <c r="DG18" s="40">
        <v>137356</v>
      </c>
      <c r="DH18" s="40">
        <v>95356.357979502194</v>
      </c>
      <c r="DI18" s="40">
        <v>17494682.004109532</v>
      </c>
      <c r="DJ18" s="43">
        <v>69.422783117957863</v>
      </c>
      <c r="DK18" s="44">
        <v>183.46634010361623</v>
      </c>
      <c r="DL18" s="44">
        <v>127.36743938458845</v>
      </c>
      <c r="DM18" s="43">
        <v>-1.3218770654329148</v>
      </c>
      <c r="DN18" s="43">
        <v>-3.8542913016199862</v>
      </c>
      <c r="DO18" s="43">
        <v>-2.5663380706249028</v>
      </c>
      <c r="DP18" s="43">
        <v>-6.9097952543649512</v>
      </c>
      <c r="DQ18" s="60">
        <v>-9.2988046186669884</v>
      </c>
      <c r="DR18" s="40">
        <v>134458</v>
      </c>
      <c r="DS18" s="40">
        <v>94431.421866521996</v>
      </c>
      <c r="DT18" s="40">
        <v>17640169.089268818</v>
      </c>
      <c r="DU18" s="43">
        <v>70.231166510376468</v>
      </c>
      <c r="DV18" s="44">
        <v>186.80401862637467</v>
      </c>
      <c r="DW18" s="44">
        <v>131.19464136956387</v>
      </c>
      <c r="DX18" s="43">
        <v>-2.7829394029224841</v>
      </c>
      <c r="DY18" s="43">
        <v>-2.2503035917937635</v>
      </c>
      <c r="DZ18" s="43">
        <v>0.5478830648211791</v>
      </c>
      <c r="EA18" s="43">
        <v>-8.4026911385877927</v>
      </c>
      <c r="EB18" s="60">
        <v>-7.9008449955134434</v>
      </c>
      <c r="EC18" s="40">
        <v>130410</v>
      </c>
      <c r="ED18" s="40">
        <v>92609.725572538999</v>
      </c>
      <c r="EE18" s="40">
        <v>17241525.427663721</v>
      </c>
      <c r="EF18" s="43">
        <v>71.014282319253894</v>
      </c>
      <c r="EG18" s="44">
        <v>186.17402568760281</v>
      </c>
      <c r="EH18" s="44">
        <v>132.21014820691451</v>
      </c>
      <c r="EI18" s="43">
        <v>-3.369221307527583</v>
      </c>
      <c r="EJ18" s="43">
        <v>10.475665602390739</v>
      </c>
      <c r="EK18" s="43">
        <v>14.327616001106437</v>
      </c>
      <c r="EL18" s="43">
        <v>-0.78884524826762481</v>
      </c>
      <c r="EM18" s="60">
        <v>13.425748034833905</v>
      </c>
      <c r="EN18" s="40">
        <v>131859</v>
      </c>
      <c r="EO18" s="40">
        <v>86350.316187594552</v>
      </c>
      <c r="EP18" s="40">
        <v>15287333.74547109</v>
      </c>
      <c r="EQ18" s="43">
        <v>65.486858073847486</v>
      </c>
      <c r="ER18" s="44">
        <v>177.03853813643977</v>
      </c>
      <c r="ES18" s="44">
        <v>115.93697620542467</v>
      </c>
      <c r="ET18" s="43">
        <v>-2.8598581121400315</v>
      </c>
      <c r="EU18" s="43">
        <v>2.2940030810088952</v>
      </c>
      <c r="EV18" s="43">
        <v>5.3055936434151771</v>
      </c>
      <c r="EW18" s="43">
        <v>-4.8744999435207435</v>
      </c>
      <c r="EX18" s="60">
        <v>0.17247254070239912</v>
      </c>
      <c r="EY18" s="40">
        <v>534083</v>
      </c>
      <c r="EZ18" s="40">
        <v>368747.82160615776</v>
      </c>
      <c r="FA18" s="40">
        <v>67663710.266513169</v>
      </c>
      <c r="FB18" s="43">
        <v>69.043167748488102</v>
      </c>
      <c r="FC18" s="44">
        <v>183.4958915059886</v>
      </c>
      <c r="FD18" s="44">
        <v>126.69137618406346</v>
      </c>
      <c r="FE18" s="43">
        <v>-2.5753327702795143</v>
      </c>
      <c r="FF18" s="43">
        <v>1.2970087625965963</v>
      </c>
      <c r="FG18" s="43">
        <v>3.9747033712984208</v>
      </c>
      <c r="FH18" s="43">
        <v>-5.5058660682782961</v>
      </c>
      <c r="FI18" s="60">
        <v>-1.7500045412527441</v>
      </c>
      <c r="FK18" s="61">
        <v>16</v>
      </c>
      <c r="FL18" s="62">
        <v>14</v>
      </c>
      <c r="FM18" s="40">
        <v>1449</v>
      </c>
      <c r="FN18" s="62">
        <v>1322</v>
      </c>
    </row>
    <row r="19" spans="2:170" x14ac:dyDescent="0.25">
      <c r="B19" s="64" t="s">
        <v>59</v>
      </c>
      <c r="K19" s="60"/>
      <c r="T19" s="60"/>
      <c r="AC19" s="60"/>
      <c r="AL19" s="60"/>
      <c r="AU19" s="60"/>
      <c r="BD19" s="60"/>
      <c r="BM19" s="60"/>
      <c r="BV19" s="60"/>
      <c r="CE19" s="60"/>
      <c r="CN19" s="60"/>
      <c r="CW19" s="60"/>
      <c r="DF19" s="60"/>
      <c r="DQ19" s="60"/>
      <c r="EB19" s="60"/>
      <c r="EM19" s="60"/>
      <c r="EX19" s="60"/>
      <c r="FI19" s="60"/>
      <c r="FK19" s="61">
        <v>1</v>
      </c>
      <c r="FL19" s="62">
        <v>0</v>
      </c>
      <c r="FM19" s="40">
        <v>135</v>
      </c>
      <c r="FN19" s="62">
        <v>0</v>
      </c>
    </row>
    <row r="20" spans="2:170" ht="13" x14ac:dyDescent="0.3">
      <c r="B20" s="65" t="s">
        <v>84</v>
      </c>
      <c r="C20" s="66">
        <v>115909</v>
      </c>
      <c r="D20" s="66">
        <v>83253.000920810315</v>
      </c>
      <c r="E20" s="66">
        <v>15577871.001463115</v>
      </c>
      <c r="F20" s="67">
        <v>71.826174775738139</v>
      </c>
      <c r="G20" s="68">
        <v>187.11482864480382</v>
      </c>
      <c r="H20" s="68">
        <v>134.3974238537397</v>
      </c>
      <c r="I20" s="67">
        <v>-11.215545393718211</v>
      </c>
      <c r="J20" s="67">
        <v>-9.9008599262154871</v>
      </c>
      <c r="K20" s="69">
        <v>-20.005969880494593</v>
      </c>
      <c r="L20" s="66">
        <v>115909</v>
      </c>
      <c r="M20" s="66">
        <v>78261.929404542665</v>
      </c>
      <c r="N20" s="66">
        <v>13659757.917393988</v>
      </c>
      <c r="O20" s="67">
        <v>67.520148913839876</v>
      </c>
      <c r="P20" s="68">
        <v>174.53898749142155</v>
      </c>
      <c r="Q20" s="68">
        <v>117.84898426691619</v>
      </c>
      <c r="R20" s="67">
        <v>-1.6307191141038193</v>
      </c>
      <c r="S20" s="67">
        <v>-2.6702258415884432</v>
      </c>
      <c r="T20" s="69">
        <v>-4.2574010725585261</v>
      </c>
      <c r="U20" s="66">
        <v>112170</v>
      </c>
      <c r="V20" s="66">
        <v>85806.49232658073</v>
      </c>
      <c r="W20" s="66">
        <v>16653748.988635477</v>
      </c>
      <c r="X20" s="67">
        <v>76.496828320032733</v>
      </c>
      <c r="Y20" s="68">
        <v>194.08495251444464</v>
      </c>
      <c r="Z20" s="68">
        <v>148.46883291999177</v>
      </c>
      <c r="AA20" s="67">
        <v>-1.5366540099215376</v>
      </c>
      <c r="AB20" s="67">
        <v>-2.9151816588799075</v>
      </c>
      <c r="AC20" s="69">
        <v>-4.4070394129028543</v>
      </c>
      <c r="AD20" s="66">
        <v>115909</v>
      </c>
      <c r="AE20" s="66">
        <v>84412.113873542054</v>
      </c>
      <c r="AF20" s="66">
        <v>15597340.382929925</v>
      </c>
      <c r="AG20" s="67">
        <v>72.82619457811046</v>
      </c>
      <c r="AH20" s="68">
        <v>184.77609038788356</v>
      </c>
      <c r="AI20" s="68">
        <v>134.56539511970533</v>
      </c>
      <c r="AJ20" s="67">
        <v>-5.757400808331635</v>
      </c>
      <c r="AK20" s="67">
        <v>-11.086931454793756</v>
      </c>
      <c r="AL20" s="69">
        <v>-16.206013181895358</v>
      </c>
      <c r="AM20" s="66">
        <v>110760</v>
      </c>
      <c r="AN20" s="66">
        <v>88444.728744939275</v>
      </c>
      <c r="AO20" s="66">
        <v>18236568.530675787</v>
      </c>
      <c r="AP20" s="67">
        <v>79.852590055019206</v>
      </c>
      <c r="AQ20" s="68">
        <v>206.19169496541949</v>
      </c>
      <c r="AR20" s="68">
        <v>164.64940890823209</v>
      </c>
      <c r="AS20" s="67">
        <v>2.2096472223264052</v>
      </c>
      <c r="AT20" s="67">
        <v>-3.6932205433431009</v>
      </c>
      <c r="AU20" s="69">
        <v>-1.5651804662027293</v>
      </c>
      <c r="AV20" s="66">
        <v>114421</v>
      </c>
      <c r="AW20" s="66">
        <v>71680.139875389403</v>
      </c>
      <c r="AX20" s="66">
        <v>12348981.991271598</v>
      </c>
      <c r="AY20" s="67">
        <v>62.645965229625162</v>
      </c>
      <c r="AZ20" s="68">
        <v>172.27898847211216</v>
      </c>
      <c r="BA20" s="68">
        <v>107.92583521618933</v>
      </c>
      <c r="BB20" s="67">
        <v>2.8776915911895946</v>
      </c>
      <c r="BC20" s="67">
        <v>-5.4796960523939955</v>
      </c>
      <c r="BD20" s="69">
        <v>-2.7596932136835735</v>
      </c>
      <c r="BE20" s="66">
        <v>114545</v>
      </c>
      <c r="BF20" s="66">
        <v>72212.302426882394</v>
      </c>
      <c r="BG20" s="66">
        <v>13341308.566374045</v>
      </c>
      <c r="BH20" s="67">
        <v>63.042736415279926</v>
      </c>
      <c r="BI20" s="68">
        <v>184.75118668155764</v>
      </c>
      <c r="BJ20" s="68">
        <v>116.47220364375613</v>
      </c>
      <c r="BK20" s="67">
        <v>2.3959460442333329</v>
      </c>
      <c r="BL20" s="67">
        <v>-3.9915369231887552</v>
      </c>
      <c r="BM20" s="69">
        <v>-1.6912259500298235</v>
      </c>
      <c r="BN20" s="66">
        <v>103460</v>
      </c>
      <c r="BO20" s="66">
        <v>77042.76784756346</v>
      </c>
      <c r="BP20" s="66">
        <v>14342829.553017873</v>
      </c>
      <c r="BQ20" s="67">
        <v>74.466236079222369</v>
      </c>
      <c r="BR20" s="68">
        <v>186.16711151131724</v>
      </c>
      <c r="BS20" s="68">
        <v>138.63164075988666</v>
      </c>
      <c r="BT20" s="67">
        <v>4.1380480474735766</v>
      </c>
      <c r="BU20" s="67">
        <v>0.59968768834918551</v>
      </c>
      <c r="BV20" s="69">
        <v>4.7625511005150125</v>
      </c>
      <c r="BW20" s="66">
        <v>114545</v>
      </c>
      <c r="BX20" s="66">
        <v>82537.37865588053</v>
      </c>
      <c r="BY20" s="66">
        <v>15372313.238555834</v>
      </c>
      <c r="BZ20" s="67">
        <v>72.056727623100542</v>
      </c>
      <c r="CA20" s="68">
        <v>186.24668591241485</v>
      </c>
      <c r="CB20" s="68">
        <v>134.20326717496036</v>
      </c>
      <c r="CC20" s="67">
        <v>3.2629287317284921</v>
      </c>
      <c r="CD20" s="67">
        <v>0.10534901376503383</v>
      </c>
      <c r="CE20" s="69">
        <v>3.3717152088169233</v>
      </c>
      <c r="CF20" s="66">
        <v>110850</v>
      </c>
      <c r="CG20" s="66">
        <v>72581.342563783444</v>
      </c>
      <c r="CH20" s="66">
        <v>12514675.429853717</v>
      </c>
      <c r="CI20" s="67">
        <v>65.477079444098734</v>
      </c>
      <c r="CJ20" s="68">
        <v>172.42276028245135</v>
      </c>
      <c r="CK20" s="68">
        <v>112.89738772984859</v>
      </c>
      <c r="CL20" s="67">
        <v>1.3099922399791786</v>
      </c>
      <c r="CM20" s="67">
        <v>-6.6142412990970954</v>
      </c>
      <c r="CN20" s="69">
        <v>-5.390895106920059</v>
      </c>
      <c r="CO20" s="66">
        <v>114545</v>
      </c>
      <c r="CP20" s="66">
        <v>77475.435594275041</v>
      </c>
      <c r="CQ20" s="66">
        <v>14456201.252474193</v>
      </c>
      <c r="CR20" s="67">
        <v>67.637553445610934</v>
      </c>
      <c r="CS20" s="68">
        <v>186.59077088870754</v>
      </c>
      <c r="CT20" s="68">
        <v>126.20543238442701</v>
      </c>
      <c r="CU20" s="67">
        <v>0.66446615438257906</v>
      </c>
      <c r="CV20" s="67">
        <v>-1.5598753070039508</v>
      </c>
      <c r="CW20" s="69">
        <v>-0.90577399616650267</v>
      </c>
      <c r="CX20" s="66">
        <v>112470</v>
      </c>
      <c r="CY20" s="66">
        <v>79534.323745410031</v>
      </c>
      <c r="CZ20" s="66">
        <v>13988856.655641219</v>
      </c>
      <c r="DA20" s="67">
        <v>70.716034271725832</v>
      </c>
      <c r="DB20" s="68">
        <v>175.88452377390738</v>
      </c>
      <c r="DC20" s="68">
        <v>124.37856011061811</v>
      </c>
      <c r="DD20" s="67">
        <v>1.678291035464742</v>
      </c>
      <c r="DE20" s="67">
        <v>-5.91549282905852</v>
      </c>
      <c r="DF20" s="69">
        <v>-4.3364809794335191</v>
      </c>
      <c r="DG20" s="66">
        <v>343988</v>
      </c>
      <c r="DH20" s="66">
        <v>247321.42265193371</v>
      </c>
      <c r="DI20" s="66">
        <v>45891377.907492578</v>
      </c>
      <c r="DJ20" s="67">
        <v>71.898270478020663</v>
      </c>
      <c r="DK20" s="68">
        <v>185.5535902042644</v>
      </c>
      <c r="DL20" s="68">
        <v>133.40982216674007</v>
      </c>
      <c r="DM20" s="67">
        <v>-0.65672814227376952</v>
      </c>
      <c r="DN20" s="67">
        <v>-5.6718226760056405</v>
      </c>
      <c r="DO20" s="67">
        <v>-5.0482477977354048</v>
      </c>
      <c r="DP20" s="67">
        <v>-5.5312528761398809</v>
      </c>
      <c r="DQ20" s="69">
        <v>-10.300269322338</v>
      </c>
      <c r="DR20" s="66">
        <v>341090</v>
      </c>
      <c r="DS20" s="66">
        <v>244536.98249387072</v>
      </c>
      <c r="DT20" s="66">
        <v>46182890.904877312</v>
      </c>
      <c r="DU20" s="67">
        <v>71.692803217294767</v>
      </c>
      <c r="DV20" s="68">
        <v>188.85851307188219</v>
      </c>
      <c r="DW20" s="68">
        <v>135.39796213573342</v>
      </c>
      <c r="DX20" s="67">
        <v>-1.1158494690365544</v>
      </c>
      <c r="DY20" s="67">
        <v>-1.5813029083063237</v>
      </c>
      <c r="DZ20" s="67">
        <v>-0.4707058074678992</v>
      </c>
      <c r="EA20" s="67">
        <v>-6.8556670664106303</v>
      </c>
      <c r="EB20" s="69">
        <v>-7.2941028509506189</v>
      </c>
      <c r="EC20" s="66">
        <v>332550</v>
      </c>
      <c r="ED20" s="66">
        <v>231792.44893032638</v>
      </c>
      <c r="EE20" s="66">
        <v>43056451.357947752</v>
      </c>
      <c r="EF20" s="67">
        <v>69.701533282311345</v>
      </c>
      <c r="EG20" s="68">
        <v>185.7543313280664</v>
      </c>
      <c r="EH20" s="68">
        <v>129.47361707396709</v>
      </c>
      <c r="EI20" s="67">
        <v>-1.3488699098479073</v>
      </c>
      <c r="EJ20" s="67">
        <v>1.8900085152161126</v>
      </c>
      <c r="EK20" s="67">
        <v>3.2831640368725226</v>
      </c>
      <c r="EL20" s="67">
        <v>-1.0526873190944892</v>
      </c>
      <c r="EM20" s="69">
        <v>2.1959152662616339</v>
      </c>
      <c r="EN20" s="66">
        <v>337865</v>
      </c>
      <c r="EO20" s="66">
        <v>229591.10190346855</v>
      </c>
      <c r="EP20" s="66">
        <v>40959733.337969124</v>
      </c>
      <c r="EQ20" s="67">
        <v>67.953502701809455</v>
      </c>
      <c r="ER20" s="68">
        <v>178.40296509047911</v>
      </c>
      <c r="ES20" s="68">
        <v>121.2310637028669</v>
      </c>
      <c r="ET20" s="67">
        <v>-0.66504570351662762</v>
      </c>
      <c r="EU20" s="67">
        <v>0.56159676620184817</v>
      </c>
      <c r="EV20" s="67">
        <v>1.2348548187014869</v>
      </c>
      <c r="EW20" s="67">
        <v>-4.6475788824589968</v>
      </c>
      <c r="EX20" s="69">
        <v>-3.4701149156217674</v>
      </c>
      <c r="EY20" s="66">
        <v>1355493</v>
      </c>
      <c r="EZ20" s="66">
        <v>953241.95597959938</v>
      </c>
      <c r="FA20" s="66">
        <v>176090453.50828677</v>
      </c>
      <c r="FB20" s="67">
        <v>70.324373197028635</v>
      </c>
      <c r="FC20" s="68">
        <v>184.72797216245834</v>
      </c>
      <c r="FD20" s="68">
        <v>129.90878854283037</v>
      </c>
      <c r="FE20" s="67">
        <v>-0.945028043188337</v>
      </c>
      <c r="FF20" s="67">
        <v>-1.3677008904779571</v>
      </c>
      <c r="FG20" s="67">
        <v>-0.42670533228585844</v>
      </c>
      <c r="FH20" s="67">
        <v>-4.6819689170439966</v>
      </c>
      <c r="FI20" s="69">
        <v>-5.0886960383537989</v>
      </c>
      <c r="FK20" s="70">
        <v>33</v>
      </c>
      <c r="FL20" s="71">
        <v>27</v>
      </c>
      <c r="FM20" s="66">
        <v>3749</v>
      </c>
      <c r="FN20" s="71">
        <v>3268</v>
      </c>
    </row>
    <row r="21" spans="2:170" ht="13" x14ac:dyDescent="0.3">
      <c r="B21" s="63" t="s">
        <v>85</v>
      </c>
      <c r="K21" s="60"/>
      <c r="T21" s="60"/>
      <c r="AC21" s="60"/>
      <c r="AL21" s="60"/>
      <c r="AU21" s="60"/>
      <c r="BD21" s="60"/>
      <c r="BM21" s="60"/>
      <c r="BV21" s="60"/>
      <c r="CE21" s="60"/>
      <c r="CN21" s="60"/>
      <c r="CW21" s="60"/>
      <c r="DF21" s="60"/>
      <c r="DQ21" s="60"/>
      <c r="EB21" s="60"/>
      <c r="EM21" s="60"/>
      <c r="EX21" s="60"/>
      <c r="FI21" s="60"/>
      <c r="FK21" s="61"/>
      <c r="FL21" s="62"/>
      <c r="FN21" s="62"/>
    </row>
    <row r="22" spans="2:170" x14ac:dyDescent="0.25">
      <c r="B22" s="64" t="s">
        <v>56</v>
      </c>
      <c r="C22" s="40">
        <v>32085</v>
      </c>
      <c r="D22" s="40">
        <v>21566.736842105263</v>
      </c>
      <c r="E22" s="40">
        <v>3287512.5568340002</v>
      </c>
      <c r="F22" s="43">
        <v>67.217506130918693</v>
      </c>
      <c r="G22" s="44">
        <v>152.43439843971711</v>
      </c>
      <c r="H22" s="44">
        <v>102.46260111684587</v>
      </c>
      <c r="I22" s="43">
        <v>-7.9241159779199402</v>
      </c>
      <c r="J22" s="43">
        <v>-0.47216976691195928</v>
      </c>
      <c r="K22" s="60">
        <v>-8.3588704649125489</v>
      </c>
      <c r="L22" s="40">
        <v>32085</v>
      </c>
      <c r="M22" s="40">
        <v>19196.526315789473</v>
      </c>
      <c r="N22" s="40">
        <v>2806026.3933971212</v>
      </c>
      <c r="O22" s="43">
        <v>59.830220713073004</v>
      </c>
      <c r="P22" s="44">
        <v>146.1736538807605</v>
      </c>
      <c r="Q22" s="44">
        <v>87.456019741222406</v>
      </c>
      <c r="R22" s="43">
        <v>-14.75955723900895</v>
      </c>
      <c r="S22" s="43">
        <v>-0.49770797569785258</v>
      </c>
      <c r="T22" s="60">
        <v>-15.183805721210865</v>
      </c>
      <c r="U22" s="40">
        <v>31050</v>
      </c>
      <c r="V22" s="40">
        <v>21868.157894736843</v>
      </c>
      <c r="W22" s="40">
        <v>3409136.4525810527</v>
      </c>
      <c r="X22" s="43">
        <v>70.428849902534111</v>
      </c>
      <c r="Y22" s="44">
        <v>155.89499897481318</v>
      </c>
      <c r="Z22" s="44">
        <v>109.79505483352827</v>
      </c>
      <c r="AA22" s="43">
        <v>-6.5009259450391372</v>
      </c>
      <c r="AB22" s="43">
        <v>-1.8834089486096504</v>
      </c>
      <c r="AC22" s="60">
        <v>-8.2618958726607605</v>
      </c>
      <c r="AD22" s="40">
        <v>32085</v>
      </c>
      <c r="AE22" s="40">
        <v>19080.315789473683</v>
      </c>
      <c r="AF22" s="40">
        <v>2673372.5961497906</v>
      </c>
      <c r="AG22" s="43">
        <v>59.468024900962085</v>
      </c>
      <c r="AH22" s="44">
        <v>140.11154876297431</v>
      </c>
      <c r="AI22" s="44">
        <v>83.321570707489187</v>
      </c>
      <c r="AJ22" s="43">
        <v>-23.815559456628151</v>
      </c>
      <c r="AK22" s="43">
        <v>-8.4692226301038449</v>
      </c>
      <c r="AL22" s="60">
        <v>-30.26778933574165</v>
      </c>
      <c r="AM22" s="40">
        <v>31050</v>
      </c>
      <c r="AN22" s="40">
        <v>22615.052631578947</v>
      </c>
      <c r="AO22" s="40">
        <v>3516493.6544895736</v>
      </c>
      <c r="AP22" s="43">
        <v>72.834307992202724</v>
      </c>
      <c r="AQ22" s="44">
        <v>155.49349859037042</v>
      </c>
      <c r="AR22" s="44">
        <v>113.2526136711618</v>
      </c>
      <c r="AS22" s="43">
        <v>2.5309974951453587</v>
      </c>
      <c r="AT22" s="43">
        <v>-6.2115109975621579</v>
      </c>
      <c r="AU22" s="60">
        <v>-3.837726690154311</v>
      </c>
      <c r="AV22" s="40">
        <v>32085</v>
      </c>
      <c r="AW22" s="40">
        <v>20460.315789473683</v>
      </c>
      <c r="AX22" s="40">
        <v>2731401.2705934085</v>
      </c>
      <c r="AY22" s="43">
        <v>63.769100169779286</v>
      </c>
      <c r="AZ22" s="44">
        <v>133.4975128780097</v>
      </c>
      <c r="BA22" s="44">
        <v>85.13016271134201</v>
      </c>
      <c r="BB22" s="43">
        <v>15.757715608799423</v>
      </c>
      <c r="BC22" s="43">
        <v>-10.882976556887764</v>
      </c>
      <c r="BD22" s="60">
        <v>3.1598305562916895</v>
      </c>
      <c r="BE22" s="40">
        <v>32085</v>
      </c>
      <c r="BF22" s="40">
        <v>21009.894736842107</v>
      </c>
      <c r="BG22" s="40">
        <v>2957021.0404647226</v>
      </c>
      <c r="BH22" s="43">
        <v>65.481984531220519</v>
      </c>
      <c r="BI22" s="44">
        <v>140.74421016871682</v>
      </c>
      <c r="BJ22" s="44">
        <v>92.162101931267642</v>
      </c>
      <c r="BK22" s="43">
        <v>5.3612118382285141</v>
      </c>
      <c r="BL22" s="43">
        <v>-7.4635964365164629</v>
      </c>
      <c r="BM22" s="60">
        <v>-2.5025238140027599</v>
      </c>
      <c r="BN22" s="40">
        <v>28980</v>
      </c>
      <c r="BO22" s="40">
        <v>18957.676950998186</v>
      </c>
      <c r="BP22" s="40">
        <v>2650685.3773770458</v>
      </c>
      <c r="BQ22" s="43">
        <v>65.416414599717683</v>
      </c>
      <c r="BR22" s="44">
        <v>139.82121249499815</v>
      </c>
      <c r="BS22" s="44">
        <v>91.466024064080258</v>
      </c>
      <c r="BT22" s="43">
        <v>1.8919026723337822</v>
      </c>
      <c r="BU22" s="43">
        <v>-4.6852870596485099</v>
      </c>
      <c r="BV22" s="60">
        <v>-2.8820254583966536</v>
      </c>
      <c r="BW22" s="40">
        <v>32085</v>
      </c>
      <c r="BX22" s="40">
        <v>21613.947368421053</v>
      </c>
      <c r="BY22" s="40">
        <v>3139071.3802388068</v>
      </c>
      <c r="BZ22" s="43">
        <v>67.364648179588755</v>
      </c>
      <c r="CA22" s="44">
        <v>145.23359970909948</v>
      </c>
      <c r="CB22" s="44">
        <v>97.836103482587092</v>
      </c>
      <c r="CC22" s="43">
        <v>2.4853633337889347</v>
      </c>
      <c r="CD22" s="43">
        <v>-5.3437223120449016</v>
      </c>
      <c r="CE22" s="60">
        <v>-2.9911698933307749</v>
      </c>
      <c r="CF22" s="40">
        <v>31050</v>
      </c>
      <c r="CG22" s="40">
        <v>19758.21052631579</v>
      </c>
      <c r="CH22" s="40">
        <v>2832287.0936697419</v>
      </c>
      <c r="CI22" s="43">
        <v>63.633528265107209</v>
      </c>
      <c r="CJ22" s="44">
        <v>143.34734868309269</v>
      </c>
      <c r="CK22" s="44">
        <v>91.216975641537587</v>
      </c>
      <c r="CL22" s="43">
        <v>-6.7953403380118598</v>
      </c>
      <c r="CM22" s="43">
        <v>-7.9732161781571467</v>
      </c>
      <c r="CN22" s="60">
        <v>-14.226749341040335</v>
      </c>
      <c r="CO22" s="40">
        <v>32085</v>
      </c>
      <c r="CP22" s="40">
        <v>19401.105263157893</v>
      </c>
      <c r="CQ22" s="40">
        <v>2624396.203863617</v>
      </c>
      <c r="CR22" s="43">
        <v>60.467836257309941</v>
      </c>
      <c r="CS22" s="44">
        <v>135.27044816602614</v>
      </c>
      <c r="CT22" s="44">
        <v>81.795113101562009</v>
      </c>
      <c r="CU22" s="43">
        <v>-3.1132873897316973</v>
      </c>
      <c r="CV22" s="43">
        <v>-9.7890340828482572</v>
      </c>
      <c r="CW22" s="60">
        <v>-12.597560708875671</v>
      </c>
      <c r="CX22" s="40">
        <v>31050</v>
      </c>
      <c r="CY22" s="40">
        <v>19987</v>
      </c>
      <c r="CZ22" s="40">
        <v>2595900.0824870407</v>
      </c>
      <c r="DA22" s="43">
        <v>64.370370370370367</v>
      </c>
      <c r="DB22" s="44">
        <v>129.87942575109025</v>
      </c>
      <c r="DC22" s="44">
        <v>83.603867390886975</v>
      </c>
      <c r="DD22" s="43">
        <v>-3.444444444492722</v>
      </c>
      <c r="DE22" s="43">
        <v>-6.537261356035442</v>
      </c>
      <c r="DF22" s="60">
        <v>-9.7565334648831108</v>
      </c>
      <c r="DG22" s="40">
        <v>95220</v>
      </c>
      <c r="DH22" s="40">
        <v>62631.42105263158</v>
      </c>
      <c r="DI22" s="40">
        <v>9502675.4028121736</v>
      </c>
      <c r="DJ22" s="43">
        <v>65.775489448258327</v>
      </c>
      <c r="DK22" s="44">
        <v>151.72377128129844</v>
      </c>
      <c r="DL22" s="44">
        <v>99.797053169630047</v>
      </c>
      <c r="DM22" s="43">
        <v>6.9214876033057848</v>
      </c>
      <c r="DN22" s="43">
        <v>-3.411733362743449</v>
      </c>
      <c r="DO22" s="43">
        <v>-9.6643071450180962</v>
      </c>
      <c r="DP22" s="43">
        <v>-0.87268156766662663</v>
      </c>
      <c r="DQ22" s="60">
        <v>-10.452650085662349</v>
      </c>
      <c r="DR22" s="40">
        <v>95220</v>
      </c>
      <c r="DS22" s="40">
        <v>62155.684210526313</v>
      </c>
      <c r="DT22" s="40">
        <v>8921267.5212327726</v>
      </c>
      <c r="DU22" s="43">
        <v>65.275870836511572</v>
      </c>
      <c r="DV22" s="44">
        <v>143.53100017394581</v>
      </c>
      <c r="DW22" s="44">
        <v>93.691110283898055</v>
      </c>
      <c r="DX22" s="43">
        <v>2.4984122541685054</v>
      </c>
      <c r="DY22" s="43">
        <v>-1.3433117766051748</v>
      </c>
      <c r="DZ22" s="43">
        <v>-3.7480815031345434</v>
      </c>
      <c r="EA22" s="43">
        <v>-8.3425442190871735</v>
      </c>
      <c r="EB22" s="60">
        <v>-11.777940365534921</v>
      </c>
      <c r="EC22" s="40">
        <v>93150</v>
      </c>
      <c r="ED22" s="40">
        <v>61581.519056261342</v>
      </c>
      <c r="EE22" s="40">
        <v>8746777.7980805747</v>
      </c>
      <c r="EF22" s="43">
        <v>66.110058031413146</v>
      </c>
      <c r="EG22" s="44">
        <v>142.03575897647886</v>
      </c>
      <c r="EH22" s="44">
        <v>93.899922684708272</v>
      </c>
      <c r="EI22" s="43">
        <v>0.25399832102804742</v>
      </c>
      <c r="EJ22" s="43">
        <v>3.5204159232831405</v>
      </c>
      <c r="EK22" s="43">
        <v>3.2581419763527655</v>
      </c>
      <c r="EL22" s="43">
        <v>-5.8660899255096446</v>
      </c>
      <c r="EM22" s="60">
        <v>-2.7990734873988128</v>
      </c>
      <c r="EN22" s="40">
        <v>94185</v>
      </c>
      <c r="EO22" s="40">
        <v>59146.315789473687</v>
      </c>
      <c r="EP22" s="40">
        <v>8052583.3800203996</v>
      </c>
      <c r="EQ22" s="43">
        <v>62.798020692757532</v>
      </c>
      <c r="ER22" s="44">
        <v>136.14682964671698</v>
      </c>
      <c r="ES22" s="44">
        <v>85.497514254078666</v>
      </c>
      <c r="ET22" s="43">
        <v>0</v>
      </c>
      <c r="EU22" s="43">
        <v>-4.4844977909840305</v>
      </c>
      <c r="EV22" s="43">
        <v>-4.4844977910353796</v>
      </c>
      <c r="EW22" s="43">
        <v>-8.175522956817991</v>
      </c>
      <c r="EX22" s="60">
        <v>-12.293389601395864</v>
      </c>
      <c r="EY22" s="40">
        <v>377775</v>
      </c>
      <c r="EZ22" s="40">
        <v>245514.94010889292</v>
      </c>
      <c r="FA22" s="40">
        <v>35223304.102145925</v>
      </c>
      <c r="FB22" s="43">
        <v>64.989726717991644</v>
      </c>
      <c r="FC22" s="44">
        <v>143.46704964888644</v>
      </c>
      <c r="FD22" s="44">
        <v>93.238843497176688</v>
      </c>
      <c r="FE22" s="43">
        <v>2.3630688191971907</v>
      </c>
      <c r="FF22" s="43">
        <v>-1.5010069437579154</v>
      </c>
      <c r="FG22" s="43">
        <v>-3.7748729180848275</v>
      </c>
      <c r="FH22" s="43">
        <v>-5.7653048627261496</v>
      </c>
      <c r="FI22" s="60">
        <v>-9.322544848860538</v>
      </c>
      <c r="FK22" s="61">
        <v>11</v>
      </c>
      <c r="FL22" s="62">
        <v>9</v>
      </c>
      <c r="FM22" s="40">
        <v>1035</v>
      </c>
      <c r="FN22" s="62">
        <v>855</v>
      </c>
    </row>
    <row r="23" spans="2:170" x14ac:dyDescent="0.25">
      <c r="B23" s="64" t="s">
        <v>57</v>
      </c>
      <c r="K23" s="60"/>
      <c r="T23" s="60"/>
      <c r="AC23" s="60"/>
      <c r="AL23" s="60"/>
      <c r="AU23" s="60"/>
      <c r="BD23" s="60"/>
      <c r="BM23" s="60"/>
      <c r="BV23" s="60"/>
      <c r="CE23" s="60"/>
      <c r="CN23" s="60"/>
      <c r="CW23" s="60"/>
      <c r="DF23" s="60"/>
      <c r="DQ23" s="60"/>
      <c r="EB23" s="60"/>
      <c r="EM23" s="60"/>
      <c r="EX23" s="60"/>
      <c r="FI23" s="60"/>
      <c r="FK23" s="61">
        <v>7</v>
      </c>
      <c r="FL23" s="62">
        <v>0</v>
      </c>
      <c r="FM23" s="40">
        <v>252</v>
      </c>
      <c r="FN23" s="62">
        <v>0</v>
      </c>
    </row>
    <row r="24" spans="2:170" x14ac:dyDescent="0.25">
      <c r="B24" s="64" t="s">
        <v>58</v>
      </c>
      <c r="K24" s="60"/>
      <c r="T24" s="60"/>
      <c r="AC24" s="60"/>
      <c r="AL24" s="60"/>
      <c r="AU24" s="60"/>
      <c r="BD24" s="60"/>
      <c r="BM24" s="60"/>
      <c r="BV24" s="60"/>
      <c r="CE24" s="60"/>
      <c r="CN24" s="60"/>
      <c r="CW24" s="60"/>
      <c r="DF24" s="60"/>
      <c r="DQ24" s="60"/>
      <c r="EB24" s="60"/>
      <c r="EM24" s="60"/>
      <c r="EX24" s="60"/>
      <c r="FI24" s="60"/>
      <c r="FK24" s="61">
        <v>5</v>
      </c>
      <c r="FL24" s="62">
        <v>2</v>
      </c>
      <c r="FM24" s="40">
        <v>302</v>
      </c>
      <c r="FN24" s="62">
        <v>105</v>
      </c>
    </row>
    <row r="25" spans="2:170" x14ac:dyDescent="0.25">
      <c r="B25" s="64" t="s">
        <v>59</v>
      </c>
      <c r="K25" s="60"/>
      <c r="T25" s="60"/>
      <c r="AC25" s="60"/>
      <c r="AL25" s="60"/>
      <c r="AU25" s="60"/>
      <c r="BD25" s="60"/>
      <c r="BM25" s="60"/>
      <c r="BV25" s="60"/>
      <c r="CE25" s="60"/>
      <c r="CN25" s="60"/>
      <c r="CW25" s="60"/>
      <c r="DF25" s="60"/>
      <c r="DQ25" s="60"/>
      <c r="EB25" s="60"/>
      <c r="EM25" s="60"/>
      <c r="EX25" s="60"/>
      <c r="FI25" s="60"/>
      <c r="FK25" s="61">
        <v>2</v>
      </c>
      <c r="FL25" s="62">
        <v>0</v>
      </c>
      <c r="FM25" s="40">
        <v>148</v>
      </c>
      <c r="FN25" s="62">
        <v>0</v>
      </c>
    </row>
    <row r="26" spans="2:170" ht="13" x14ac:dyDescent="0.3">
      <c r="B26" s="65" t="s">
        <v>86</v>
      </c>
      <c r="C26" s="66">
        <v>54033</v>
      </c>
      <c r="D26" s="66">
        <v>35713.456521739128</v>
      </c>
      <c r="E26" s="66">
        <v>5764861.0310757831</v>
      </c>
      <c r="F26" s="67">
        <v>66.095638816536436</v>
      </c>
      <c r="G26" s="68">
        <v>161.4198566180973</v>
      </c>
      <c r="H26" s="68">
        <v>106.69148540846858</v>
      </c>
      <c r="I26" s="67">
        <v>-10.76800914634155</v>
      </c>
      <c r="J26" s="67">
        <v>-2.7746440002062362</v>
      </c>
      <c r="K26" s="69">
        <v>-13.243879226811522</v>
      </c>
      <c r="L26" s="66">
        <v>54033</v>
      </c>
      <c r="M26" s="66">
        <v>31294.608695652172</v>
      </c>
      <c r="N26" s="66">
        <v>4732279.4603389408</v>
      </c>
      <c r="O26" s="67">
        <v>57.91758498630869</v>
      </c>
      <c r="P26" s="68">
        <v>151.21708363129036</v>
      </c>
      <c r="Q26" s="68">
        <v>87.581282925970086</v>
      </c>
      <c r="R26" s="67">
        <v>-17.37059617932924</v>
      </c>
      <c r="S26" s="67">
        <v>-0.83278274864493296</v>
      </c>
      <c r="T26" s="69">
        <v>-18.058719599567251</v>
      </c>
      <c r="U26" s="66">
        <v>52290</v>
      </c>
      <c r="V26" s="66">
        <v>36592.17391304348</v>
      </c>
      <c r="W26" s="66">
        <v>5983762.6011269568</v>
      </c>
      <c r="X26" s="67">
        <v>69.979296066252587</v>
      </c>
      <c r="Y26" s="68">
        <v>163.52574775542405</v>
      </c>
      <c r="Z26" s="68">
        <v>114.4341671663216</v>
      </c>
      <c r="AA26" s="67">
        <v>-7.4257229892878627</v>
      </c>
      <c r="AB26" s="67">
        <v>-2.0281765977276471</v>
      </c>
      <c r="AC26" s="69">
        <v>-9.3032928111192277</v>
      </c>
      <c r="AD26" s="66">
        <v>54033</v>
      </c>
      <c r="AE26" s="66">
        <v>32097.543478260868</v>
      </c>
      <c r="AF26" s="66">
        <v>4748260.2079862189</v>
      </c>
      <c r="AG26" s="67">
        <v>59.403593134308423</v>
      </c>
      <c r="AH26" s="68">
        <v>147.93219958412507</v>
      </c>
      <c r="AI26" s="68">
        <v>87.877041955586762</v>
      </c>
      <c r="AJ26" s="67">
        <v>-24.214173101318504</v>
      </c>
      <c r="AK26" s="67">
        <v>-8.7286050293765758</v>
      </c>
      <c r="AL26" s="69">
        <v>-30.829218599552135</v>
      </c>
      <c r="AM26" s="66">
        <v>52290</v>
      </c>
      <c r="AN26" s="66">
        <v>37725.304347826088</v>
      </c>
      <c r="AO26" s="66">
        <v>6126195.2030173894</v>
      </c>
      <c r="AP26" s="67">
        <v>72.146307798481715</v>
      </c>
      <c r="AQ26" s="68">
        <v>162.3895501686101</v>
      </c>
      <c r="AR26" s="68">
        <v>117.15806469721532</v>
      </c>
      <c r="AS26" s="67">
        <v>0.46677552010457535</v>
      </c>
      <c r="AT26" s="67">
        <v>-4.8668033693364592</v>
      </c>
      <c r="AU26" s="69">
        <v>-4.4227448959952316</v>
      </c>
      <c r="AV26" s="66">
        <v>54033</v>
      </c>
      <c r="AW26" s="66">
        <v>33685.369565217392</v>
      </c>
      <c r="AX26" s="66">
        <v>4736052.8711962597</v>
      </c>
      <c r="AY26" s="67">
        <v>62.342215988779806</v>
      </c>
      <c r="AZ26" s="68">
        <v>140.59673182527825</v>
      </c>
      <c r="BA26" s="68">
        <v>87.651118227680485</v>
      </c>
      <c r="BB26" s="67">
        <v>11.603967025076559</v>
      </c>
      <c r="BC26" s="67">
        <v>-11.361420886874969</v>
      </c>
      <c r="BD26" s="69">
        <v>-1.0758293950916866</v>
      </c>
      <c r="BE26" s="66">
        <v>53847</v>
      </c>
      <c r="BF26" s="66">
        <v>35062.068749999999</v>
      </c>
      <c r="BG26" s="66">
        <v>5236836.4592115572</v>
      </c>
      <c r="BH26" s="67">
        <v>65.114247311827953</v>
      </c>
      <c r="BI26" s="68">
        <v>149.35902660368711</v>
      </c>
      <c r="BJ26" s="68">
        <v>97.254005965263744</v>
      </c>
      <c r="BK26" s="67">
        <v>3.8912783153806036</v>
      </c>
      <c r="BL26" s="67">
        <v>-8.3726436955541086</v>
      </c>
      <c r="BM26" s="69">
        <v>-4.8071682487968852</v>
      </c>
      <c r="BN26" s="66">
        <v>48636</v>
      </c>
      <c r="BO26" s="66">
        <v>31629.122844827587</v>
      </c>
      <c r="BP26" s="66">
        <v>4614681.9934687857</v>
      </c>
      <c r="BQ26" s="67">
        <v>65.03232758620689</v>
      </c>
      <c r="BR26" s="68">
        <v>145.89977774939905</v>
      </c>
      <c r="BS26" s="68">
        <v>94.882021413537004</v>
      </c>
      <c r="BT26" s="67">
        <v>-9.633991883495352E-2</v>
      </c>
      <c r="BU26" s="67">
        <v>-3.9933168865714737</v>
      </c>
      <c r="BV26" s="69">
        <v>-4.0858096471770891</v>
      </c>
      <c r="BW26" s="66">
        <v>53847</v>
      </c>
      <c r="BX26" s="66">
        <v>35686.303124999999</v>
      </c>
      <c r="BY26" s="66">
        <v>5348486.7400963446</v>
      </c>
      <c r="BZ26" s="67">
        <v>66.273521505376351</v>
      </c>
      <c r="CA26" s="68">
        <v>149.87505770384684</v>
      </c>
      <c r="CB26" s="68">
        <v>99.327478598554137</v>
      </c>
      <c r="CC26" s="67">
        <v>0.1426417902260444</v>
      </c>
      <c r="CD26" s="67">
        <v>-5.3551972245105253</v>
      </c>
      <c r="CE26" s="69">
        <v>-5.2201941834683403</v>
      </c>
      <c r="CF26" s="66">
        <v>52110</v>
      </c>
      <c r="CG26" s="66">
        <v>32595.890625</v>
      </c>
      <c r="CH26" s="66">
        <v>4799718.4010643912</v>
      </c>
      <c r="CI26" s="67">
        <v>62.552083333333336</v>
      </c>
      <c r="CJ26" s="68">
        <v>147.24918721451229</v>
      </c>
      <c r="CK26" s="68">
        <v>92.107434294077748</v>
      </c>
      <c r="CL26" s="67">
        <v>-6.789419220469485</v>
      </c>
      <c r="CM26" s="67">
        <v>-9.6908417521195638</v>
      </c>
      <c r="CN26" s="69">
        <v>-15.822309100012852</v>
      </c>
      <c r="CO26" s="66">
        <v>53847</v>
      </c>
      <c r="CP26" s="66">
        <v>32036.793750000001</v>
      </c>
      <c r="CQ26" s="66">
        <v>4477949.1850031428</v>
      </c>
      <c r="CR26" s="67">
        <v>59.49596774193548</v>
      </c>
      <c r="CS26" s="68">
        <v>139.77519785365982</v>
      </c>
      <c r="CT26" s="68">
        <v>83.160606626239954</v>
      </c>
      <c r="CU26" s="67">
        <v>-3.8081065759373258</v>
      </c>
      <c r="CV26" s="67">
        <v>-9.6031860059869398</v>
      </c>
      <c r="CW26" s="69">
        <v>-13.045593024214067</v>
      </c>
      <c r="CX26" s="66">
        <v>52110</v>
      </c>
      <c r="CY26" s="66">
        <v>32796.731249999997</v>
      </c>
      <c r="CZ26" s="66">
        <v>4442115.4349673418</v>
      </c>
      <c r="DA26" s="67">
        <v>62.9375</v>
      </c>
      <c r="DB26" s="68">
        <v>135.44384655612109</v>
      </c>
      <c r="DC26" s="68">
        <v>85.244970926258716</v>
      </c>
      <c r="DD26" s="67">
        <v>-4.1752259114683428</v>
      </c>
      <c r="DE26" s="67">
        <v>-6.9912318890888461</v>
      </c>
      <c r="DF26" s="69">
        <v>-10.874558075285707</v>
      </c>
      <c r="DG26" s="66">
        <v>160356</v>
      </c>
      <c r="DH26" s="66">
        <v>103600.23913043478</v>
      </c>
      <c r="DI26" s="66">
        <v>16480903.09254168</v>
      </c>
      <c r="DJ26" s="67">
        <v>64.606400216041052</v>
      </c>
      <c r="DK26" s="68">
        <v>159.08170898902938</v>
      </c>
      <c r="DL26" s="68">
        <v>102.77696557997007</v>
      </c>
      <c r="DM26" s="67">
        <v>3.9355992844364938</v>
      </c>
      <c r="DN26" s="67">
        <v>-8.3002164347984611</v>
      </c>
      <c r="DO26" s="67">
        <v>-11.772497395963324</v>
      </c>
      <c r="DP26" s="67">
        <v>-1.7754969370333449</v>
      </c>
      <c r="DQ26" s="69">
        <v>-13.338974002295416</v>
      </c>
      <c r="DR26" s="66">
        <v>160356</v>
      </c>
      <c r="DS26" s="66">
        <v>103508.21739130435</v>
      </c>
      <c r="DT26" s="66">
        <v>15610508.282199869</v>
      </c>
      <c r="DU26" s="67">
        <v>64.549014312719422</v>
      </c>
      <c r="DV26" s="68">
        <v>150.81419307208836</v>
      </c>
      <c r="DW26" s="68">
        <v>97.349075071714608</v>
      </c>
      <c r="DX26" s="67">
        <v>1.4096264395074845</v>
      </c>
      <c r="DY26" s="67">
        <v>-4.4824350456259499</v>
      </c>
      <c r="DZ26" s="67">
        <v>-5.8101599345832895</v>
      </c>
      <c r="EA26" s="67">
        <v>-8.095025111815497</v>
      </c>
      <c r="EB26" s="69">
        <v>-13.434851140598408</v>
      </c>
      <c r="EC26" s="66">
        <v>156330</v>
      </c>
      <c r="ED26" s="66">
        <v>102377.49471982759</v>
      </c>
      <c r="EE26" s="66">
        <v>15200005.192776687</v>
      </c>
      <c r="EF26" s="67">
        <v>65.488066730523627</v>
      </c>
      <c r="EG26" s="68">
        <v>148.47018120900435</v>
      </c>
      <c r="EH26" s="68">
        <v>97.23025134508211</v>
      </c>
      <c r="EI26" s="67">
        <v>-0.19408302156619892</v>
      </c>
      <c r="EJ26" s="67">
        <v>1.1212557044463107</v>
      </c>
      <c r="EK26" s="67">
        <v>1.3178965395118756</v>
      </c>
      <c r="EL26" s="67">
        <v>-5.9768735861726752</v>
      </c>
      <c r="EM26" s="69">
        <v>-4.7377460569457535</v>
      </c>
      <c r="EN26" s="66">
        <v>158067</v>
      </c>
      <c r="EO26" s="66">
        <v>97429.415624999994</v>
      </c>
      <c r="EP26" s="66">
        <v>13719783.021034876</v>
      </c>
      <c r="EQ26" s="67">
        <v>61.638049450549453</v>
      </c>
      <c r="ER26" s="68">
        <v>140.81766715959276</v>
      </c>
      <c r="ES26" s="68">
        <v>86.797263318939912</v>
      </c>
      <c r="ET26" s="67">
        <v>-0.34423407917383819</v>
      </c>
      <c r="EU26" s="67">
        <v>-5.2750236349933024</v>
      </c>
      <c r="EV26" s="67">
        <v>-4.947821644039248</v>
      </c>
      <c r="EW26" s="67">
        <v>-8.8522533876862219</v>
      </c>
      <c r="EX26" s="69">
        <v>-13.362081322684482</v>
      </c>
      <c r="EY26" s="66">
        <v>635109</v>
      </c>
      <c r="EZ26" s="66">
        <v>406915.36686656671</v>
      </c>
      <c r="FA26" s="66">
        <v>61011199.588553108</v>
      </c>
      <c r="FB26" s="67">
        <v>64.070162266093959</v>
      </c>
      <c r="FC26" s="68">
        <v>149.93584552573446</v>
      </c>
      <c r="FD26" s="68">
        <v>96.064139523378046</v>
      </c>
      <c r="FE26" s="67">
        <v>1.1871114524151687</v>
      </c>
      <c r="FF26" s="67">
        <v>-4.3543678674155002</v>
      </c>
      <c r="FG26" s="67">
        <v>-5.4764675464245478</v>
      </c>
      <c r="FH26" s="67">
        <v>-6.1343944177826835</v>
      </c>
      <c r="FI26" s="69">
        <v>-11.274913844726676</v>
      </c>
      <c r="FK26" s="70">
        <v>25</v>
      </c>
      <c r="FL26" s="71">
        <v>11</v>
      </c>
      <c r="FM26" s="66">
        <v>1737</v>
      </c>
      <c r="FN26" s="71">
        <v>960</v>
      </c>
    </row>
    <row r="27" spans="2:170" ht="13" x14ac:dyDescent="0.3">
      <c r="B27" s="63" t="s">
        <v>87</v>
      </c>
      <c r="K27" s="60"/>
      <c r="T27" s="60"/>
      <c r="AC27" s="60"/>
      <c r="AL27" s="60"/>
      <c r="AU27" s="60"/>
      <c r="BD27" s="60"/>
      <c r="BM27" s="60"/>
      <c r="BV27" s="60"/>
      <c r="CE27" s="60"/>
      <c r="CN27" s="60"/>
      <c r="CW27" s="60"/>
      <c r="DF27" s="60"/>
      <c r="DQ27" s="60"/>
      <c r="EB27" s="60"/>
      <c r="EM27" s="60"/>
      <c r="EX27" s="60"/>
      <c r="FI27" s="60"/>
      <c r="FK27" s="61"/>
      <c r="FL27" s="62"/>
      <c r="FN27" s="62"/>
    </row>
    <row r="28" spans="2:170" x14ac:dyDescent="0.25">
      <c r="B28" s="64" t="s">
        <v>56</v>
      </c>
      <c r="C28" s="40">
        <v>146320</v>
      </c>
      <c r="D28" s="40">
        <v>106595.43574250523</v>
      </c>
      <c r="E28" s="40">
        <v>21396997.63323148</v>
      </c>
      <c r="F28" s="43">
        <v>72.850899222597889</v>
      </c>
      <c r="G28" s="44">
        <v>200.73089888124886</v>
      </c>
      <c r="H28" s="44">
        <v>146.2342648525935</v>
      </c>
      <c r="I28" s="43">
        <v>-10.946847387199863</v>
      </c>
      <c r="J28" s="43">
        <v>-8.5017882361060995</v>
      </c>
      <c r="K28" s="60">
        <v>-18.517957839887643</v>
      </c>
      <c r="L28" s="40">
        <v>146320</v>
      </c>
      <c r="M28" s="40">
        <v>101148.18498721822</v>
      </c>
      <c r="N28" s="40">
        <v>19563224.807808783</v>
      </c>
      <c r="O28" s="43">
        <v>69.128065190827101</v>
      </c>
      <c r="P28" s="44">
        <v>193.41152597331256</v>
      </c>
      <c r="Q28" s="44">
        <v>133.70164576140502</v>
      </c>
      <c r="R28" s="43">
        <v>-4.2841614516519257</v>
      </c>
      <c r="S28" s="43">
        <v>-1.0396113908530946</v>
      </c>
      <c r="T28" s="60">
        <v>-5.2792342119397473</v>
      </c>
      <c r="U28" s="40">
        <v>141600</v>
      </c>
      <c r="V28" s="40">
        <v>108363.65326516384</v>
      </c>
      <c r="W28" s="40">
        <v>22656702.234733351</v>
      </c>
      <c r="X28" s="43">
        <v>76.528003718336038</v>
      </c>
      <c r="Y28" s="44">
        <v>209.08027324708979</v>
      </c>
      <c r="Z28" s="44">
        <v>160.00495928484003</v>
      </c>
      <c r="AA28" s="43">
        <v>-4.9625846523233399</v>
      </c>
      <c r="AB28" s="43">
        <v>-2.5362953029351258</v>
      </c>
      <c r="AC28" s="60">
        <v>-7.3730141538266487</v>
      </c>
      <c r="AD28" s="40">
        <v>146320</v>
      </c>
      <c r="AE28" s="40">
        <v>105488.65442714385</v>
      </c>
      <c r="AF28" s="40">
        <v>21200644.541225526</v>
      </c>
      <c r="AG28" s="43">
        <v>72.094487716746755</v>
      </c>
      <c r="AH28" s="44">
        <v>200.97558980494756</v>
      </c>
      <c r="AI28" s="44">
        <v>144.89232190558727</v>
      </c>
      <c r="AJ28" s="43">
        <v>-9.9412135517503657</v>
      </c>
      <c r="AK28" s="43">
        <v>-8.0327410995017932</v>
      </c>
      <c r="AL28" s="60">
        <v>-17.175402704508063</v>
      </c>
      <c r="AM28" s="40">
        <v>141600</v>
      </c>
      <c r="AN28" s="40">
        <v>113122.04508482454</v>
      </c>
      <c r="AO28" s="40">
        <v>24801343.764757846</v>
      </c>
      <c r="AP28" s="43">
        <v>79.888449918661394</v>
      </c>
      <c r="AQ28" s="44">
        <v>219.24412475181617</v>
      </c>
      <c r="AR28" s="44">
        <v>175.15073280196216</v>
      </c>
      <c r="AS28" s="43">
        <v>2.4869854942820905E-2</v>
      </c>
      <c r="AT28" s="43">
        <v>-3.5361231175953236</v>
      </c>
      <c r="AU28" s="60">
        <v>-3.5121326913395134</v>
      </c>
      <c r="AV28" s="40">
        <v>146320</v>
      </c>
      <c r="AW28" s="40">
        <v>91532.679525912157</v>
      </c>
      <c r="AX28" s="40">
        <v>16881921.495130509</v>
      </c>
      <c r="AY28" s="43">
        <v>62.556505963581294</v>
      </c>
      <c r="AZ28" s="44">
        <v>184.4360023389392</v>
      </c>
      <c r="BA28" s="44">
        <v>115.37671880214945</v>
      </c>
      <c r="BB28" s="43">
        <v>4.0885724419000145</v>
      </c>
      <c r="BC28" s="43">
        <v>-5.9150781565303205</v>
      </c>
      <c r="BD28" s="60">
        <v>-2.0683479700704326</v>
      </c>
      <c r="BE28" s="40">
        <v>146320</v>
      </c>
      <c r="BF28" s="40">
        <v>89415.644898907733</v>
      </c>
      <c r="BG28" s="40">
        <v>16776744.02770602</v>
      </c>
      <c r="BH28" s="43">
        <v>61.109653430090034</v>
      </c>
      <c r="BI28" s="44">
        <v>187.62649474455623</v>
      </c>
      <c r="BJ28" s="44">
        <v>114.65790068142441</v>
      </c>
      <c r="BK28" s="43">
        <v>-3.3800268520249115</v>
      </c>
      <c r="BL28" s="43">
        <v>-4.6211310689665615</v>
      </c>
      <c r="BM28" s="60">
        <v>-7.844962450063047</v>
      </c>
      <c r="BN28" s="40">
        <v>132160</v>
      </c>
      <c r="BO28" s="40">
        <v>95573.919719201513</v>
      </c>
      <c r="BP28" s="40">
        <v>19048682.06609704</v>
      </c>
      <c r="BQ28" s="43">
        <v>72.31682787469849</v>
      </c>
      <c r="BR28" s="44">
        <v>199.30836908293105</v>
      </c>
      <c r="BS28" s="44">
        <v>144.13349020957202</v>
      </c>
      <c r="BT28" s="43">
        <v>-1.8190295172853854</v>
      </c>
      <c r="BU28" s="43">
        <v>-2.8966354837697437</v>
      </c>
      <c r="BV28" s="60">
        <v>-4.6629743466629785</v>
      </c>
      <c r="BW28" s="40">
        <v>146320</v>
      </c>
      <c r="BX28" s="40">
        <v>108185.95398559145</v>
      </c>
      <c r="BY28" s="40">
        <v>21648418.936410621</v>
      </c>
      <c r="BZ28" s="43">
        <v>73.937912784029152</v>
      </c>
      <c r="CA28" s="44">
        <v>200.10378555513617</v>
      </c>
      <c r="CB28" s="44">
        <v>147.95256244129729</v>
      </c>
      <c r="CC28" s="43">
        <v>2.0212259760095512</v>
      </c>
      <c r="CD28" s="43">
        <v>-1.554392112315931</v>
      </c>
      <c r="CE28" s="60">
        <v>0.43541608646137481</v>
      </c>
      <c r="CF28" s="40">
        <v>141600</v>
      </c>
      <c r="CG28" s="40">
        <v>96425.991168951892</v>
      </c>
      <c r="CH28" s="40">
        <v>17898551.838671234</v>
      </c>
      <c r="CI28" s="43">
        <v>68.097451390502755</v>
      </c>
      <c r="CJ28" s="44">
        <v>185.61957851499244</v>
      </c>
      <c r="CK28" s="44">
        <v>126.40220225050307</v>
      </c>
      <c r="CL28" s="43">
        <v>-0.52168205691884573</v>
      </c>
      <c r="CM28" s="43">
        <v>-6.1381765576814278</v>
      </c>
      <c r="CN28" s="60">
        <v>-6.6278368488348898</v>
      </c>
      <c r="CO28" s="40">
        <v>146320</v>
      </c>
      <c r="CP28" s="40">
        <v>99490.755287009059</v>
      </c>
      <c r="CQ28" s="40">
        <v>19534601.490359049</v>
      </c>
      <c r="CR28" s="43">
        <v>67.995322093363214</v>
      </c>
      <c r="CS28" s="44">
        <v>196.34589599813569</v>
      </c>
      <c r="CT28" s="44">
        <v>133.50602440103233</v>
      </c>
      <c r="CU28" s="43">
        <v>-3.047502992995303</v>
      </c>
      <c r="CV28" s="43">
        <v>-4.48430545061463</v>
      </c>
      <c r="CW28" s="60">
        <v>-7.3951491008100652</v>
      </c>
      <c r="CX28" s="40">
        <v>143220</v>
      </c>
      <c r="CY28" s="40">
        <v>102492.53155841175</v>
      </c>
      <c r="CZ28" s="40">
        <v>19104384.679455418</v>
      </c>
      <c r="DA28" s="43">
        <v>71.563002065641498</v>
      </c>
      <c r="DB28" s="44">
        <v>186.39782225076172</v>
      </c>
      <c r="DC28" s="44">
        <v>133.39187738762337</v>
      </c>
      <c r="DD28" s="43">
        <v>-0.13439342029979193</v>
      </c>
      <c r="DE28" s="43">
        <v>-5.9718008809205809</v>
      </c>
      <c r="DF28" s="60">
        <v>-6.0981685937951875</v>
      </c>
      <c r="DG28" s="40">
        <v>434240</v>
      </c>
      <c r="DH28" s="40">
        <v>316107.27399488731</v>
      </c>
      <c r="DI28" s="40">
        <v>63616924.675773613</v>
      </c>
      <c r="DJ28" s="43">
        <v>72.795521830067997</v>
      </c>
      <c r="DK28" s="44">
        <v>201.25106224794609</v>
      </c>
      <c r="DL28" s="44">
        <v>146.50176095194732</v>
      </c>
      <c r="DM28" s="43">
        <v>1.3371916641385264</v>
      </c>
      <c r="DN28" s="43">
        <v>-5.6150504146826252</v>
      </c>
      <c r="DO28" s="43">
        <v>-6.8605039913025276</v>
      </c>
      <c r="DP28" s="43">
        <v>-4.299843935079747</v>
      </c>
      <c r="DQ28" s="60">
        <v>-10.865356961626137</v>
      </c>
      <c r="DR28" s="40">
        <v>434240</v>
      </c>
      <c r="DS28" s="40">
        <v>310143.37903788057</v>
      </c>
      <c r="DT28" s="40">
        <v>62883909.801113881</v>
      </c>
      <c r="DU28" s="43">
        <v>71.422111974456655</v>
      </c>
      <c r="DV28" s="44">
        <v>202.75754393400516</v>
      </c>
      <c r="DW28" s="44">
        <v>144.81372006520328</v>
      </c>
      <c r="DX28" s="43">
        <v>0.53736927525762934</v>
      </c>
      <c r="DY28" s="43">
        <v>-1.9561410842947555</v>
      </c>
      <c r="DZ28" s="43">
        <v>-2.4801826201962278</v>
      </c>
      <c r="EA28" s="43">
        <v>-5.8722266675142833</v>
      </c>
      <c r="EB28" s="60">
        <v>-8.2067673424699077</v>
      </c>
      <c r="EC28" s="40">
        <v>424800</v>
      </c>
      <c r="ED28" s="40">
        <v>293175.51860370068</v>
      </c>
      <c r="EE28" s="40">
        <v>57473845.030213684</v>
      </c>
      <c r="EF28" s="43">
        <v>69.014952590325024</v>
      </c>
      <c r="EG28" s="44">
        <v>196.03903253567299</v>
      </c>
      <c r="EH28" s="44">
        <v>135.29624536302654</v>
      </c>
      <c r="EI28" s="43">
        <v>5.5586436909394105E-2</v>
      </c>
      <c r="EJ28" s="43">
        <v>-0.87718345740306014</v>
      </c>
      <c r="EK28" s="43">
        <v>-0.93225168880641762</v>
      </c>
      <c r="EL28" s="43">
        <v>-2.8891232495405057</v>
      </c>
      <c r="EM28" s="60">
        <v>-3.7944410380684577</v>
      </c>
      <c r="EN28" s="40">
        <v>431140</v>
      </c>
      <c r="EO28" s="40">
        <v>298409.27801437268</v>
      </c>
      <c r="EP28" s="40">
        <v>56537538.008485705</v>
      </c>
      <c r="EQ28" s="43">
        <v>69.214008909953307</v>
      </c>
      <c r="ER28" s="44">
        <v>189.46307026607465</v>
      </c>
      <c r="ES28" s="44">
        <v>131.13498633503201</v>
      </c>
      <c r="ET28" s="43">
        <v>0.37716520767368222</v>
      </c>
      <c r="EU28" s="43">
        <v>-0.86705767715812398</v>
      </c>
      <c r="EV28" s="43">
        <v>-1.2395477420453989</v>
      </c>
      <c r="EW28" s="43">
        <v>-5.5425563894954095</v>
      </c>
      <c r="EX28" s="60">
        <v>-6.7134014989115833</v>
      </c>
      <c r="EY28" s="40">
        <v>1724420</v>
      </c>
      <c r="EZ28" s="40">
        <v>1217835.4496508413</v>
      </c>
      <c r="FA28" s="40">
        <v>240512217.51558688</v>
      </c>
      <c r="FB28" s="43">
        <v>70.622902172953303</v>
      </c>
      <c r="FC28" s="44">
        <v>197.49155568146975</v>
      </c>
      <c r="FD28" s="44">
        <v>139.47426816876796</v>
      </c>
      <c r="FE28" s="43">
        <v>0.57783172247746151</v>
      </c>
      <c r="FF28" s="43">
        <v>-2.4196360711925142</v>
      </c>
      <c r="FG28" s="43">
        <v>-2.980246981267201</v>
      </c>
      <c r="FH28" s="43">
        <v>-4.7088846077456337</v>
      </c>
      <c r="FI28" s="60">
        <v>-7.5487951975712226</v>
      </c>
      <c r="FK28" s="61">
        <v>37</v>
      </c>
      <c r="FL28" s="62">
        <v>31</v>
      </c>
      <c r="FM28" s="40">
        <v>4774</v>
      </c>
      <c r="FN28" s="62">
        <v>4357</v>
      </c>
    </row>
    <row r="29" spans="2:170" x14ac:dyDescent="0.25">
      <c r="B29" s="64" t="s">
        <v>57</v>
      </c>
      <c r="K29" s="60"/>
      <c r="T29" s="60"/>
      <c r="AC29" s="60"/>
      <c r="AL29" s="60"/>
      <c r="AU29" s="60"/>
      <c r="BD29" s="60"/>
      <c r="BM29" s="60"/>
      <c r="BV29" s="60"/>
      <c r="CE29" s="60"/>
      <c r="CN29" s="60"/>
      <c r="CW29" s="60"/>
      <c r="DF29" s="60"/>
      <c r="DQ29" s="60"/>
      <c r="EB29" s="60"/>
      <c r="EM29" s="60"/>
      <c r="EX29" s="60"/>
      <c r="FI29" s="60"/>
      <c r="FK29" s="61">
        <v>7</v>
      </c>
      <c r="FL29" s="62">
        <v>0</v>
      </c>
      <c r="FM29" s="40">
        <v>252</v>
      </c>
      <c r="FN29" s="62">
        <v>0</v>
      </c>
    </row>
    <row r="30" spans="2:170" x14ac:dyDescent="0.25">
      <c r="B30" s="64" t="s">
        <v>58</v>
      </c>
      <c r="C30" s="40">
        <v>70029</v>
      </c>
      <c r="D30" s="40">
        <v>47965.516279069765</v>
      </c>
      <c r="E30" s="40">
        <v>9423190.3542154375</v>
      </c>
      <c r="F30" s="43">
        <v>68.493790114195221</v>
      </c>
      <c r="G30" s="44">
        <v>196.45760298690544</v>
      </c>
      <c r="H30" s="44">
        <v>134.56125825322994</v>
      </c>
      <c r="I30" s="43">
        <v>-9.3507132949432865</v>
      </c>
      <c r="J30" s="43">
        <v>-10.190705331819817</v>
      </c>
      <c r="K30" s="60">
        <v>-18.588514988469729</v>
      </c>
      <c r="L30" s="40">
        <v>78709</v>
      </c>
      <c r="M30" s="40">
        <v>44469.7539503386</v>
      </c>
      <c r="N30" s="40">
        <v>8047094.8184095528</v>
      </c>
      <c r="O30" s="43">
        <v>56.498944149129834</v>
      </c>
      <c r="P30" s="44">
        <v>180.95658517463602</v>
      </c>
      <c r="Q30" s="44">
        <v>102.23855999199016</v>
      </c>
      <c r="R30" s="43">
        <v>-10.403804465238453</v>
      </c>
      <c r="S30" s="43">
        <v>-2.6555336356262358</v>
      </c>
      <c r="T30" s="60">
        <v>-12.783061573886895</v>
      </c>
      <c r="U30" s="40">
        <v>76170</v>
      </c>
      <c r="V30" s="40">
        <v>53119.548081264111</v>
      </c>
      <c r="W30" s="40">
        <v>10887201.781888036</v>
      </c>
      <c r="X30" s="43">
        <v>69.738148984198645</v>
      </c>
      <c r="Y30" s="44">
        <v>204.95659649122808</v>
      </c>
      <c r="Z30" s="44">
        <v>142.93293661399548</v>
      </c>
      <c r="AA30" s="43">
        <v>-2.2762557272080968</v>
      </c>
      <c r="AB30" s="43">
        <v>-2.5139960825764942</v>
      </c>
      <c r="AC30" s="60">
        <v>-4.7330268299852616</v>
      </c>
      <c r="AD30" s="40">
        <v>78709</v>
      </c>
      <c r="AE30" s="40">
        <v>51350.845146726861</v>
      </c>
      <c r="AF30" s="40">
        <v>10042106.839022575</v>
      </c>
      <c r="AG30" s="43">
        <v>65.241389354110538</v>
      </c>
      <c r="AH30" s="44">
        <v>195.55874514487257</v>
      </c>
      <c r="AI30" s="44">
        <v>127.58524233597905</v>
      </c>
      <c r="AJ30" s="43">
        <v>-10.54856371759889</v>
      </c>
      <c r="AK30" s="43">
        <v>-9.5926717673675928</v>
      </c>
      <c r="AL30" s="60">
        <v>-19.129346391307294</v>
      </c>
      <c r="AM30" s="40">
        <v>74760</v>
      </c>
      <c r="AN30" s="40">
        <v>54453.878228782291</v>
      </c>
      <c r="AO30" s="40">
        <v>11755669.538902452</v>
      </c>
      <c r="AP30" s="43">
        <v>72.838253382533821</v>
      </c>
      <c r="AQ30" s="44">
        <v>215.88305408684087</v>
      </c>
      <c r="AR30" s="44">
        <v>157.24544594572569</v>
      </c>
      <c r="AS30" s="43">
        <v>-2.2225987469113511</v>
      </c>
      <c r="AT30" s="43">
        <v>-2.8571685223350998</v>
      </c>
      <c r="AU30" s="60">
        <v>-5.016263877458683</v>
      </c>
      <c r="AV30" s="40">
        <v>77190</v>
      </c>
      <c r="AW30" s="40">
        <v>46952.47922437673</v>
      </c>
      <c r="AX30" s="40">
        <v>8729309.3333012182</v>
      </c>
      <c r="AY30" s="43">
        <v>60.827152771572393</v>
      </c>
      <c r="AZ30" s="44">
        <v>185.91796381157113</v>
      </c>
      <c r="BA30" s="44">
        <v>113.08860387746104</v>
      </c>
      <c r="BB30" s="43">
        <v>5.7901965153408819</v>
      </c>
      <c r="BC30" s="43">
        <v>-2.5025790177731202</v>
      </c>
      <c r="BD30" s="60">
        <v>3.1427132544206402</v>
      </c>
      <c r="BE30" s="40">
        <v>76973</v>
      </c>
      <c r="BF30" s="40">
        <v>48028.051412691064</v>
      </c>
      <c r="BG30" s="40">
        <v>9559009.8933915272</v>
      </c>
      <c r="BH30" s="43">
        <v>62.395971850767232</v>
      </c>
      <c r="BI30" s="44">
        <v>199.02972559210738</v>
      </c>
      <c r="BJ30" s="44">
        <v>124.18653155511058</v>
      </c>
      <c r="BK30" s="43">
        <v>14.676581967243699</v>
      </c>
      <c r="BL30" s="43">
        <v>-4.0454921893818048</v>
      </c>
      <c r="BM30" s="60">
        <v>10.037349800788569</v>
      </c>
      <c r="BN30" s="40">
        <v>69524</v>
      </c>
      <c r="BO30" s="40">
        <v>49252.320199325994</v>
      </c>
      <c r="BP30" s="40">
        <v>9721103.2658448052</v>
      </c>
      <c r="BQ30" s="43">
        <v>70.842184280717447</v>
      </c>
      <c r="BR30" s="44">
        <v>197.37350903476494</v>
      </c>
      <c r="BS30" s="44">
        <v>139.82370499172669</v>
      </c>
      <c r="BT30" s="43">
        <v>6.4150613893209503</v>
      </c>
      <c r="BU30" s="43">
        <v>4.2690620552680958</v>
      </c>
      <c r="BV30" s="60">
        <v>10.957986396248787</v>
      </c>
      <c r="BW30" s="40">
        <v>76973</v>
      </c>
      <c r="BX30" s="40">
        <v>52105.047707271886</v>
      </c>
      <c r="BY30" s="40">
        <v>10393600.214152519</v>
      </c>
      <c r="BZ30" s="43">
        <v>67.692629502906058</v>
      </c>
      <c r="CA30" s="44">
        <v>199.47396023019027</v>
      </c>
      <c r="CB30" s="44">
        <v>135.0291688533969</v>
      </c>
      <c r="CC30" s="43">
        <v>7.3222131833500308</v>
      </c>
      <c r="CD30" s="43">
        <v>3.9752343829585199</v>
      </c>
      <c r="CE30" s="60">
        <v>11.588522702412209</v>
      </c>
      <c r="CF30" s="40">
        <v>74490</v>
      </c>
      <c r="CG30" s="40">
        <v>46519.160259379343</v>
      </c>
      <c r="CH30" s="40">
        <v>8633329.4702525362</v>
      </c>
      <c r="CI30" s="43">
        <v>62.450208429828628</v>
      </c>
      <c r="CJ30" s="44">
        <v>185.5865286930208</v>
      </c>
      <c r="CK30" s="44">
        <v>115.89917398647519</v>
      </c>
      <c r="CL30" s="43">
        <v>6.7278817912142141</v>
      </c>
      <c r="CM30" s="43">
        <v>-5.4543941551738584</v>
      </c>
      <c r="CN30" s="60">
        <v>0.90652244484728639</v>
      </c>
      <c r="CO30" s="40">
        <v>76973</v>
      </c>
      <c r="CP30" s="40">
        <v>49477.138953219081</v>
      </c>
      <c r="CQ30" s="40">
        <v>9781776.6148866173</v>
      </c>
      <c r="CR30" s="43">
        <v>64.278563851245352</v>
      </c>
      <c r="CS30" s="44">
        <v>197.70295578601144</v>
      </c>
      <c r="CT30" s="44">
        <v>127.08062067071073</v>
      </c>
      <c r="CU30" s="43">
        <v>4.6799150421316265</v>
      </c>
      <c r="CV30" s="43">
        <v>1.868315967363855</v>
      </c>
      <c r="CW30" s="60">
        <v>6.6356666094974379</v>
      </c>
      <c r="CX30" s="40">
        <v>74490</v>
      </c>
      <c r="CY30" s="40">
        <v>49005.610467809172</v>
      </c>
      <c r="CZ30" s="40">
        <v>9274976.5379411262</v>
      </c>
      <c r="DA30" s="43">
        <v>65.788173537131385</v>
      </c>
      <c r="DB30" s="44">
        <v>189.26356491434134</v>
      </c>
      <c r="DC30" s="44">
        <v>124.51304252840819</v>
      </c>
      <c r="DD30" s="43">
        <v>2.093360860189633</v>
      </c>
      <c r="DE30" s="43">
        <v>-2.8276296809041783</v>
      </c>
      <c r="DF30" s="60">
        <v>-0.79346131369507822</v>
      </c>
      <c r="DG30" s="40">
        <v>224908</v>
      </c>
      <c r="DH30" s="40">
        <v>145554.81831067248</v>
      </c>
      <c r="DI30" s="40">
        <v>28357486.954513028</v>
      </c>
      <c r="DJ30" s="43">
        <v>64.717492623949553</v>
      </c>
      <c r="DK30" s="44">
        <v>194.82341624711285</v>
      </c>
      <c r="DL30" s="44">
        <v>126.08483003945182</v>
      </c>
      <c r="DM30" s="43">
        <v>9.1256671518680257</v>
      </c>
      <c r="DN30" s="43">
        <v>0.90305288652008886</v>
      </c>
      <c r="DO30" s="43">
        <v>-7.5349956430065861</v>
      </c>
      <c r="DP30" s="43">
        <v>-5.4180023868165756</v>
      </c>
      <c r="DQ30" s="60">
        <v>-12.544751786063266</v>
      </c>
      <c r="DR30" s="40">
        <v>230659</v>
      </c>
      <c r="DS30" s="40">
        <v>152757.20259988587</v>
      </c>
      <c r="DT30" s="40">
        <v>30527085.711226244</v>
      </c>
      <c r="DU30" s="43">
        <v>66.22642194750081</v>
      </c>
      <c r="DV30" s="44">
        <v>199.84056523465722</v>
      </c>
      <c r="DW30" s="44">
        <v>132.34725595457471</v>
      </c>
      <c r="DX30" s="43">
        <v>10.350486068585425</v>
      </c>
      <c r="DY30" s="43">
        <v>7.0916403307844273</v>
      </c>
      <c r="DZ30" s="43">
        <v>-2.9531775110096516</v>
      </c>
      <c r="EA30" s="43">
        <v>-5.3534410576022182</v>
      </c>
      <c r="EB30" s="60">
        <v>-8.1485219511931462</v>
      </c>
      <c r="EC30" s="40">
        <v>223470</v>
      </c>
      <c r="ED30" s="40">
        <v>149385.41931928895</v>
      </c>
      <c r="EE30" s="40">
        <v>29673713.373388853</v>
      </c>
      <c r="EF30" s="43">
        <v>66.848086686932902</v>
      </c>
      <c r="EG30" s="44">
        <v>198.63861887327664</v>
      </c>
      <c r="EH30" s="44">
        <v>132.78611613813422</v>
      </c>
      <c r="EI30" s="43">
        <v>9.5994546266006857</v>
      </c>
      <c r="EJ30" s="43">
        <v>19.7645258649335</v>
      </c>
      <c r="EK30" s="43">
        <v>9.2747461864257197</v>
      </c>
      <c r="EL30" s="43">
        <v>1.4698126943803991</v>
      </c>
      <c r="EM30" s="60">
        <v>10.880880277609275</v>
      </c>
      <c r="EN30" s="40">
        <v>225953</v>
      </c>
      <c r="EO30" s="40">
        <v>145001.90968040758</v>
      </c>
      <c r="EP30" s="40">
        <v>27690082.62308028</v>
      </c>
      <c r="EQ30" s="43">
        <v>64.173482839531943</v>
      </c>
      <c r="ER30" s="44">
        <v>190.96357202543598</v>
      </c>
      <c r="ES30" s="44">
        <v>122.54797512350038</v>
      </c>
      <c r="ET30" s="43">
        <v>9.9811630250137497</v>
      </c>
      <c r="EU30" s="43">
        <v>14.850184062538332</v>
      </c>
      <c r="EV30" s="43">
        <v>4.4271408881125121</v>
      </c>
      <c r="EW30" s="43">
        <v>-2.0762295810714537</v>
      </c>
      <c r="EX30" s="60">
        <v>2.2589936983337671</v>
      </c>
      <c r="EY30" s="40">
        <v>904990</v>
      </c>
      <c r="EZ30" s="40">
        <v>592699.34991025494</v>
      </c>
      <c r="FA30" s="40">
        <v>116248368.66220841</v>
      </c>
      <c r="FB30" s="43">
        <v>65.492364546597742</v>
      </c>
      <c r="FC30" s="44">
        <v>196.13378803234801</v>
      </c>
      <c r="FD30" s="44">
        <v>128.45265545719667</v>
      </c>
      <c r="FE30" s="43">
        <v>9.7665403629977146</v>
      </c>
      <c r="FF30" s="43">
        <v>10.19186158582461</v>
      </c>
      <c r="FG30" s="43">
        <v>0.38747802503715273</v>
      </c>
      <c r="FH30" s="43">
        <v>-3.0990223285358969</v>
      </c>
      <c r="FI30" s="60">
        <v>-2.7235523339473326</v>
      </c>
      <c r="FK30" s="61">
        <v>28</v>
      </c>
      <c r="FL30" s="62">
        <v>23</v>
      </c>
      <c r="FM30" s="40">
        <v>2483</v>
      </c>
      <c r="FN30" s="62">
        <v>2159</v>
      </c>
    </row>
    <row r="31" spans="2:170" x14ac:dyDescent="0.25">
      <c r="B31" s="64" t="s">
        <v>59</v>
      </c>
      <c r="K31" s="60"/>
      <c r="T31" s="60"/>
      <c r="AC31" s="60"/>
      <c r="AL31" s="60"/>
      <c r="AU31" s="60"/>
      <c r="BD31" s="60"/>
      <c r="BM31" s="60"/>
      <c r="BV31" s="60"/>
      <c r="CE31" s="60"/>
      <c r="CN31" s="60"/>
      <c r="CW31" s="60"/>
      <c r="DF31" s="60"/>
      <c r="DQ31" s="60"/>
      <c r="EB31" s="60"/>
      <c r="EM31" s="60"/>
      <c r="EX31" s="60"/>
      <c r="FI31" s="60"/>
      <c r="FK31" s="61">
        <v>3</v>
      </c>
      <c r="FL31" s="62">
        <v>0</v>
      </c>
      <c r="FM31" s="40">
        <v>283</v>
      </c>
      <c r="FN31" s="62">
        <v>0</v>
      </c>
    </row>
    <row r="32" spans="2:170" ht="13" x14ac:dyDescent="0.3">
      <c r="B32" s="72" t="s">
        <v>88</v>
      </c>
      <c r="C32" s="73">
        <v>232934</v>
      </c>
      <c r="D32" s="73">
        <v>166546.2802180186</v>
      </c>
      <c r="E32" s="73">
        <v>33219498.034572657</v>
      </c>
      <c r="F32" s="74">
        <v>71.499343255178971</v>
      </c>
      <c r="G32" s="75">
        <v>199.46106266130013</v>
      </c>
      <c r="H32" s="75">
        <v>142.61334985263059</v>
      </c>
      <c r="I32" s="74">
        <v>-10.502128213351726</v>
      </c>
      <c r="J32" s="74">
        <v>-9.0044738071813502</v>
      </c>
      <c r="K32" s="76">
        <v>-18.560940636336241</v>
      </c>
      <c r="L32" s="73">
        <v>241614</v>
      </c>
      <c r="M32" s="73">
        <v>156653.66032525315</v>
      </c>
      <c r="N32" s="73">
        <v>29720842.209588706</v>
      </c>
      <c r="O32" s="74">
        <v>64.836334121885798</v>
      </c>
      <c r="P32" s="75">
        <v>189.7232541383369</v>
      </c>
      <c r="Q32" s="75">
        <v>123.00960296004664</v>
      </c>
      <c r="R32" s="74">
        <v>-6.5906457013843358</v>
      </c>
      <c r="S32" s="74">
        <v>-1.5862959204637839</v>
      </c>
      <c r="T32" s="76">
        <v>-8.0723944779471495</v>
      </c>
      <c r="U32" s="73">
        <v>233820</v>
      </c>
      <c r="V32" s="73">
        <v>173542.65326787357</v>
      </c>
      <c r="W32" s="73">
        <v>36055840.179078169</v>
      </c>
      <c r="X32" s="74">
        <v>74.220619822031296</v>
      </c>
      <c r="Y32" s="75">
        <v>207.76356417360867</v>
      </c>
      <c r="Z32" s="75">
        <v>154.20340509399611</v>
      </c>
      <c r="AA32" s="74">
        <v>-4.4118610023472247</v>
      </c>
      <c r="AB32" s="74">
        <v>-2.5891238808851673</v>
      </c>
      <c r="AC32" s="76">
        <v>-6.886756336399392</v>
      </c>
      <c r="AD32" s="73">
        <v>241614</v>
      </c>
      <c r="AE32" s="73">
        <v>168563.485424977</v>
      </c>
      <c r="AF32" s="73">
        <v>33586976.87671984</v>
      </c>
      <c r="AG32" s="74">
        <v>69.765611854022112</v>
      </c>
      <c r="AH32" s="75">
        <v>199.25416701037832</v>
      </c>
      <c r="AI32" s="75">
        <v>139.01088875942551</v>
      </c>
      <c r="AJ32" s="74">
        <v>-10.355557354896629</v>
      </c>
      <c r="AK32" s="74">
        <v>-8.5478235693183073</v>
      </c>
      <c r="AL32" s="76">
        <v>-18.018206151881692</v>
      </c>
      <c r="AM32" s="73">
        <v>232410</v>
      </c>
      <c r="AN32" s="73">
        <v>180179.10585690002</v>
      </c>
      <c r="AO32" s="73">
        <v>39312585.362786032</v>
      </c>
      <c r="AP32" s="74">
        <v>77.52639983516201</v>
      </c>
      <c r="AQ32" s="75">
        <v>218.18614969711564</v>
      </c>
      <c r="AR32" s="75">
        <v>169.15186679913097</v>
      </c>
      <c r="AS32" s="74">
        <v>-0.8439978047037302</v>
      </c>
      <c r="AT32" s="74">
        <v>-3.3614539621810211</v>
      </c>
      <c r="AU32" s="76">
        <v>-4.1770811691690355</v>
      </c>
      <c r="AV32" s="73">
        <v>240095</v>
      </c>
      <c r="AW32" s="73">
        <v>148804.8083165868</v>
      </c>
      <c r="AX32" s="73">
        <v>27517430.730411272</v>
      </c>
      <c r="AY32" s="74">
        <v>61.977470716419248</v>
      </c>
      <c r="AZ32" s="75">
        <v>184.92299436901996</v>
      </c>
      <c r="BA32" s="75">
        <v>114.61059468298497</v>
      </c>
      <c r="BB32" s="74">
        <v>4.5414849635217083</v>
      </c>
      <c r="BC32" s="74">
        <v>-4.8798738650173679</v>
      </c>
      <c r="BD32" s="76">
        <v>-0.5600076392133948</v>
      </c>
      <c r="BE32" s="73">
        <v>239878</v>
      </c>
      <c r="BF32" s="73">
        <v>147619.53358093469</v>
      </c>
      <c r="BG32" s="73">
        <v>28267579.448899571</v>
      </c>
      <c r="BH32" s="74">
        <v>61.539421531334554</v>
      </c>
      <c r="BI32" s="75">
        <v>191.48942394809447</v>
      </c>
      <c r="BJ32" s="75">
        <v>117.84148379134214</v>
      </c>
      <c r="BK32" s="74">
        <v>1.7460572783777064</v>
      </c>
      <c r="BL32" s="74">
        <v>-4.1253223147939071</v>
      </c>
      <c r="BM32" s="76">
        <v>-2.4512955269261774</v>
      </c>
      <c r="BN32" s="73">
        <v>216664</v>
      </c>
      <c r="BO32" s="73">
        <v>155617.05251923713</v>
      </c>
      <c r="BP32" s="73">
        <v>30916557.575338002</v>
      </c>
      <c r="BQ32" s="74">
        <v>71.824138998281725</v>
      </c>
      <c r="BR32" s="75">
        <v>198.67075667376585</v>
      </c>
      <c r="BS32" s="75">
        <v>142.69356042230368</v>
      </c>
      <c r="BT32" s="74">
        <v>0.50537382974665346</v>
      </c>
      <c r="BU32" s="74">
        <v>-0.98648806425476732</v>
      </c>
      <c r="BV32" s="76">
        <v>-0.48609968706726603</v>
      </c>
      <c r="BW32" s="73">
        <v>239878</v>
      </c>
      <c r="BX32" s="73">
        <v>172355.50789229342</v>
      </c>
      <c r="BY32" s="73">
        <v>34454820.170154825</v>
      </c>
      <c r="BZ32" s="74">
        <v>71.851319375804948</v>
      </c>
      <c r="CA32" s="75">
        <v>199.90553589784881</v>
      </c>
      <c r="CB32" s="75">
        <v>143.63476504787778</v>
      </c>
      <c r="CC32" s="74">
        <v>3.2666504141010209</v>
      </c>
      <c r="CD32" s="74">
        <v>-8.5285803824009437E-2</v>
      </c>
      <c r="CE32" s="76">
        <v>3.1785786212810501</v>
      </c>
      <c r="CF32" s="73">
        <v>232140</v>
      </c>
      <c r="CG32" s="73">
        <v>153701.44351593935</v>
      </c>
      <c r="CH32" s="73">
        <v>28528396.356641084</v>
      </c>
      <c r="CI32" s="74">
        <v>66.210667492004546</v>
      </c>
      <c r="CJ32" s="75">
        <v>185.60916347986412</v>
      </c>
      <c r="CK32" s="75">
        <v>122.89306606634395</v>
      </c>
      <c r="CL32" s="74">
        <v>1.2504747668781839</v>
      </c>
      <c r="CM32" s="74">
        <v>-5.9514176155419616</v>
      </c>
      <c r="CN32" s="76">
        <v>-4.7753638242195358</v>
      </c>
      <c r="CO32" s="73">
        <v>239878</v>
      </c>
      <c r="CP32" s="73">
        <v>160127.02506963789</v>
      </c>
      <c r="CQ32" s="73">
        <v>31510194.525106847</v>
      </c>
      <c r="CR32" s="74">
        <v>66.753526821816877</v>
      </c>
      <c r="CS32" s="75">
        <v>196.78248884848344</v>
      </c>
      <c r="CT32" s="75">
        <v>131.3592514741112</v>
      </c>
      <c r="CU32" s="74">
        <v>-1.0247581007166569</v>
      </c>
      <c r="CV32" s="74">
        <v>-2.7481036802930685</v>
      </c>
      <c r="CW32" s="76">
        <v>-3.7447003659295932</v>
      </c>
      <c r="CX32" s="73">
        <v>233760</v>
      </c>
      <c r="CY32" s="73">
        <v>162812.85942295886</v>
      </c>
      <c r="CZ32" s="73">
        <v>30493987.28593716</v>
      </c>
      <c r="DA32" s="74">
        <v>69.649580519746266</v>
      </c>
      <c r="DB32" s="75">
        <v>187.29470997569794</v>
      </c>
      <c r="DC32" s="75">
        <v>130.44997983374898</v>
      </c>
      <c r="DD32" s="74">
        <v>0.31036186735563237</v>
      </c>
      <c r="DE32" s="74">
        <v>-5.0446172560597375</v>
      </c>
      <c r="DF32" s="76">
        <v>-4.7499119569552066</v>
      </c>
      <c r="DG32" s="73">
        <v>708368</v>
      </c>
      <c r="DH32" s="73">
        <v>496742.59381114534</v>
      </c>
      <c r="DI32" s="73">
        <v>98996180.423239529</v>
      </c>
      <c r="DJ32" s="74">
        <v>70.124934188323763</v>
      </c>
      <c r="DK32" s="75">
        <v>199.29070238111393</v>
      </c>
      <c r="DL32" s="75">
        <v>139.75247388820435</v>
      </c>
      <c r="DM32" s="74">
        <v>3.5883187341883218</v>
      </c>
      <c r="DN32" s="74">
        <v>-3.9544199941447653</v>
      </c>
      <c r="DO32" s="74">
        <v>-7.2814568481402029</v>
      </c>
      <c r="DP32" s="74">
        <v>-4.6728624298205217</v>
      </c>
      <c r="DQ32" s="76">
        <v>-11.614066816544277</v>
      </c>
      <c r="DR32" s="73">
        <v>714119</v>
      </c>
      <c r="DS32" s="73">
        <v>497547.39959846379</v>
      </c>
      <c r="DT32" s="73">
        <v>100416992.96991715</v>
      </c>
      <c r="DU32" s="74">
        <v>69.672897598084319</v>
      </c>
      <c r="DV32" s="75">
        <v>201.82397305454069</v>
      </c>
      <c r="DW32" s="75">
        <v>140.61661007467544</v>
      </c>
      <c r="DX32" s="74">
        <v>3.4710640819632466</v>
      </c>
      <c r="DY32" s="74">
        <v>0.57624745047216497</v>
      </c>
      <c r="DZ32" s="74">
        <v>-2.7977064478598899</v>
      </c>
      <c r="EA32" s="74">
        <v>-5.7496579574185613</v>
      </c>
      <c r="EB32" s="76">
        <v>-8.3865058538596937</v>
      </c>
      <c r="EC32" s="73">
        <v>696420</v>
      </c>
      <c r="ED32" s="73">
        <v>475592.09399246523</v>
      </c>
      <c r="EE32" s="73">
        <v>93638957.194392398</v>
      </c>
      <c r="EF32" s="74">
        <v>68.29098733414682</v>
      </c>
      <c r="EG32" s="75">
        <v>196.889221619138</v>
      </c>
      <c r="EH32" s="75">
        <v>134.45759339822578</v>
      </c>
      <c r="EI32" s="74">
        <v>2.9276792721371661</v>
      </c>
      <c r="EJ32" s="74">
        <v>4.8625184126724132</v>
      </c>
      <c r="EK32" s="74">
        <v>1.8798044940459773</v>
      </c>
      <c r="EL32" s="74">
        <v>-1.6334166043505025</v>
      </c>
      <c r="EM32" s="76">
        <v>0.21568285089373446</v>
      </c>
      <c r="EN32" s="73">
        <v>705778</v>
      </c>
      <c r="EO32" s="73">
        <v>476641.32800853607</v>
      </c>
      <c r="EP32" s="73">
        <v>90532578.167685091</v>
      </c>
      <c r="EQ32" s="74">
        <v>67.534171936293859</v>
      </c>
      <c r="ER32" s="75">
        <v>189.93858242620487</v>
      </c>
      <c r="ES32" s="75">
        <v>128.27344882907244</v>
      </c>
      <c r="ET32" s="74">
        <v>3.2364419324451621</v>
      </c>
      <c r="EU32" s="74">
        <v>3.4046645643787152</v>
      </c>
      <c r="EV32" s="74">
        <v>0.16294888593629059</v>
      </c>
      <c r="EW32" s="74">
        <v>-4.5616757814796989</v>
      </c>
      <c r="EX32" s="76">
        <v>-4.4061600954707369</v>
      </c>
      <c r="EY32" s="73">
        <v>2824685</v>
      </c>
      <c r="EZ32" s="73">
        <v>1946523.4154106104</v>
      </c>
      <c r="FA32" s="73">
        <v>383584708.75523418</v>
      </c>
      <c r="FB32" s="74">
        <v>68.911167631456621</v>
      </c>
      <c r="FC32" s="75">
        <v>197.06144078123955</v>
      </c>
      <c r="FD32" s="75">
        <v>135.79733979372361</v>
      </c>
      <c r="FE32" s="74">
        <v>3.3072616463125617</v>
      </c>
      <c r="FF32" s="74">
        <v>1.0457840925324442</v>
      </c>
      <c r="FG32" s="74">
        <v>-2.1890789841129261</v>
      </c>
      <c r="FH32" s="74">
        <v>-4.2762334432082021</v>
      </c>
      <c r="FI32" s="76">
        <v>-6.3717022997302308</v>
      </c>
      <c r="FK32" s="77">
        <v>75</v>
      </c>
      <c r="FL32" s="78">
        <v>54</v>
      </c>
      <c r="FM32" s="73">
        <v>7792</v>
      </c>
      <c r="FN32" s="78">
        <v>6516</v>
      </c>
    </row>
    <row r="33" spans="2:170" ht="13" x14ac:dyDescent="0.3">
      <c r="B33" s="59" t="s">
        <v>89</v>
      </c>
      <c r="K33" s="60"/>
      <c r="T33" s="60"/>
      <c r="AC33" s="60"/>
      <c r="AL33" s="60"/>
      <c r="AU33" s="60"/>
      <c r="BD33" s="60"/>
      <c r="BM33" s="60"/>
      <c r="BV33" s="60"/>
      <c r="CE33" s="60"/>
      <c r="CN33" s="60"/>
      <c r="CW33" s="60"/>
      <c r="DF33" s="60"/>
      <c r="DQ33" s="60"/>
      <c r="EB33" s="60"/>
      <c r="EM33" s="60"/>
      <c r="EX33" s="60"/>
      <c r="FI33" s="60"/>
      <c r="FK33" s="61"/>
      <c r="FL33" s="62"/>
      <c r="FN33" s="62"/>
    </row>
    <row r="34" spans="2:170" ht="13" x14ac:dyDescent="0.3">
      <c r="B34" s="63" t="s">
        <v>81</v>
      </c>
      <c r="K34" s="60"/>
      <c r="T34" s="60"/>
      <c r="AC34" s="60"/>
      <c r="AL34" s="60"/>
      <c r="AU34" s="60"/>
      <c r="BD34" s="60"/>
      <c r="BM34" s="60"/>
      <c r="BV34" s="60"/>
      <c r="CE34" s="60"/>
      <c r="CN34" s="60"/>
      <c r="CW34" s="60"/>
      <c r="DF34" s="60"/>
      <c r="DQ34" s="60"/>
      <c r="EB34" s="60"/>
      <c r="EM34" s="60"/>
      <c r="EX34" s="60"/>
      <c r="FI34" s="60"/>
      <c r="FK34" s="61"/>
      <c r="FL34" s="62"/>
      <c r="FN34" s="62"/>
    </row>
    <row r="35" spans="2:170" x14ac:dyDescent="0.25">
      <c r="B35" s="64" t="s">
        <v>56</v>
      </c>
      <c r="C35" s="40">
        <v>485677</v>
      </c>
      <c r="D35" s="40">
        <v>358161.91514478164</v>
      </c>
      <c r="E35" s="40">
        <v>115758816.44985169</v>
      </c>
      <c r="F35" s="43">
        <v>73.744878827859182</v>
      </c>
      <c r="G35" s="44">
        <v>323.20247227586412</v>
      </c>
      <c r="H35" s="44">
        <v>238.34527154848115</v>
      </c>
      <c r="I35" s="43">
        <v>20.3531062711277</v>
      </c>
      <c r="J35" s="43">
        <v>-0.15561981185089102</v>
      </c>
      <c r="K35" s="60">
        <v>20.165812993581063</v>
      </c>
      <c r="L35" s="40">
        <v>491102</v>
      </c>
      <c r="M35" s="40">
        <v>383660.61803695309</v>
      </c>
      <c r="N35" s="40">
        <v>136219057.358334</v>
      </c>
      <c r="O35" s="43">
        <v>78.122389653667284</v>
      </c>
      <c r="P35" s="44">
        <v>355.05092509967699</v>
      </c>
      <c r="Q35" s="44">
        <v>277.37426717532003</v>
      </c>
      <c r="R35" s="43">
        <v>23.664407652908316</v>
      </c>
      <c r="S35" s="43">
        <v>9.9444809743140574</v>
      </c>
      <c r="T35" s="60">
        <v>35.962191143938256</v>
      </c>
      <c r="U35" s="40">
        <v>475890</v>
      </c>
      <c r="V35" s="40">
        <v>364442.00728188374</v>
      </c>
      <c r="W35" s="40">
        <v>127505626.86579475</v>
      </c>
      <c r="X35" s="43">
        <v>76.581144231205485</v>
      </c>
      <c r="Y35" s="44">
        <v>349.86534021357585</v>
      </c>
      <c r="Z35" s="44">
        <v>267.93088080395626</v>
      </c>
      <c r="AA35" s="43">
        <v>9.6661345294446797</v>
      </c>
      <c r="AB35" s="43">
        <v>2.6357554690445149</v>
      </c>
      <c r="AC35" s="60">
        <v>12.556665667981111</v>
      </c>
      <c r="AD35" s="40">
        <v>514042</v>
      </c>
      <c r="AE35" s="40">
        <v>386217.95565120981</v>
      </c>
      <c r="AF35" s="40">
        <v>142429355.29447457</v>
      </c>
      <c r="AG35" s="43">
        <v>75.13354077122294</v>
      </c>
      <c r="AH35" s="44">
        <v>368.77973488912909</v>
      </c>
      <c r="AI35" s="44">
        <v>277.07727246893165</v>
      </c>
      <c r="AJ35" s="43">
        <v>3.8842757711165996</v>
      </c>
      <c r="AK35" s="43">
        <v>1.4763314315677651</v>
      </c>
      <c r="AL35" s="60">
        <v>5.4179519867019375</v>
      </c>
      <c r="AM35" s="40">
        <v>497430</v>
      </c>
      <c r="AN35" s="40">
        <v>410600.21059791412</v>
      </c>
      <c r="AO35" s="40">
        <v>157840687.19330722</v>
      </c>
      <c r="AP35" s="43">
        <v>82.544319923992134</v>
      </c>
      <c r="AQ35" s="44">
        <v>384.41453053192629</v>
      </c>
      <c r="AR35" s="44">
        <v>317.31235991658571</v>
      </c>
      <c r="AS35" s="43">
        <v>3.6299836733046447</v>
      </c>
      <c r="AT35" s="43">
        <v>3.5222030925466736</v>
      </c>
      <c r="AU35" s="60">
        <v>7.2800421630947127</v>
      </c>
      <c r="AV35" s="40">
        <v>513856</v>
      </c>
      <c r="AW35" s="40">
        <v>399913.04190143128</v>
      </c>
      <c r="AX35" s="40">
        <v>174138771.82579133</v>
      </c>
      <c r="AY35" s="43">
        <v>77.825897119315769</v>
      </c>
      <c r="AZ35" s="44">
        <v>435.44159249678148</v>
      </c>
      <c r="BA35" s="44">
        <v>338.88632579125539</v>
      </c>
      <c r="BB35" s="43">
        <v>11.889011221037954</v>
      </c>
      <c r="BC35" s="43">
        <v>2.8828741926012795</v>
      </c>
      <c r="BD35" s="60">
        <v>15.114630649830884</v>
      </c>
      <c r="BE35" s="40">
        <v>513856</v>
      </c>
      <c r="BF35" s="40">
        <v>359856.25386956806</v>
      </c>
      <c r="BG35" s="40">
        <v>138100309.09699222</v>
      </c>
      <c r="BH35" s="43">
        <v>70.03056379016067</v>
      </c>
      <c r="BI35" s="44">
        <v>383.76520516730409</v>
      </c>
      <c r="BJ35" s="44">
        <v>268.75293680912989</v>
      </c>
      <c r="BK35" s="43">
        <v>12.827133066611507</v>
      </c>
      <c r="BL35" s="43">
        <v>-1.0304083847900276</v>
      </c>
      <c r="BM35" s="60">
        <v>11.664552827235905</v>
      </c>
      <c r="BN35" s="40">
        <v>464156</v>
      </c>
      <c r="BO35" s="40">
        <v>386924.49964047893</v>
      </c>
      <c r="BP35" s="40">
        <v>169923499.33980015</v>
      </c>
      <c r="BQ35" s="43">
        <v>83.360874283749197</v>
      </c>
      <c r="BR35" s="44">
        <v>439.16448686420489</v>
      </c>
      <c r="BS35" s="44">
        <v>366.09135579374208</v>
      </c>
      <c r="BT35" s="43">
        <v>5.7649105671476599</v>
      </c>
      <c r="BU35" s="43">
        <v>14.407764726388868</v>
      </c>
      <c r="BV35" s="60">
        <v>21.003270044792721</v>
      </c>
      <c r="BW35" s="40">
        <v>512399</v>
      </c>
      <c r="BX35" s="40">
        <v>411435.0920488502</v>
      </c>
      <c r="BY35" s="40">
        <v>160572250.30963677</v>
      </c>
      <c r="BZ35" s="43">
        <v>80.295842116953821</v>
      </c>
      <c r="CA35" s="44">
        <v>390.27358971745616</v>
      </c>
      <c r="CB35" s="44">
        <v>313.3734654236967</v>
      </c>
      <c r="CC35" s="43">
        <v>2.5950851731527771</v>
      </c>
      <c r="CD35" s="43">
        <v>5.8883919771004809</v>
      </c>
      <c r="CE35" s="60">
        <v>8.6362859374301166</v>
      </c>
      <c r="CF35" s="40">
        <v>495720</v>
      </c>
      <c r="CG35" s="40">
        <v>357350.69335239456</v>
      </c>
      <c r="CH35" s="40">
        <v>120615638.54959913</v>
      </c>
      <c r="CI35" s="43">
        <v>72.087205146533236</v>
      </c>
      <c r="CJ35" s="44">
        <v>337.52736679499407</v>
      </c>
      <c r="CK35" s="44">
        <v>243.31404532719907</v>
      </c>
      <c r="CL35" s="43">
        <v>8.1744567979703238</v>
      </c>
      <c r="CM35" s="43">
        <v>-0.97803009371904293</v>
      </c>
      <c r="CN35" s="60">
        <v>7.1164780567546106</v>
      </c>
      <c r="CO35" s="40">
        <v>512399</v>
      </c>
      <c r="CP35" s="40">
        <v>360020.50230684254</v>
      </c>
      <c r="CQ35" s="40">
        <v>117585484.1547914</v>
      </c>
      <c r="CR35" s="43">
        <v>70.261749594913837</v>
      </c>
      <c r="CS35" s="44">
        <v>326.60774428500252</v>
      </c>
      <c r="CT35" s="44">
        <v>229.48031544712498</v>
      </c>
      <c r="CU35" s="43">
        <v>-0.31453482025002588</v>
      </c>
      <c r="CV35" s="43">
        <v>-1.4386435836004241</v>
      </c>
      <c r="CW35" s="60">
        <v>-1.7486533688414121</v>
      </c>
      <c r="CX35" s="40">
        <v>498720</v>
      </c>
      <c r="CY35" s="40">
        <v>348514.78120104439</v>
      </c>
      <c r="CZ35" s="40">
        <v>113717829.95967476</v>
      </c>
      <c r="DA35" s="43">
        <v>69.881853785900788</v>
      </c>
      <c r="DB35" s="44">
        <v>326.29270290282307</v>
      </c>
      <c r="DC35" s="44">
        <v>228.01938955661444</v>
      </c>
      <c r="DD35" s="43">
        <v>1.1070746281404902</v>
      </c>
      <c r="DE35" s="43">
        <v>0.29004363088436802</v>
      </c>
      <c r="DF35" s="60">
        <v>1.4003292584843008</v>
      </c>
      <c r="DG35" s="40">
        <v>1452669</v>
      </c>
      <c r="DH35" s="40">
        <v>1106264.5404636185</v>
      </c>
      <c r="DI35" s="40">
        <v>379483500.67398041</v>
      </c>
      <c r="DJ35" s="43">
        <v>76.153930486822432</v>
      </c>
      <c r="DK35" s="44">
        <v>343.03142403438579</v>
      </c>
      <c r="DL35" s="44">
        <v>261.23191220710322</v>
      </c>
      <c r="DM35" s="43">
        <v>1.631583071442364</v>
      </c>
      <c r="DN35" s="43">
        <v>19.590038628623468</v>
      </c>
      <c r="DO35" s="43">
        <v>17.67015234291107</v>
      </c>
      <c r="DP35" s="43">
        <v>4.096980829011212</v>
      </c>
      <c r="DQ35" s="60">
        <v>22.491075925794711</v>
      </c>
      <c r="DR35" s="40">
        <v>1525328</v>
      </c>
      <c r="DS35" s="40">
        <v>1196731.2081505551</v>
      </c>
      <c r="DT35" s="40">
        <v>474408814.31357312</v>
      </c>
      <c r="DU35" s="43">
        <v>78.457302832607496</v>
      </c>
      <c r="DV35" s="44">
        <v>396.42052541333072</v>
      </c>
      <c r="DW35" s="44">
        <v>311.02085211415061</v>
      </c>
      <c r="DX35" s="43">
        <v>6.539042877458253</v>
      </c>
      <c r="DY35" s="43">
        <v>13.29259384638863</v>
      </c>
      <c r="DZ35" s="43">
        <v>6.3390385218891634</v>
      </c>
      <c r="EA35" s="43">
        <v>2.9088269461712879</v>
      </c>
      <c r="EB35" s="60">
        <v>9.4322571287745625</v>
      </c>
      <c r="EC35" s="40">
        <v>1490411</v>
      </c>
      <c r="ED35" s="40">
        <v>1158215.8455588971</v>
      </c>
      <c r="EE35" s="40">
        <v>468596058.74642915</v>
      </c>
      <c r="EF35" s="43">
        <v>77.711171318441501</v>
      </c>
      <c r="EG35" s="44">
        <v>404.58439637415603</v>
      </c>
      <c r="EH35" s="44">
        <v>314.40727339400286</v>
      </c>
      <c r="EI35" s="43">
        <v>6.1804184634587171</v>
      </c>
      <c r="EJ35" s="43">
        <v>13.225134180408549</v>
      </c>
      <c r="EK35" s="43">
        <v>6.6346656181433747</v>
      </c>
      <c r="EL35" s="43">
        <v>6.6642566705713033</v>
      </c>
      <c r="EM35" s="60">
        <v>13.74107343471317</v>
      </c>
      <c r="EN35" s="40">
        <v>1506839</v>
      </c>
      <c r="EO35" s="40">
        <v>1065885.9768602815</v>
      </c>
      <c r="EP35" s="40">
        <v>351918952.6640653</v>
      </c>
      <c r="EQ35" s="43">
        <v>70.736553597317396</v>
      </c>
      <c r="ER35" s="44">
        <v>330.16566528128322</v>
      </c>
      <c r="ES35" s="44">
        <v>233.54781278163446</v>
      </c>
      <c r="ET35" s="43">
        <v>6.0223170216014532</v>
      </c>
      <c r="EU35" s="43">
        <v>9.0601829362814694</v>
      </c>
      <c r="EV35" s="43">
        <v>2.8653079841548164</v>
      </c>
      <c r="EW35" s="43">
        <v>-0.67197792647309662</v>
      </c>
      <c r="EX35" s="60">
        <v>2.1740758205662489</v>
      </c>
      <c r="EY35" s="40">
        <v>5975247</v>
      </c>
      <c r="EZ35" s="40">
        <v>4527097.5710333521</v>
      </c>
      <c r="FA35" s="40">
        <v>1674407326.3980479</v>
      </c>
      <c r="FB35" s="43">
        <v>75.764191355325607</v>
      </c>
      <c r="FC35" s="44">
        <v>369.86331752859678</v>
      </c>
      <c r="FD35" s="44">
        <v>280.22395164552159</v>
      </c>
      <c r="FE35" s="43">
        <v>5.0877054753443653</v>
      </c>
      <c r="FF35" s="43">
        <v>13.699445425104159</v>
      </c>
      <c r="FG35" s="43">
        <v>8.1948120484758959</v>
      </c>
      <c r="FH35" s="43">
        <v>3.3727338198336407</v>
      </c>
      <c r="FI35" s="60">
        <v>11.843935065775923</v>
      </c>
      <c r="FK35" s="61">
        <v>123</v>
      </c>
      <c r="FL35" s="62">
        <v>85</v>
      </c>
      <c r="FM35" s="40">
        <v>16624</v>
      </c>
      <c r="FN35" s="62">
        <v>15320</v>
      </c>
    </row>
    <row r="36" spans="2:170" x14ac:dyDescent="0.25">
      <c r="B36" s="64" t="s">
        <v>57</v>
      </c>
      <c r="C36" s="40">
        <v>14663</v>
      </c>
      <c r="D36" s="40">
        <v>8276.4101382488479</v>
      </c>
      <c r="E36" s="40">
        <v>2705878.2716296776</v>
      </c>
      <c r="F36" s="43">
        <v>56.444180169466328</v>
      </c>
      <c r="G36" s="44">
        <v>326.93863963128786</v>
      </c>
      <c r="H36" s="44">
        <v>184.53783479708636</v>
      </c>
      <c r="I36" s="43">
        <v>-6.7472724696186495</v>
      </c>
      <c r="J36" s="43">
        <v>-8.9745682100517694</v>
      </c>
      <c r="K36" s="60">
        <v>-15.116302109585281</v>
      </c>
      <c r="L36" s="40">
        <v>14663</v>
      </c>
      <c r="M36" s="40">
        <v>8221.9170506912451</v>
      </c>
      <c r="N36" s="40">
        <v>2652804.7900134078</v>
      </c>
      <c r="O36" s="43">
        <v>56.072543481492495</v>
      </c>
      <c r="P36" s="44">
        <v>322.65039572375372</v>
      </c>
      <c r="Q36" s="44">
        <v>180.91828343540939</v>
      </c>
      <c r="R36" s="43">
        <v>7.7157951388187831</v>
      </c>
      <c r="S36" s="43">
        <v>-5.4716902346821463</v>
      </c>
      <c r="T36" s="60">
        <v>1.821920494969357</v>
      </c>
      <c r="U36" s="40">
        <v>14190</v>
      </c>
      <c r="V36" s="40">
        <v>9124.322580645161</v>
      </c>
      <c r="W36" s="40">
        <v>3174561.2850285694</v>
      </c>
      <c r="X36" s="43">
        <v>64.3010752688172</v>
      </c>
      <c r="Y36" s="44">
        <v>347.92295613951245</v>
      </c>
      <c r="Z36" s="44">
        <v>223.71820190476174</v>
      </c>
      <c r="AA36" s="43">
        <v>18.026315789368081</v>
      </c>
      <c r="AB36" s="43">
        <v>-10.900074630924488</v>
      </c>
      <c r="AC36" s="60">
        <v>5.1613592843145364</v>
      </c>
      <c r="AD36" s="40">
        <v>14291</v>
      </c>
      <c r="AE36" s="40">
        <v>9266.737327188941</v>
      </c>
      <c r="AF36" s="40">
        <v>3303141.6023730417</v>
      </c>
      <c r="AG36" s="43">
        <v>64.843169317675034</v>
      </c>
      <c r="AH36" s="44">
        <v>356.45141172627234</v>
      </c>
      <c r="AI36" s="44">
        <v>231.13439244090978</v>
      </c>
      <c r="AJ36" s="43">
        <v>10.193255020798748</v>
      </c>
      <c r="AK36" s="43">
        <v>-9.9022762093030217</v>
      </c>
      <c r="AL36" s="60">
        <v>-0.71838545532965203</v>
      </c>
      <c r="AM36" s="40">
        <v>13830</v>
      </c>
      <c r="AN36" s="40">
        <v>9676.7511520737335</v>
      </c>
      <c r="AO36" s="40">
        <v>3728993.3136288477</v>
      </c>
      <c r="AP36" s="43">
        <v>69.969278033794168</v>
      </c>
      <c r="AQ36" s="44">
        <v>385.3559169835346</v>
      </c>
      <c r="AR36" s="44">
        <v>269.63075297388633</v>
      </c>
      <c r="AS36" s="43">
        <v>21.250736312415956</v>
      </c>
      <c r="AT36" s="43">
        <v>-4.1691528037022225</v>
      </c>
      <c r="AU36" s="60">
        <v>16.195607840007909</v>
      </c>
      <c r="AV36" s="40">
        <v>14291</v>
      </c>
      <c r="AW36" s="40">
        <v>8897.0875576036869</v>
      </c>
      <c r="AX36" s="40">
        <v>3742029.9036474563</v>
      </c>
      <c r="AY36" s="43">
        <v>62.25657796937714</v>
      </c>
      <c r="AZ36" s="44">
        <v>420.59043247803248</v>
      </c>
      <c r="BA36" s="44">
        <v>261.84521052742679</v>
      </c>
      <c r="BB36" s="43">
        <v>3.3264487793461286</v>
      </c>
      <c r="BC36" s="43">
        <v>-0.35711461660048022</v>
      </c>
      <c r="BD36" s="60">
        <v>2.9574549278978903</v>
      </c>
      <c r="BE36" s="40">
        <v>14291</v>
      </c>
      <c r="BF36" s="40">
        <v>8720.7603686635939</v>
      </c>
      <c r="BG36" s="40">
        <v>3657145.0139410575</v>
      </c>
      <c r="BH36" s="43">
        <v>61.022744165303997</v>
      </c>
      <c r="BI36" s="44">
        <v>419.36079646017077</v>
      </c>
      <c r="BJ36" s="44">
        <v>255.90546595347124</v>
      </c>
      <c r="BK36" s="43">
        <v>-3.4005451447354162</v>
      </c>
      <c r="BL36" s="43">
        <v>-3.5423045771328381</v>
      </c>
      <c r="BM36" s="60">
        <v>-6.8223920554835606</v>
      </c>
      <c r="BN36" s="40">
        <v>12908</v>
      </c>
      <c r="BO36" s="40">
        <v>8497.9888765294763</v>
      </c>
      <c r="BP36" s="40">
        <v>3189028.7097954839</v>
      </c>
      <c r="BQ36" s="43">
        <v>65.835054822819004</v>
      </c>
      <c r="BR36" s="44">
        <v>375.26863780714456</v>
      </c>
      <c r="BS36" s="44">
        <v>247.05831343317973</v>
      </c>
      <c r="BT36" s="43">
        <v>2.1153799985145905</v>
      </c>
      <c r="BU36" s="43">
        <v>0.65058551286654998</v>
      </c>
      <c r="BV36" s="60">
        <v>2.7797278672320229</v>
      </c>
      <c r="BW36" s="40">
        <v>14291</v>
      </c>
      <c r="BX36" s="40">
        <v>10139.875576036866</v>
      </c>
      <c r="BY36" s="40">
        <v>3763673.9096430209</v>
      </c>
      <c r="BZ36" s="43">
        <v>70.952876467964913</v>
      </c>
      <c r="CA36" s="44">
        <v>371.17555155583472</v>
      </c>
      <c r="CB36" s="44">
        <v>263.3597305746988</v>
      </c>
      <c r="CC36" s="43">
        <v>5.0806475034450029</v>
      </c>
      <c r="CD36" s="43">
        <v>-1.0477071406913097</v>
      </c>
      <c r="CE36" s="60">
        <v>3.9797100560046204</v>
      </c>
      <c r="CF36" s="40">
        <v>13830</v>
      </c>
      <c r="CG36" s="40">
        <v>8108.9262672811055</v>
      </c>
      <c r="CH36" s="40">
        <v>2901100.1926947096</v>
      </c>
      <c r="CI36" s="43">
        <v>58.632872503840247</v>
      </c>
      <c r="CJ36" s="44">
        <v>357.76625623054753</v>
      </c>
      <c r="CK36" s="44">
        <v>209.76863287741935</v>
      </c>
      <c r="CL36" s="43">
        <v>-4.0924011247309959</v>
      </c>
      <c r="CM36" s="43">
        <v>-10.537247818528863</v>
      </c>
      <c r="CN36" s="60">
        <v>-14.198422495105543</v>
      </c>
      <c r="CO36" s="40">
        <v>14291</v>
      </c>
      <c r="CP36" s="40">
        <v>7769.0184331797236</v>
      </c>
      <c r="CQ36" s="40">
        <v>2524970.8517963593</v>
      </c>
      <c r="CR36" s="43">
        <v>54.363014716812842</v>
      </c>
      <c r="CS36" s="44">
        <v>325.00513076565488</v>
      </c>
      <c r="CT36" s="44">
        <v>176.68258706852981</v>
      </c>
      <c r="CU36" s="43">
        <v>7.2392532390910738</v>
      </c>
      <c r="CV36" s="43">
        <v>-5.6756108337702651</v>
      </c>
      <c r="CW36" s="60">
        <v>1.1527705641863208</v>
      </c>
      <c r="CX36" s="40">
        <v>14190</v>
      </c>
      <c r="CY36" s="40">
        <v>7581.0783410138247</v>
      </c>
      <c r="CZ36" s="40">
        <v>2356549.0578969102</v>
      </c>
      <c r="DA36" s="43">
        <v>53.425499231950845</v>
      </c>
      <c r="DB36" s="44">
        <v>310.8461556382976</v>
      </c>
      <c r="DC36" s="44">
        <v>166.07111049308742</v>
      </c>
      <c r="DD36" s="43">
        <v>-2.8743892009460616E-2</v>
      </c>
      <c r="DE36" s="43">
        <v>-6.6648989983104689</v>
      </c>
      <c r="DF36" s="60">
        <v>-6.6917271388950246</v>
      </c>
      <c r="DG36" s="40">
        <v>43516</v>
      </c>
      <c r="DH36" s="40">
        <v>25622.649769585252</v>
      </c>
      <c r="DI36" s="40">
        <v>8533244.3466716539</v>
      </c>
      <c r="DJ36" s="43">
        <v>58.880985774393906</v>
      </c>
      <c r="DK36" s="44">
        <v>333.03520219055702</v>
      </c>
      <c r="DL36" s="44">
        <v>196.09441002554587</v>
      </c>
      <c r="DM36" s="43">
        <v>0</v>
      </c>
      <c r="DN36" s="43">
        <v>5.7084816734612067</v>
      </c>
      <c r="DO36" s="43">
        <v>5.7084816733709145</v>
      </c>
      <c r="DP36" s="43">
        <v>-8.3910642916902027</v>
      </c>
      <c r="DQ36" s="60">
        <v>-3.1615849855374152</v>
      </c>
      <c r="DR36" s="40">
        <v>42412</v>
      </c>
      <c r="DS36" s="40">
        <v>27840.576036866358</v>
      </c>
      <c r="DT36" s="40">
        <v>10774164.819649346</v>
      </c>
      <c r="DU36" s="43">
        <v>65.643157683830893</v>
      </c>
      <c r="DV36" s="44">
        <v>386.99503937642123</v>
      </c>
      <c r="DW36" s="44">
        <v>254.03576392646764</v>
      </c>
      <c r="DX36" s="43">
        <v>0</v>
      </c>
      <c r="DY36" s="43">
        <v>11.357992804160391</v>
      </c>
      <c r="DZ36" s="43">
        <v>11.357992804135787</v>
      </c>
      <c r="EA36" s="43">
        <v>-4.8724664320095235</v>
      </c>
      <c r="EB36" s="60">
        <v>5.9321119854409377</v>
      </c>
      <c r="EC36" s="40">
        <v>41490</v>
      </c>
      <c r="ED36" s="40">
        <v>27358.62482122994</v>
      </c>
      <c r="EE36" s="40">
        <v>10609847.633379562</v>
      </c>
      <c r="EF36" s="43">
        <v>65.940286385225207</v>
      </c>
      <c r="EG36" s="44">
        <v>387.80632077480948</v>
      </c>
      <c r="EH36" s="44">
        <v>255.72059853891449</v>
      </c>
      <c r="EI36" s="43">
        <v>0</v>
      </c>
      <c r="EJ36" s="43">
        <v>1.3308145966597866</v>
      </c>
      <c r="EK36" s="43">
        <v>1.33081459662417</v>
      </c>
      <c r="EL36" s="43">
        <v>-1.6606708619560329</v>
      </c>
      <c r="EM36" s="60">
        <v>-0.35195671553207591</v>
      </c>
      <c r="EN36" s="40">
        <v>42311</v>
      </c>
      <c r="EO36" s="40">
        <v>23459.023041474655</v>
      </c>
      <c r="EP36" s="40">
        <v>7782620.1023879796</v>
      </c>
      <c r="EQ36" s="43">
        <v>55.444265182753078</v>
      </c>
      <c r="ER36" s="44">
        <v>331.75380273204922</v>
      </c>
      <c r="ES36" s="44">
        <v>183.93845814062487</v>
      </c>
      <c r="ET36" s="43">
        <v>0</v>
      </c>
      <c r="EU36" s="43">
        <v>0.75705306348595425</v>
      </c>
      <c r="EV36" s="43">
        <v>0.75705306340306888</v>
      </c>
      <c r="EW36" s="43">
        <v>-8.0778673730804016</v>
      </c>
      <c r="EX36" s="60">
        <v>-7.3819680520275419</v>
      </c>
      <c r="EY36" s="40">
        <v>169729</v>
      </c>
      <c r="EZ36" s="40">
        <v>104280.87366915621</v>
      </c>
      <c r="FA36" s="40">
        <v>37699876.902088545</v>
      </c>
      <c r="FB36" s="43">
        <v>61.439632395852335</v>
      </c>
      <c r="FC36" s="44">
        <v>361.52244966508431</v>
      </c>
      <c r="FD36" s="44">
        <v>222.1180641027081</v>
      </c>
      <c r="FE36" s="43">
        <v>0</v>
      </c>
      <c r="FF36" s="43">
        <v>4.7817149984857004</v>
      </c>
      <c r="FG36" s="43">
        <v>4.781714998519826</v>
      </c>
      <c r="FH36" s="43">
        <v>-5.3991637389692277</v>
      </c>
      <c r="FI36" s="60">
        <v>-0.87562136279869129</v>
      </c>
      <c r="FK36" s="61">
        <v>27</v>
      </c>
      <c r="FL36" s="62">
        <v>10</v>
      </c>
      <c r="FM36" s="40">
        <v>473</v>
      </c>
      <c r="FN36" s="62">
        <v>217</v>
      </c>
    </row>
    <row r="37" spans="2:170" x14ac:dyDescent="0.25">
      <c r="B37" s="64" t="s">
        <v>58</v>
      </c>
      <c r="C37" s="40">
        <v>214489</v>
      </c>
      <c r="D37" s="40">
        <v>172876.89556334808</v>
      </c>
      <c r="E37" s="40">
        <v>47978797.131184921</v>
      </c>
      <c r="F37" s="43">
        <v>80.599422610645803</v>
      </c>
      <c r="G37" s="44">
        <v>277.53157514101605</v>
      </c>
      <c r="H37" s="44">
        <v>223.68884712588954</v>
      </c>
      <c r="I37" s="43">
        <v>-1.1490590437164909</v>
      </c>
      <c r="J37" s="43">
        <v>3.9284693308036873</v>
      </c>
      <c r="K37" s="60">
        <v>2.7342698549842739</v>
      </c>
      <c r="L37" s="40">
        <v>214489</v>
      </c>
      <c r="M37" s="40">
        <v>174756.86205841872</v>
      </c>
      <c r="N37" s="40">
        <v>50567308.485800155</v>
      </c>
      <c r="O37" s="43">
        <v>81.475908815099473</v>
      </c>
      <c r="P37" s="44">
        <v>289.35807092311046</v>
      </c>
      <c r="Q37" s="44">
        <v>235.75711801444436</v>
      </c>
      <c r="R37" s="43">
        <v>6.0074946118344927</v>
      </c>
      <c r="S37" s="43">
        <v>11.282090839395364</v>
      </c>
      <c r="T37" s="60">
        <v>17.967356450574776</v>
      </c>
      <c r="U37" s="40">
        <v>212460</v>
      </c>
      <c r="V37" s="40">
        <v>171755.88366557573</v>
      </c>
      <c r="W37" s="40">
        <v>51179011.175992146</v>
      </c>
      <c r="X37" s="43">
        <v>80.841515421997428</v>
      </c>
      <c r="Y37" s="44">
        <v>297.97530124582119</v>
      </c>
      <c r="Z37" s="44">
        <v>240.88774911038382</v>
      </c>
      <c r="AA37" s="43">
        <v>-0.67661435543206117</v>
      </c>
      <c r="AB37" s="43">
        <v>5.6707865852829142</v>
      </c>
      <c r="AC37" s="60">
        <v>4.9558028737394224</v>
      </c>
      <c r="AD37" s="40">
        <v>219542</v>
      </c>
      <c r="AE37" s="40">
        <v>176054.3900624814</v>
      </c>
      <c r="AF37" s="40">
        <v>52770531.834012218</v>
      </c>
      <c r="AG37" s="43">
        <v>80.191667226535884</v>
      </c>
      <c r="AH37" s="44">
        <v>299.73993727327132</v>
      </c>
      <c r="AI37" s="44">
        <v>240.36645304320911</v>
      </c>
      <c r="AJ37" s="43">
        <v>-1.2559151970792857</v>
      </c>
      <c r="AK37" s="43">
        <v>0.47820465716390465</v>
      </c>
      <c r="AL37" s="60">
        <v>-0.78371638487435757</v>
      </c>
      <c r="AM37" s="40">
        <v>212460</v>
      </c>
      <c r="AN37" s="40">
        <v>177289.15709610234</v>
      </c>
      <c r="AO37" s="40">
        <v>54929935.163890466</v>
      </c>
      <c r="AP37" s="43">
        <v>83.445899037984731</v>
      </c>
      <c r="AQ37" s="44">
        <v>309.83245712040269</v>
      </c>
      <c r="AR37" s="44">
        <v>258.54247935559857</v>
      </c>
      <c r="AS37" s="43">
        <v>3.2565978986894173</v>
      </c>
      <c r="AT37" s="43">
        <v>4.174817314284855</v>
      </c>
      <c r="AU37" s="60">
        <v>7.5673722258666176</v>
      </c>
      <c r="AV37" s="40">
        <v>219573</v>
      </c>
      <c r="AW37" s="40">
        <v>176929.61044176706</v>
      </c>
      <c r="AX37" s="40">
        <v>62349851.961893782</v>
      </c>
      <c r="AY37" s="43">
        <v>80.578946610816018</v>
      </c>
      <c r="AZ37" s="44">
        <v>352.39919313796838</v>
      </c>
      <c r="BA37" s="44">
        <v>283.95955769558998</v>
      </c>
      <c r="BB37" s="43">
        <v>2.7913727122739074</v>
      </c>
      <c r="BC37" s="43">
        <v>5.908960299843848</v>
      </c>
      <c r="BD37" s="60">
        <v>8.8652741174827501</v>
      </c>
      <c r="BE37" s="40">
        <v>218395</v>
      </c>
      <c r="BF37" s="40">
        <v>170396.26103216156</v>
      </c>
      <c r="BG37" s="40">
        <v>51040073.08852192</v>
      </c>
      <c r="BH37" s="43">
        <v>78.022052259512151</v>
      </c>
      <c r="BI37" s="44">
        <v>299.53751789711117</v>
      </c>
      <c r="BJ37" s="44">
        <v>233.70531875052961</v>
      </c>
      <c r="BK37" s="43">
        <v>7.0679720875412771E-2</v>
      </c>
      <c r="BL37" s="43">
        <v>0.83799549928533623</v>
      </c>
      <c r="BM37" s="60">
        <v>0.90926751311368481</v>
      </c>
      <c r="BN37" s="40">
        <v>197260</v>
      </c>
      <c r="BO37" s="40">
        <v>169059.71286973759</v>
      </c>
      <c r="BP37" s="40">
        <v>61026154.666374654</v>
      </c>
      <c r="BQ37" s="43">
        <v>85.704001252021499</v>
      </c>
      <c r="BR37" s="44">
        <v>360.97396375797695</v>
      </c>
      <c r="BS37" s="44">
        <v>309.36913041860817</v>
      </c>
      <c r="BT37" s="43">
        <v>2.5431774402909202</v>
      </c>
      <c r="BU37" s="43">
        <v>16.501996743689478</v>
      </c>
      <c r="BV37" s="60">
        <v>19.46484924230915</v>
      </c>
      <c r="BW37" s="40">
        <v>217248</v>
      </c>
      <c r="BX37" s="40">
        <v>180577.2274368231</v>
      </c>
      <c r="BY37" s="40">
        <v>56105006.501647294</v>
      </c>
      <c r="BZ37" s="43">
        <v>83.120317534257211</v>
      </c>
      <c r="CA37" s="44">
        <v>310.69812787593185</v>
      </c>
      <c r="CB37" s="44">
        <v>258.25327046346706</v>
      </c>
      <c r="CC37" s="43">
        <v>-0.31767706978468541</v>
      </c>
      <c r="CD37" s="43">
        <v>4.0084091001181958</v>
      </c>
      <c r="CE37" s="60">
        <v>3.6779982337254649</v>
      </c>
      <c r="CF37" s="40">
        <v>210240</v>
      </c>
      <c r="CG37" s="40">
        <v>163942.74226172233</v>
      </c>
      <c r="CH37" s="40">
        <v>45399709.422474861</v>
      </c>
      <c r="CI37" s="43">
        <v>77.978853815507208</v>
      </c>
      <c r="CJ37" s="44">
        <v>276.92417972365996</v>
      </c>
      <c r="CK37" s="44">
        <v>215.94230128650523</v>
      </c>
      <c r="CL37" s="43">
        <v>0.89793729305152936</v>
      </c>
      <c r="CM37" s="43">
        <v>-2.1146090334171124</v>
      </c>
      <c r="CN37" s="60">
        <v>-1.2356596033999354</v>
      </c>
      <c r="CW37" s="60"/>
      <c r="DF37" s="60"/>
      <c r="DG37" s="40">
        <v>641438</v>
      </c>
      <c r="DH37" s="40">
        <v>519389.64128734253</v>
      </c>
      <c r="DI37" s="40">
        <v>149725116.79297721</v>
      </c>
      <c r="DJ37" s="43">
        <v>80.972695924990802</v>
      </c>
      <c r="DK37" s="44">
        <v>288.27128015467031</v>
      </c>
      <c r="DL37" s="44">
        <v>233.42102711871954</v>
      </c>
      <c r="DM37" s="43">
        <v>6.0796194987067453</v>
      </c>
      <c r="DN37" s="43">
        <v>7.4847090504192746</v>
      </c>
      <c r="DO37" s="43">
        <v>1.324561266692355</v>
      </c>
      <c r="DP37" s="43">
        <v>6.8708090278064899</v>
      </c>
      <c r="DQ37" s="60">
        <v>8.2863783695650586</v>
      </c>
      <c r="DR37" s="40">
        <v>651575</v>
      </c>
      <c r="DS37" s="40">
        <v>530273.15760035079</v>
      </c>
      <c r="DT37" s="40">
        <v>170050318.95979646</v>
      </c>
      <c r="DU37" s="43">
        <v>81.383287818033352</v>
      </c>
      <c r="DV37" s="44">
        <v>320.68438034715257</v>
      </c>
      <c r="DW37" s="44">
        <v>260.98349224539993</v>
      </c>
      <c r="DX37" s="43">
        <v>4.0080387443213201</v>
      </c>
      <c r="DY37" s="43">
        <v>5.6572141655185524</v>
      </c>
      <c r="DZ37" s="43">
        <v>1.585623035637556</v>
      </c>
      <c r="EA37" s="43">
        <v>3.5944052504484993</v>
      </c>
      <c r="EB37" s="60">
        <v>5.2370220036683</v>
      </c>
      <c r="EC37" s="40">
        <v>632903</v>
      </c>
      <c r="ED37" s="40">
        <v>520033.20133872225</v>
      </c>
      <c r="EE37" s="40">
        <v>168171234.25654387</v>
      </c>
      <c r="EF37" s="43">
        <v>82.166335337124693</v>
      </c>
      <c r="EG37" s="44">
        <v>323.38557196659826</v>
      </c>
      <c r="EH37" s="44">
        <v>265.71407349395383</v>
      </c>
      <c r="EI37" s="43">
        <v>1.6272486266978607</v>
      </c>
      <c r="EJ37" s="43">
        <v>2.3586473415028659</v>
      </c>
      <c r="EK37" s="43">
        <v>0.71968760813597699</v>
      </c>
      <c r="EL37" s="43">
        <v>7.1818207821442268</v>
      </c>
      <c r="EM37" s="60">
        <v>7.9531950644357456</v>
      </c>
      <c r="EX37" s="60"/>
      <c r="EY37" s="40">
        <v>2554799</v>
      </c>
      <c r="EZ37" s="40">
        <v>2058343.7454820343</v>
      </c>
      <c r="FA37" s="40">
        <v>619958819.43699861</v>
      </c>
      <c r="FB37" s="43">
        <v>80.567737245945153</v>
      </c>
      <c r="FC37" s="44">
        <v>301.19304455233896</v>
      </c>
      <c r="FD37" s="44">
        <v>242.66442073799098</v>
      </c>
      <c r="FE37" s="43">
        <v>2.865440612779993</v>
      </c>
      <c r="FF37" s="43">
        <v>3.9235354176680293</v>
      </c>
      <c r="FG37" s="43">
        <v>1.0286203009914847</v>
      </c>
      <c r="FH37" s="43">
        <v>4.4349311894684558</v>
      </c>
      <c r="FI37" s="60">
        <v>5.5091700930667189</v>
      </c>
      <c r="FK37" s="61">
        <v>55</v>
      </c>
      <c r="FL37" s="62">
        <v>43</v>
      </c>
      <c r="FM37" s="40">
        <v>6863</v>
      </c>
      <c r="FN37" s="62">
        <v>6391</v>
      </c>
    </row>
    <row r="38" spans="2:170" x14ac:dyDescent="0.25">
      <c r="B38" s="64" t="s">
        <v>59</v>
      </c>
      <c r="K38" s="60"/>
      <c r="T38" s="60"/>
      <c r="AC38" s="60"/>
      <c r="AL38" s="60"/>
      <c r="AU38" s="60"/>
      <c r="BD38" s="60"/>
      <c r="BM38" s="60"/>
      <c r="BV38" s="60"/>
      <c r="CE38" s="60"/>
      <c r="CN38" s="60"/>
      <c r="CW38" s="60"/>
      <c r="DF38" s="60"/>
      <c r="DQ38" s="60"/>
      <c r="EB38" s="60"/>
      <c r="EM38" s="60"/>
      <c r="EX38" s="60"/>
      <c r="FI38" s="60"/>
      <c r="FK38" s="61">
        <v>2</v>
      </c>
      <c r="FL38" s="62">
        <v>1</v>
      </c>
      <c r="FM38" s="40">
        <v>27</v>
      </c>
      <c r="FN38" s="62">
        <v>15</v>
      </c>
    </row>
    <row r="39" spans="2:170" ht="13" x14ac:dyDescent="0.3">
      <c r="B39" s="65" t="s">
        <v>82</v>
      </c>
      <c r="C39" s="66">
        <v>715666</v>
      </c>
      <c r="D39" s="66">
        <v>541758.4386560967</v>
      </c>
      <c r="E39" s="66">
        <v>166971232.82769269</v>
      </c>
      <c r="F39" s="67">
        <v>75.699898927166672</v>
      </c>
      <c r="G39" s="68">
        <v>308.20236643085224</v>
      </c>
      <c r="H39" s="68">
        <v>233.308879879291</v>
      </c>
      <c r="I39" s="67">
        <v>12.252895154867392</v>
      </c>
      <c r="J39" s="67">
        <v>1.671160339986576</v>
      </c>
      <c r="K39" s="69">
        <v>14.128821019215799</v>
      </c>
      <c r="L39" s="66">
        <v>721091</v>
      </c>
      <c r="M39" s="66">
        <v>569131.12916080642</v>
      </c>
      <c r="N39" s="66">
        <v>190078104.26734987</v>
      </c>
      <c r="O39" s="67">
        <v>78.926394749179565</v>
      </c>
      <c r="P39" s="68">
        <v>333.97945487118812</v>
      </c>
      <c r="Q39" s="68">
        <v>263.59794293279191</v>
      </c>
      <c r="R39" s="67">
        <v>17.594200702314847</v>
      </c>
      <c r="S39" s="67">
        <v>10.683157881047777</v>
      </c>
      <c r="T39" s="69">
        <v>30.156974822337908</v>
      </c>
      <c r="U39" s="66">
        <v>703350</v>
      </c>
      <c r="V39" s="66">
        <v>547171.29711751663</v>
      </c>
      <c r="W39" s="66">
        <v>182265458.03121287</v>
      </c>
      <c r="X39" s="67">
        <v>77.795023404779499</v>
      </c>
      <c r="Y39" s="68">
        <v>333.1049325711752</v>
      </c>
      <c r="Z39" s="68">
        <v>259.13906025622072</v>
      </c>
      <c r="AA39" s="67">
        <v>6.2725855423256203</v>
      </c>
      <c r="AB39" s="67">
        <v>3.6382524881731308</v>
      </c>
      <c r="AC39" s="69">
        <v>10.139050530025038</v>
      </c>
      <c r="AD39" s="66">
        <v>748712</v>
      </c>
      <c r="AE39" s="66">
        <v>573246.69592138915</v>
      </c>
      <c r="AF39" s="66">
        <v>198818511.30314216</v>
      </c>
      <c r="AG39" s="67">
        <v>76.564379350322838</v>
      </c>
      <c r="AH39" s="68">
        <v>346.82888312784394</v>
      </c>
      <c r="AI39" s="68">
        <v>265.54738177449025</v>
      </c>
      <c r="AJ39" s="67">
        <v>2.2314465178885623</v>
      </c>
      <c r="AK39" s="67">
        <v>1.328482912883475</v>
      </c>
      <c r="AL39" s="69">
        <v>3.5895738165189535</v>
      </c>
      <c r="AM39" s="66">
        <v>724530</v>
      </c>
      <c r="AN39" s="66">
        <v>599006.49609217991</v>
      </c>
      <c r="AO39" s="66">
        <v>216702988.12056312</v>
      </c>
      <c r="AP39" s="67">
        <v>82.675181992764948</v>
      </c>
      <c r="AQ39" s="68">
        <v>361.77068117674492</v>
      </c>
      <c r="AR39" s="68">
        <v>299.09456905933934</v>
      </c>
      <c r="AS39" s="67">
        <v>3.5985085250098221</v>
      </c>
      <c r="AT39" s="67">
        <v>3.942802823539981</v>
      </c>
      <c r="AU39" s="69">
        <v>7.6831934442377507</v>
      </c>
      <c r="AV39" s="66">
        <v>748557</v>
      </c>
      <c r="AW39" s="66">
        <v>587602.51701196644</v>
      </c>
      <c r="AX39" s="66">
        <v>240736785.61754936</v>
      </c>
      <c r="AY39" s="67">
        <v>78.498032482759015</v>
      </c>
      <c r="AZ39" s="68">
        <v>409.69325121636058</v>
      </c>
      <c r="BA39" s="68">
        <v>321.6011414194902</v>
      </c>
      <c r="BB39" s="67">
        <v>8.6644317314427468</v>
      </c>
      <c r="BC39" s="67">
        <v>4.4069119019799432</v>
      </c>
      <c r="BD39" s="69">
        <v>13.453177506631771</v>
      </c>
      <c r="BE39" s="66">
        <v>747379</v>
      </c>
      <c r="BF39" s="66">
        <v>540601.03059307626</v>
      </c>
      <c r="BG39" s="66">
        <v>192931218.90726197</v>
      </c>
      <c r="BH39" s="67">
        <v>72.332916845814012</v>
      </c>
      <c r="BI39" s="68">
        <v>356.88281743673929</v>
      </c>
      <c r="BJ39" s="68">
        <v>258.14375157351486</v>
      </c>
      <c r="BK39" s="67">
        <v>7.9621253888432104</v>
      </c>
      <c r="BL39" s="67">
        <v>0.35854621533984449</v>
      </c>
      <c r="BM39" s="69">
        <v>8.3492195033683601</v>
      </c>
      <c r="BN39" s="66">
        <v>675080</v>
      </c>
      <c r="BO39" s="66">
        <v>566184.23368552665</v>
      </c>
      <c r="BP39" s="66">
        <v>234901090.08948302</v>
      </c>
      <c r="BQ39" s="67">
        <v>83.869205677182947</v>
      </c>
      <c r="BR39" s="68">
        <v>414.88454837467827</v>
      </c>
      <c r="BS39" s="68">
        <v>347.96037519921049</v>
      </c>
      <c r="BT39" s="67">
        <v>4.6574974498546853</v>
      </c>
      <c r="BU39" s="67">
        <v>15.308755664115948</v>
      </c>
      <c r="BV39" s="69">
        <v>20.679258018699834</v>
      </c>
      <c r="BW39" s="66">
        <v>744775</v>
      </c>
      <c r="BX39" s="66">
        <v>603645.1131363922</v>
      </c>
      <c r="BY39" s="66">
        <v>220730822.83817509</v>
      </c>
      <c r="BZ39" s="67">
        <v>81.050668072423505</v>
      </c>
      <c r="CA39" s="68">
        <v>365.66323164833022</v>
      </c>
      <c r="CB39" s="68">
        <v>296.37249214618521</v>
      </c>
      <c r="CC39" s="67">
        <v>1.6907718185241187</v>
      </c>
      <c r="CD39" s="67">
        <v>5.6670052996836873</v>
      </c>
      <c r="CE39" s="69">
        <v>7.4535932466779604</v>
      </c>
      <c r="CF39" s="66">
        <v>720600</v>
      </c>
      <c r="CG39" s="66">
        <v>531090.69219307357</v>
      </c>
      <c r="CH39" s="66">
        <v>169303756.64373109</v>
      </c>
      <c r="CI39" s="67">
        <v>73.701178489185892</v>
      </c>
      <c r="CJ39" s="68">
        <v>318.78501945611606</v>
      </c>
      <c r="CK39" s="68">
        <v>234.94831618613807</v>
      </c>
      <c r="CL39" s="67">
        <v>5.486849517314373</v>
      </c>
      <c r="CM39" s="67">
        <v>-0.93137432711194856</v>
      </c>
      <c r="CN39" s="69">
        <v>4.5043720824095663</v>
      </c>
      <c r="CO39" s="66">
        <v>740280</v>
      </c>
      <c r="CP39" s="66">
        <v>534790.65721298067</v>
      </c>
      <c r="CQ39" s="66">
        <v>163845834.6106925</v>
      </c>
      <c r="CR39" s="67">
        <v>72.24167304438599</v>
      </c>
      <c r="CS39" s="68">
        <v>306.37377897467798</v>
      </c>
      <c r="CT39" s="68">
        <v>221.32954370061665</v>
      </c>
      <c r="CU39" s="67">
        <v>-0.29166222230000771</v>
      </c>
      <c r="CV39" s="67">
        <v>-0.98354822976155298</v>
      </c>
      <c r="CW39" s="69">
        <v>-1.2723418133780864</v>
      </c>
      <c r="CX39" s="66">
        <v>719610</v>
      </c>
      <c r="CY39" s="66">
        <v>517767.42418994667</v>
      </c>
      <c r="CZ39" s="66">
        <v>160030758.05753812</v>
      </c>
      <c r="DA39" s="67">
        <v>71.951115769645597</v>
      </c>
      <c r="DB39" s="68">
        <v>309.07845990486584</v>
      </c>
      <c r="DC39" s="68">
        <v>222.38540050518768</v>
      </c>
      <c r="DD39" s="67">
        <v>0.63798740699500567</v>
      </c>
      <c r="DE39" s="67">
        <v>1.0422008486755459</v>
      </c>
      <c r="DF39" s="69">
        <v>1.6868373658870845</v>
      </c>
      <c r="DG39" s="66">
        <v>2140107</v>
      </c>
      <c r="DH39" s="66">
        <v>1658060.8649344197</v>
      </c>
      <c r="DI39" s="66">
        <v>539314795.12625539</v>
      </c>
      <c r="DJ39" s="67">
        <v>77.475605889538215</v>
      </c>
      <c r="DK39" s="68">
        <v>325.26839426222546</v>
      </c>
      <c r="DL39" s="68">
        <v>252.00365922183116</v>
      </c>
      <c r="DM39" s="67">
        <v>2.9432108979662517</v>
      </c>
      <c r="DN39" s="67">
        <v>15.224257768987153</v>
      </c>
      <c r="DO39" s="67">
        <v>11.929924046375668</v>
      </c>
      <c r="DP39" s="67">
        <v>5.2608770004747072</v>
      </c>
      <c r="DQ39" s="69">
        <v>17.818419677184043</v>
      </c>
      <c r="DR39" s="66">
        <v>2221799</v>
      </c>
      <c r="DS39" s="66">
        <v>1759855.7090255355</v>
      </c>
      <c r="DT39" s="66">
        <v>656258285.04125464</v>
      </c>
      <c r="DU39" s="67">
        <v>79.208592182530253</v>
      </c>
      <c r="DV39" s="68">
        <v>372.90459761876554</v>
      </c>
      <c r="DW39" s="68">
        <v>295.37248195775345</v>
      </c>
      <c r="DX39" s="67">
        <v>5.7009961150656103</v>
      </c>
      <c r="DY39" s="67">
        <v>10.741935585983184</v>
      </c>
      <c r="DZ39" s="67">
        <v>4.7690557858306013</v>
      </c>
      <c r="EA39" s="67">
        <v>3.4409797106855069</v>
      </c>
      <c r="EB39" s="69">
        <v>8.3741377385011262</v>
      </c>
      <c r="EC39" s="66">
        <v>2167234</v>
      </c>
      <c r="ED39" s="66">
        <v>1710430.3774149951</v>
      </c>
      <c r="EE39" s="66">
        <v>648563131.83492005</v>
      </c>
      <c r="EF39" s="67">
        <v>78.922275001914656</v>
      </c>
      <c r="EG39" s="68">
        <v>379.18125192275028</v>
      </c>
      <c r="EH39" s="68">
        <v>299.2584703981758</v>
      </c>
      <c r="EI39" s="67">
        <v>4.6796963602254307</v>
      </c>
      <c r="EJ39" s="67">
        <v>9.4656785882380312</v>
      </c>
      <c r="EK39" s="67">
        <v>4.5720253252868277</v>
      </c>
      <c r="EL39" s="67">
        <v>7.2653054250385933</v>
      </c>
      <c r="EM39" s="69">
        <v>12.169502354334417</v>
      </c>
      <c r="EN39" s="66">
        <v>2180490</v>
      </c>
      <c r="EO39" s="66">
        <v>1583648.7735960009</v>
      </c>
      <c r="EP39" s="66">
        <v>493180349.31196171</v>
      </c>
      <c r="EQ39" s="67">
        <v>72.628114487844513</v>
      </c>
      <c r="ER39" s="68">
        <v>311.42028304173414</v>
      </c>
      <c r="ES39" s="68">
        <v>226.1786797059201</v>
      </c>
      <c r="ET39" s="67">
        <v>4.0441162436490092</v>
      </c>
      <c r="EU39" s="67">
        <v>6.0043169039916657</v>
      </c>
      <c r="EV39" s="67">
        <v>1.8840091406056587</v>
      </c>
      <c r="EW39" s="67">
        <v>-0.26235058588483828</v>
      </c>
      <c r="EX39" s="69">
        <v>1.6167158457317623</v>
      </c>
      <c r="EY39" s="66">
        <v>8709630</v>
      </c>
      <c r="EZ39" s="66">
        <v>6711995.7249709507</v>
      </c>
      <c r="FA39" s="66">
        <v>2337316561.3143916</v>
      </c>
      <c r="FB39" s="67">
        <v>77.064074191107437</v>
      </c>
      <c r="FC39" s="68">
        <v>348.22974523341304</v>
      </c>
      <c r="FD39" s="68">
        <v>268.36002922218188</v>
      </c>
      <c r="FE39" s="67">
        <v>4.3448101526661773</v>
      </c>
      <c r="FF39" s="67">
        <v>10.311022159380942</v>
      </c>
      <c r="FG39" s="67">
        <v>5.7177850991525929</v>
      </c>
      <c r="FH39" s="67">
        <v>4.0498603733693619</v>
      </c>
      <c r="FI39" s="69">
        <v>9.9992077855507198</v>
      </c>
      <c r="FK39" s="70">
        <v>207</v>
      </c>
      <c r="FL39" s="71">
        <v>139</v>
      </c>
      <c r="FM39" s="66">
        <v>23987</v>
      </c>
      <c r="FN39" s="71">
        <v>21943</v>
      </c>
    </row>
    <row r="40" spans="2:170" ht="13" x14ac:dyDescent="0.3">
      <c r="B40" s="63" t="s">
        <v>83</v>
      </c>
      <c r="K40" s="60"/>
      <c r="T40" s="60"/>
      <c r="AC40" s="60"/>
      <c r="AL40" s="60"/>
      <c r="AU40" s="60"/>
      <c r="BD40" s="60"/>
      <c r="BM40" s="60"/>
      <c r="BV40" s="60"/>
      <c r="CE40" s="60"/>
      <c r="CN40" s="60"/>
      <c r="CW40" s="60"/>
      <c r="DF40" s="60"/>
      <c r="DQ40" s="60"/>
      <c r="EB40" s="60"/>
      <c r="EM40" s="60"/>
      <c r="EX40" s="60"/>
      <c r="FI40" s="60"/>
      <c r="FK40" s="61"/>
      <c r="FL40" s="62"/>
      <c r="FN40" s="62"/>
    </row>
    <row r="41" spans="2:170" x14ac:dyDescent="0.25">
      <c r="B41" s="64" t="s">
        <v>56</v>
      </c>
      <c r="C41" s="40">
        <v>593867</v>
      </c>
      <c r="D41" s="40">
        <v>441491.1107726054</v>
      </c>
      <c r="E41" s="40">
        <v>90933683.001023024</v>
      </c>
      <c r="F41" s="43">
        <v>74.341748366655395</v>
      </c>
      <c r="G41" s="44">
        <v>205.9694539305444</v>
      </c>
      <c r="H41" s="44">
        <v>153.12129315321954</v>
      </c>
      <c r="I41" s="43">
        <v>17.252383651629117</v>
      </c>
      <c r="J41" s="43">
        <v>-1.0129541693395436</v>
      </c>
      <c r="K41" s="60">
        <v>16.06467074276085</v>
      </c>
      <c r="L41" s="40">
        <v>611010</v>
      </c>
      <c r="M41" s="40">
        <v>468111.02954341989</v>
      </c>
      <c r="N41" s="40">
        <v>99991855.44942531</v>
      </c>
      <c r="O41" s="43">
        <v>76.6126625658205</v>
      </c>
      <c r="P41" s="44">
        <v>213.60713407448247</v>
      </c>
      <c r="Q41" s="44">
        <v>163.65011284500306</v>
      </c>
      <c r="R41" s="43">
        <v>20.579746747105556</v>
      </c>
      <c r="S41" s="43">
        <v>4.1353027525397632</v>
      </c>
      <c r="T41" s="60">
        <v>25.56608433343435</v>
      </c>
      <c r="U41" s="40">
        <v>591300</v>
      </c>
      <c r="V41" s="40">
        <v>448103.20515082026</v>
      </c>
      <c r="W41" s="40">
        <v>98196013.450061962</v>
      </c>
      <c r="X41" s="43">
        <v>75.782716920483722</v>
      </c>
      <c r="Y41" s="44">
        <v>219.1370477187541</v>
      </c>
      <c r="Z41" s="44">
        <v>166.06800854060876</v>
      </c>
      <c r="AA41" s="43">
        <v>7.0244910883857923</v>
      </c>
      <c r="AB41" s="43">
        <v>0.77550571504659283</v>
      </c>
      <c r="AC41" s="60">
        <v>7.8544721333279082</v>
      </c>
      <c r="AD41" s="40">
        <v>611010</v>
      </c>
      <c r="AE41" s="40">
        <v>462427.37172279105</v>
      </c>
      <c r="AF41" s="40">
        <v>105292704.53099237</v>
      </c>
      <c r="AG41" s="43">
        <v>75.68245556092225</v>
      </c>
      <c r="AH41" s="44">
        <v>227.69565767424265</v>
      </c>
      <c r="AI41" s="44">
        <v>172.32566493345834</v>
      </c>
      <c r="AJ41" s="43">
        <v>5.4897266441721619</v>
      </c>
      <c r="AK41" s="43">
        <v>-0.9590838728408122</v>
      </c>
      <c r="AL41" s="60">
        <v>4.4779916883677453</v>
      </c>
      <c r="AM41" s="40">
        <v>592050</v>
      </c>
      <c r="AN41" s="40">
        <v>484727.78784648189</v>
      </c>
      <c r="AO41" s="40">
        <v>112149350.63281019</v>
      </c>
      <c r="AP41" s="43">
        <v>81.872778962331196</v>
      </c>
      <c r="AQ41" s="44">
        <v>231.36563127742329</v>
      </c>
      <c r="AR41" s="44">
        <v>189.425471890567</v>
      </c>
      <c r="AS41" s="43">
        <v>4.951106488904693</v>
      </c>
      <c r="AT41" s="43">
        <v>2.0672978507695285</v>
      </c>
      <c r="AU41" s="60">
        <v>7.1207584576664873</v>
      </c>
      <c r="AV41" s="40">
        <v>611816</v>
      </c>
      <c r="AW41" s="40">
        <v>451149.16747315001</v>
      </c>
      <c r="AX41" s="40">
        <v>111300332.80825643</v>
      </c>
      <c r="AY41" s="43">
        <v>73.739354229564114</v>
      </c>
      <c r="AZ41" s="44">
        <v>246.70406338471287</v>
      </c>
      <c r="BA41" s="44">
        <v>181.91798319798181</v>
      </c>
      <c r="BB41" s="43">
        <v>7.3883231328113608</v>
      </c>
      <c r="BC41" s="43">
        <v>1.1066530049365202</v>
      </c>
      <c r="BD41" s="60">
        <v>8.5767392376593428</v>
      </c>
      <c r="BE41" s="40">
        <v>612529</v>
      </c>
      <c r="BF41" s="40">
        <v>423737.33838175499</v>
      </c>
      <c r="BG41" s="40">
        <v>92629657.239693433</v>
      </c>
      <c r="BH41" s="43">
        <v>69.178330884212002</v>
      </c>
      <c r="BI41" s="44">
        <v>218.60159313183109</v>
      </c>
      <c r="BJ41" s="44">
        <v>151.22493341489698</v>
      </c>
      <c r="BK41" s="43">
        <v>6.1905365403912107</v>
      </c>
      <c r="BL41" s="43">
        <v>-2.9558810000843354</v>
      </c>
      <c r="BM41" s="60">
        <v>3.0516706469792729</v>
      </c>
      <c r="BN41" s="40">
        <v>553224</v>
      </c>
      <c r="BO41" s="40">
        <v>457901.65506605495</v>
      </c>
      <c r="BP41" s="40">
        <v>118829076.16213574</v>
      </c>
      <c r="BQ41" s="43">
        <v>82.769665644667441</v>
      </c>
      <c r="BR41" s="44">
        <v>259.50785468332487</v>
      </c>
      <c r="BS41" s="44">
        <v>214.79378364303744</v>
      </c>
      <c r="BT41" s="43">
        <v>4.7515394066857288</v>
      </c>
      <c r="BU41" s="43">
        <v>12.377878512946543</v>
      </c>
      <c r="BV41" s="60">
        <v>17.717557694890427</v>
      </c>
      <c r="BW41" s="40">
        <v>612529</v>
      </c>
      <c r="BX41" s="40">
        <v>486650.34104389086</v>
      </c>
      <c r="BY41" s="40">
        <v>113115150.63993186</v>
      </c>
      <c r="BZ41" s="43">
        <v>79.449355221367625</v>
      </c>
      <c r="CA41" s="44">
        <v>232.43618898384793</v>
      </c>
      <c r="CB41" s="44">
        <v>184.66905344878668</v>
      </c>
      <c r="CC41" s="43">
        <v>1.0132165158601953</v>
      </c>
      <c r="CD41" s="43">
        <v>2.5275201998207137</v>
      </c>
      <c r="CE41" s="60">
        <v>3.5663459677808205</v>
      </c>
      <c r="CF41" s="40">
        <v>594240</v>
      </c>
      <c r="CG41" s="40">
        <v>428500.00750015123</v>
      </c>
      <c r="CH41" s="40">
        <v>88293917.217080355</v>
      </c>
      <c r="CI41" s="43">
        <v>72.108913486158997</v>
      </c>
      <c r="CJ41" s="44">
        <v>206.05347881364787</v>
      </c>
      <c r="CK41" s="44">
        <v>148.5829247729543</v>
      </c>
      <c r="CL41" s="43">
        <v>5.3792901614799682</v>
      </c>
      <c r="CM41" s="43">
        <v>-3.2671931960776464</v>
      </c>
      <c r="CN41" s="60">
        <v>1.9363451631968347</v>
      </c>
      <c r="CO41" s="40">
        <v>614048</v>
      </c>
      <c r="CP41" s="40">
        <v>440860.14944201842</v>
      </c>
      <c r="CQ41" s="40">
        <v>90046674.948473617</v>
      </c>
      <c r="CR41" s="43">
        <v>71.795714576387908</v>
      </c>
      <c r="CS41" s="44">
        <v>204.25224430568878</v>
      </c>
      <c r="CT41" s="44">
        <v>146.64435833757884</v>
      </c>
      <c r="CU41" s="43">
        <v>-1.135395427821797</v>
      </c>
      <c r="CV41" s="43">
        <v>-1.4161626135595253</v>
      </c>
      <c r="CW41" s="60">
        <v>-2.5354789958433508</v>
      </c>
      <c r="CX41" s="40">
        <v>594120</v>
      </c>
      <c r="CY41" s="40">
        <v>425038.90587093646</v>
      </c>
      <c r="CZ41" s="40">
        <v>87104955.045898363</v>
      </c>
      <c r="DA41" s="43">
        <v>71.540918647905542</v>
      </c>
      <c r="DB41" s="44">
        <v>204.93407507581881</v>
      </c>
      <c r="DC41" s="44">
        <v>146.61171993182921</v>
      </c>
      <c r="DD41" s="43">
        <v>2.4253015934630406</v>
      </c>
      <c r="DE41" s="43">
        <v>0.41938619535899491</v>
      </c>
      <c r="DF41" s="60">
        <v>2.8548591688895262</v>
      </c>
      <c r="DG41" s="40">
        <v>1796177</v>
      </c>
      <c r="DH41" s="40">
        <v>1357705.3454668454</v>
      </c>
      <c r="DI41" s="40">
        <v>289121551.90051031</v>
      </c>
      <c r="DJ41" s="43">
        <v>75.588616571019756</v>
      </c>
      <c r="DK41" s="44">
        <v>212.94867319027617</v>
      </c>
      <c r="DL41" s="44">
        <v>160.96495607087181</v>
      </c>
      <c r="DM41" s="43">
        <v>4.1333865930461293</v>
      </c>
      <c r="DN41" s="43">
        <v>19.510853617526042</v>
      </c>
      <c r="DO41" s="43">
        <v>14.767086260795477</v>
      </c>
      <c r="DP41" s="43">
        <v>1.2098599712016826</v>
      </c>
      <c r="DQ41" s="60">
        <v>16.155607297566007</v>
      </c>
      <c r="DR41" s="40">
        <v>1814876</v>
      </c>
      <c r="DS41" s="40">
        <v>1398304.327042423</v>
      </c>
      <c r="DT41" s="40">
        <v>328742387.97205901</v>
      </c>
      <c r="DU41" s="43">
        <v>77.046824523682218</v>
      </c>
      <c r="DV41" s="44">
        <v>235.10074424741828</v>
      </c>
      <c r="DW41" s="44">
        <v>181.1376578741793</v>
      </c>
      <c r="DX41" s="43">
        <v>4.823722391645874</v>
      </c>
      <c r="DY41" s="43">
        <v>11.03910652274044</v>
      </c>
      <c r="DZ41" s="43">
        <v>5.9293678848156599</v>
      </c>
      <c r="EA41" s="43">
        <v>0.77202001950563159</v>
      </c>
      <c r="EB41" s="60">
        <v>6.7471638113354988</v>
      </c>
      <c r="EC41" s="40">
        <v>1778282</v>
      </c>
      <c r="ED41" s="40">
        <v>1368289.3344917009</v>
      </c>
      <c r="EE41" s="40">
        <v>324573884.04176104</v>
      </c>
      <c r="EF41" s="43">
        <v>76.944451695046169</v>
      </c>
      <c r="EG41" s="44">
        <v>237.2114404899132</v>
      </c>
      <c r="EH41" s="44">
        <v>182.52104224288445</v>
      </c>
      <c r="EI41" s="43">
        <v>4.4203067050928828</v>
      </c>
      <c r="EJ41" s="43">
        <v>8.3959931566944235</v>
      </c>
      <c r="EK41" s="43">
        <v>3.80738821502645</v>
      </c>
      <c r="EL41" s="43">
        <v>4.1930529898937348</v>
      </c>
      <c r="EM41" s="60">
        <v>8.1600870103572642</v>
      </c>
      <c r="EN41" s="40">
        <v>1802408</v>
      </c>
      <c r="EO41" s="40">
        <v>1294399.062813106</v>
      </c>
      <c r="EP41" s="40">
        <v>265445547.21145234</v>
      </c>
      <c r="EQ41" s="43">
        <v>71.81498655205182</v>
      </c>
      <c r="ER41" s="44">
        <v>205.07241919239488</v>
      </c>
      <c r="ES41" s="44">
        <v>147.27273026498571</v>
      </c>
      <c r="ET41" s="43">
        <v>3.5296063836081149</v>
      </c>
      <c r="EU41" s="43">
        <v>5.7245048184992315</v>
      </c>
      <c r="EV41" s="43">
        <v>2.1200683665351385</v>
      </c>
      <c r="EW41" s="43">
        <v>-1.4210372443735682</v>
      </c>
      <c r="EX41" s="60">
        <v>0.66890416104047823</v>
      </c>
      <c r="EY41" s="40">
        <v>7191743</v>
      </c>
      <c r="EZ41" s="40">
        <v>5418698.0698140757</v>
      </c>
      <c r="FA41" s="40">
        <v>1207883371.1257827</v>
      </c>
      <c r="FB41" s="43">
        <v>75.346102743299852</v>
      </c>
      <c r="FC41" s="44">
        <v>222.91025548268408</v>
      </c>
      <c r="FD41" s="44">
        <v>167.95419012133536</v>
      </c>
      <c r="FE41" s="43">
        <v>4.2250779832016558</v>
      </c>
      <c r="FF41" s="43">
        <v>10.99428625280059</v>
      </c>
      <c r="FG41" s="43">
        <v>6.4947979897299861</v>
      </c>
      <c r="FH41" s="43">
        <v>1.2413338397948501</v>
      </c>
      <c r="FI41" s="60">
        <v>7.8167539547896974</v>
      </c>
      <c r="FK41" s="61">
        <v>204</v>
      </c>
      <c r="FL41" s="62">
        <v>121</v>
      </c>
      <c r="FM41" s="40">
        <v>19804</v>
      </c>
      <c r="FN41" s="62">
        <v>16488</v>
      </c>
    </row>
    <row r="42" spans="2:170" x14ac:dyDescent="0.25">
      <c r="B42" s="64" t="s">
        <v>57</v>
      </c>
      <c r="C42" s="40">
        <v>113739</v>
      </c>
      <c r="D42" s="40">
        <v>88955.141201716702</v>
      </c>
      <c r="E42" s="40">
        <v>17422651.618697509</v>
      </c>
      <c r="F42" s="43">
        <v>78.209885089298069</v>
      </c>
      <c r="G42" s="44">
        <v>195.8588495654175</v>
      </c>
      <c r="H42" s="44">
        <v>153.18098118233422</v>
      </c>
      <c r="I42" s="43">
        <v>13.892933759319238</v>
      </c>
      <c r="J42" s="43">
        <v>7.6957399061295808</v>
      </c>
      <c r="K42" s="60">
        <v>22.657837712857354</v>
      </c>
      <c r="L42" s="40">
        <v>113739</v>
      </c>
      <c r="M42" s="40">
        <v>92167.484549356217</v>
      </c>
      <c r="N42" s="40">
        <v>18268751.31169498</v>
      </c>
      <c r="O42" s="43">
        <v>81.034196317319669</v>
      </c>
      <c r="P42" s="44">
        <v>198.21254101723864</v>
      </c>
      <c r="Q42" s="44">
        <v>160.61993961345695</v>
      </c>
      <c r="R42" s="43">
        <v>18.459594711609963</v>
      </c>
      <c r="S42" s="43">
        <v>11.303720878799442</v>
      </c>
      <c r="T42" s="60">
        <v>31.849936651946198</v>
      </c>
      <c r="U42" s="40">
        <v>110070</v>
      </c>
      <c r="V42" s="40">
        <v>89514.151931330474</v>
      </c>
      <c r="W42" s="40">
        <v>17473610.229314167</v>
      </c>
      <c r="X42" s="43">
        <v>81.324749642346205</v>
      </c>
      <c r="Y42" s="44">
        <v>195.20500225169761</v>
      </c>
      <c r="Z42" s="44">
        <v>158.74997937052936</v>
      </c>
      <c r="AA42" s="43">
        <v>8.3622357467668653</v>
      </c>
      <c r="AB42" s="43">
        <v>0.88709027594220802</v>
      </c>
      <c r="AC42" s="60">
        <v>9.3235066028923086</v>
      </c>
      <c r="AD42" s="40">
        <v>114545</v>
      </c>
      <c r="AE42" s="40">
        <v>91540.696917064692</v>
      </c>
      <c r="AF42" s="40">
        <v>18950413.875973079</v>
      </c>
      <c r="AG42" s="43">
        <v>79.91679856568571</v>
      </c>
      <c r="AH42" s="44">
        <v>207.01627269827358</v>
      </c>
      <c r="AI42" s="44">
        <v>165.44077765046993</v>
      </c>
      <c r="AJ42" s="43">
        <v>5.6614051181138407</v>
      </c>
      <c r="AK42" s="43">
        <v>1.9680595956403306</v>
      </c>
      <c r="AL42" s="60">
        <v>7.7408845404537612</v>
      </c>
      <c r="AM42" s="40">
        <v>110850</v>
      </c>
      <c r="AN42" s="40">
        <v>92327.667355371901</v>
      </c>
      <c r="AO42" s="40">
        <v>18939325.930297311</v>
      </c>
      <c r="AP42" s="43">
        <v>83.290633608815426</v>
      </c>
      <c r="AQ42" s="44">
        <v>205.1316411731631</v>
      </c>
      <c r="AR42" s="44">
        <v>170.85544366528924</v>
      </c>
      <c r="AS42" s="43">
        <v>2.467494597038856</v>
      </c>
      <c r="AT42" s="43">
        <v>3.9579302809797881</v>
      </c>
      <c r="AU42" s="60">
        <v>6.5230865938596354</v>
      </c>
      <c r="AV42" s="40">
        <v>114545</v>
      </c>
      <c r="AW42" s="40">
        <v>85505.313156788572</v>
      </c>
      <c r="AX42" s="40">
        <v>19136840.515660565</v>
      </c>
      <c r="AY42" s="43">
        <v>74.647791834465551</v>
      </c>
      <c r="AZ42" s="44">
        <v>223.80878812255685</v>
      </c>
      <c r="BA42" s="44">
        <v>167.06831826496631</v>
      </c>
      <c r="BB42" s="43">
        <v>3.4880988626861362</v>
      </c>
      <c r="BC42" s="43">
        <v>3.5732806069148748</v>
      </c>
      <c r="BD42" s="60">
        <v>7.1860190298808719</v>
      </c>
      <c r="BE42" s="40">
        <v>114545</v>
      </c>
      <c r="BF42" s="40">
        <v>81038.34717607974</v>
      </c>
      <c r="BG42" s="40">
        <v>16268221.858581698</v>
      </c>
      <c r="BH42" s="43">
        <v>70.74804415389562</v>
      </c>
      <c r="BI42" s="44">
        <v>200.74720703809743</v>
      </c>
      <c r="BJ42" s="44">
        <v>142.02472267302542</v>
      </c>
      <c r="BK42" s="43">
        <v>3.3613075221574427</v>
      </c>
      <c r="BL42" s="43">
        <v>0.42585635064479227</v>
      </c>
      <c r="BM42" s="60">
        <v>3.8014782142829184</v>
      </c>
      <c r="BN42" s="40">
        <v>103460</v>
      </c>
      <c r="BO42" s="40">
        <v>84833.881315156381</v>
      </c>
      <c r="BP42" s="40">
        <v>19825766.974088058</v>
      </c>
      <c r="BQ42" s="43">
        <v>81.996792301523655</v>
      </c>
      <c r="BR42" s="44">
        <v>233.70104805691585</v>
      </c>
      <c r="BS42" s="44">
        <v>191.62736298171328</v>
      </c>
      <c r="BT42" s="43">
        <v>-0.20935218695634097</v>
      </c>
      <c r="BU42" s="43">
        <v>12.089001992126958</v>
      </c>
      <c r="BV42" s="60">
        <v>11.854341215156179</v>
      </c>
      <c r="BW42" s="40">
        <v>114483</v>
      </c>
      <c r="BX42" s="40">
        <v>92288.275656324578</v>
      </c>
      <c r="BY42" s="40">
        <v>19280089.703661781</v>
      </c>
      <c r="BZ42" s="43">
        <v>80.613082864988328</v>
      </c>
      <c r="CA42" s="44">
        <v>208.91158239275762</v>
      </c>
      <c r="CB42" s="44">
        <v>168.41006702883206</v>
      </c>
      <c r="CC42" s="43">
        <v>-1.962766877851166</v>
      </c>
      <c r="CD42" s="43">
        <v>4.1057679915931287</v>
      </c>
      <c r="CE42" s="60">
        <v>2.062414459564077</v>
      </c>
      <c r="CF42" s="40">
        <v>110790</v>
      </c>
      <c r="CG42" s="40">
        <v>82008.397374701672</v>
      </c>
      <c r="CH42" s="40">
        <v>15353392.328448499</v>
      </c>
      <c r="CI42" s="43">
        <v>74.021479713603824</v>
      </c>
      <c r="CJ42" s="44">
        <v>187.21731944471316</v>
      </c>
      <c r="CK42" s="44">
        <v>138.5810301331212</v>
      </c>
      <c r="CL42" s="43">
        <v>6.0465862552355123</v>
      </c>
      <c r="CM42" s="43">
        <v>-1.6033810736889134</v>
      </c>
      <c r="CN42" s="60">
        <v>4.3462553619187778</v>
      </c>
      <c r="CO42" s="40">
        <v>114483</v>
      </c>
      <c r="CP42" s="40">
        <v>85287.146778042967</v>
      </c>
      <c r="CQ42" s="40">
        <v>15746090.228270011</v>
      </c>
      <c r="CR42" s="43">
        <v>74.497651859265531</v>
      </c>
      <c r="CS42" s="44">
        <v>184.62442259029606</v>
      </c>
      <c r="CT42" s="44">
        <v>137.54085958849794</v>
      </c>
      <c r="CU42" s="43">
        <v>-0.41387280614909411</v>
      </c>
      <c r="CV42" s="43">
        <v>-1.1278748222948112</v>
      </c>
      <c r="CW42" s="60">
        <v>-1.5370796613333435</v>
      </c>
      <c r="CX42" s="40">
        <v>110790</v>
      </c>
      <c r="CY42" s="40">
        <v>79693.361045130645</v>
      </c>
      <c r="CZ42" s="40">
        <v>14977367.220056053</v>
      </c>
      <c r="DA42" s="43">
        <v>71.931908155186065</v>
      </c>
      <c r="DB42" s="44">
        <v>187.93745204916524</v>
      </c>
      <c r="DC42" s="44">
        <v>135.18699539720239</v>
      </c>
      <c r="DD42" s="43">
        <v>-1.7877779566021017</v>
      </c>
      <c r="DE42" s="43">
        <v>-0.81898712104003069</v>
      </c>
      <c r="DF42" s="60">
        <v>-2.5921234064488456</v>
      </c>
      <c r="DG42" s="40">
        <v>337548</v>
      </c>
      <c r="DH42" s="40">
        <v>270636.77768240345</v>
      </c>
      <c r="DI42" s="40">
        <v>53165013.15970666</v>
      </c>
      <c r="DJ42" s="43">
        <v>80.177271879081914</v>
      </c>
      <c r="DK42" s="44">
        <v>196.44415520678658</v>
      </c>
      <c r="DL42" s="44">
        <v>157.50356441071094</v>
      </c>
      <c r="DM42" s="43">
        <v>1.7293029143184353</v>
      </c>
      <c r="DN42" s="43">
        <v>15.426074999379574</v>
      </c>
      <c r="DO42" s="43">
        <v>13.463939782015455</v>
      </c>
      <c r="DP42" s="43">
        <v>6.3812849851012068</v>
      </c>
      <c r="DQ42" s="60">
        <v>20.704397134867204</v>
      </c>
      <c r="DR42" s="40">
        <v>339940</v>
      </c>
      <c r="DS42" s="40">
        <v>269373.67742922518</v>
      </c>
      <c r="DT42" s="40">
        <v>57026580.32193096</v>
      </c>
      <c r="DU42" s="43">
        <v>79.241535985534256</v>
      </c>
      <c r="DV42" s="44">
        <v>211.70064152580028</v>
      </c>
      <c r="DW42" s="44">
        <v>167.75484003627392</v>
      </c>
      <c r="DX42" s="43">
        <v>2.0154610712313641</v>
      </c>
      <c r="DY42" s="43">
        <v>5.9527380108963541</v>
      </c>
      <c r="DZ42" s="43">
        <v>3.8594904128374923</v>
      </c>
      <c r="EA42" s="43">
        <v>3.1662390268464535</v>
      </c>
      <c r="EB42" s="60">
        <v>7.1479301313760208</v>
      </c>
      <c r="EC42" s="40">
        <v>332488</v>
      </c>
      <c r="ED42" s="40">
        <v>258160.50414756068</v>
      </c>
      <c r="EE42" s="40">
        <v>55374078.536331534</v>
      </c>
      <c r="EF42" s="43">
        <v>77.645059114181777</v>
      </c>
      <c r="EG42" s="44">
        <v>214.49477223162123</v>
      </c>
      <c r="EH42" s="44">
        <v>166.54459269607185</v>
      </c>
      <c r="EI42" s="43">
        <v>1.1188866484798166</v>
      </c>
      <c r="EJ42" s="43">
        <v>1.3038203971111839</v>
      </c>
      <c r="EK42" s="43">
        <v>0.18288744548334154</v>
      </c>
      <c r="EL42" s="43">
        <v>5.6462251719714587</v>
      </c>
      <c r="EM42" s="60">
        <v>5.8394388543757083</v>
      </c>
      <c r="EN42" s="40">
        <v>336063</v>
      </c>
      <c r="EO42" s="40">
        <v>246988.90519787528</v>
      </c>
      <c r="EP42" s="40">
        <v>46076849.776774563</v>
      </c>
      <c r="EQ42" s="43">
        <v>73.49482245825196</v>
      </c>
      <c r="ER42" s="44">
        <v>186.55433020305134</v>
      </c>
      <c r="ES42" s="44">
        <v>137.10777377091367</v>
      </c>
      <c r="ET42" s="43">
        <v>0.65412919051512675</v>
      </c>
      <c r="EU42" s="43">
        <v>1.8378304152509488</v>
      </c>
      <c r="EV42" s="43">
        <v>1.1760086091534017</v>
      </c>
      <c r="EW42" s="43">
        <v>-1.1727806916266932</v>
      </c>
      <c r="EX42" s="60">
        <v>-1.0564084446263946E-2</v>
      </c>
      <c r="EY42" s="40">
        <v>1346039</v>
      </c>
      <c r="EZ42" s="40">
        <v>1045159.8644570645</v>
      </c>
      <c r="FA42" s="40">
        <v>211642521.79474372</v>
      </c>
      <c r="FB42" s="43">
        <v>77.647071478394352</v>
      </c>
      <c r="FC42" s="44">
        <v>202.49775081507451</v>
      </c>
      <c r="FD42" s="44">
        <v>157.23357331752177</v>
      </c>
      <c r="FE42" s="43">
        <v>1.3795809664975047</v>
      </c>
      <c r="FF42" s="43">
        <v>5.9917567637417504</v>
      </c>
      <c r="FG42" s="43">
        <v>4.5494129619129495</v>
      </c>
      <c r="FH42" s="43">
        <v>3.4656234903136691</v>
      </c>
      <c r="FI42" s="60">
        <v>8.1727019765226707</v>
      </c>
      <c r="FK42" s="61">
        <v>79</v>
      </c>
      <c r="FL42" s="62">
        <v>33</v>
      </c>
      <c r="FM42" s="40">
        <v>3693</v>
      </c>
      <c r="FN42" s="62">
        <v>2526</v>
      </c>
    </row>
    <row r="43" spans="2:170" x14ac:dyDescent="0.25">
      <c r="B43" s="64" t="s">
        <v>58</v>
      </c>
      <c r="C43" s="40">
        <v>257982</v>
      </c>
      <c r="D43" s="40">
        <v>181699.53333333333</v>
      </c>
      <c r="E43" s="40">
        <v>37118422.772741333</v>
      </c>
      <c r="F43" s="43">
        <v>70.431089507536697</v>
      </c>
      <c r="G43" s="44">
        <v>204.28463459312496</v>
      </c>
      <c r="H43" s="44">
        <v>143.87989384042814</v>
      </c>
      <c r="I43" s="43">
        <v>2.3456607255295374</v>
      </c>
      <c r="J43" s="43">
        <v>1.5737118614441186</v>
      </c>
      <c r="K43" s="60">
        <v>3.9562865280509634</v>
      </c>
      <c r="L43" s="40">
        <v>256742</v>
      </c>
      <c r="M43" s="40">
        <v>185003.0264455401</v>
      </c>
      <c r="N43" s="40">
        <v>38480449.718139574</v>
      </c>
      <c r="O43" s="43">
        <v>72.057951735804863</v>
      </c>
      <c r="P43" s="44">
        <v>207.99902821842309</v>
      </c>
      <c r="Q43" s="44">
        <v>149.87983936457445</v>
      </c>
      <c r="R43" s="43">
        <v>10.060244667691853</v>
      </c>
      <c r="S43" s="43">
        <v>6.6407290745317278</v>
      </c>
      <c r="T43" s="60">
        <v>17.369047334940596</v>
      </c>
      <c r="U43" s="40">
        <v>248460</v>
      </c>
      <c r="V43" s="40">
        <v>184963.84638240974</v>
      </c>
      <c r="W43" s="40">
        <v>40446920.43569693</v>
      </c>
      <c r="X43" s="43">
        <v>74.444114297033622</v>
      </c>
      <c r="Y43" s="44">
        <v>218.67473685681026</v>
      </c>
      <c r="Z43" s="44">
        <v>162.79047104442134</v>
      </c>
      <c r="AA43" s="43">
        <v>1.72602791886427</v>
      </c>
      <c r="AB43" s="43">
        <v>1.7483311831398247</v>
      </c>
      <c r="AC43" s="60">
        <v>3.5045357862961461</v>
      </c>
      <c r="AD43" s="40">
        <v>256711</v>
      </c>
      <c r="AE43" s="40">
        <v>192690.98333333334</v>
      </c>
      <c r="AF43" s="40">
        <v>42694313.912577033</v>
      </c>
      <c r="AG43" s="43">
        <v>75.061443932411677</v>
      </c>
      <c r="AH43" s="44">
        <v>221.56882057486186</v>
      </c>
      <c r="AI43" s="44">
        <v>166.31275602750577</v>
      </c>
      <c r="AJ43" s="43">
        <v>3.6050431532623275</v>
      </c>
      <c r="AK43" s="43">
        <v>0.18266800774156944</v>
      </c>
      <c r="AL43" s="60">
        <v>3.7942964214347112</v>
      </c>
      <c r="AM43" s="40">
        <v>244920</v>
      </c>
      <c r="AN43" s="40">
        <v>193984.94865970014</v>
      </c>
      <c r="AO43" s="40">
        <v>43205064.313655406</v>
      </c>
      <c r="AP43" s="43">
        <v>79.20339239739512</v>
      </c>
      <c r="AQ43" s="44">
        <v>222.72379693461826</v>
      </c>
      <c r="AR43" s="44">
        <v>176.40480284850321</v>
      </c>
      <c r="AS43" s="43">
        <v>5.3896226680752042</v>
      </c>
      <c r="AT43" s="43">
        <v>2.053811957034585</v>
      </c>
      <c r="AU43" s="60">
        <v>7.554127339819483</v>
      </c>
      <c r="AV43" s="40">
        <v>253053</v>
      </c>
      <c r="AW43" s="40">
        <v>188437.69903059679</v>
      </c>
      <c r="AX43" s="40">
        <v>46755013.015819937</v>
      </c>
      <c r="AY43" s="43">
        <v>74.465704429742701</v>
      </c>
      <c r="AZ43" s="44">
        <v>248.11920999007893</v>
      </c>
      <c r="BA43" s="44">
        <v>184.7637175446248</v>
      </c>
      <c r="BB43" s="43">
        <v>7.0015021159529303</v>
      </c>
      <c r="BC43" s="43">
        <v>-0.65149398543185821</v>
      </c>
      <c r="BD43" s="60">
        <v>6.3043937653531898</v>
      </c>
      <c r="BE43" s="40">
        <v>245179</v>
      </c>
      <c r="BF43" s="40">
        <v>183279.98645242595</v>
      </c>
      <c r="BG43" s="40">
        <v>43955864.168638423</v>
      </c>
      <c r="BH43" s="43">
        <v>74.753541882635119</v>
      </c>
      <c r="BI43" s="44">
        <v>239.82904527357144</v>
      </c>
      <c r="BJ43" s="44">
        <v>179.28070580530317</v>
      </c>
      <c r="BK43" s="43">
        <v>8.9240213568721014</v>
      </c>
      <c r="BL43" s="43">
        <v>-2.2608569265137919</v>
      </c>
      <c r="BM43" s="60">
        <v>6.4614050754036736</v>
      </c>
      <c r="BN43" s="40">
        <v>222852</v>
      </c>
      <c r="BO43" s="40">
        <v>180051.11341139936</v>
      </c>
      <c r="BP43" s="40">
        <v>44020134.043797664</v>
      </c>
      <c r="BQ43" s="43">
        <v>80.79403075197861</v>
      </c>
      <c r="BR43" s="44">
        <v>244.48687491987857</v>
      </c>
      <c r="BS43" s="44">
        <v>197.53080090731817</v>
      </c>
      <c r="BT43" s="43">
        <v>8.0568923594553059</v>
      </c>
      <c r="BU43" s="43">
        <v>8.5399361663817182</v>
      </c>
      <c r="BV43" s="60">
        <v>17.284881990316336</v>
      </c>
      <c r="BW43" s="40">
        <v>248899</v>
      </c>
      <c r="BX43" s="40">
        <v>193814.24512534818</v>
      </c>
      <c r="BY43" s="40">
        <v>44625455.511325464</v>
      </c>
      <c r="BZ43" s="43">
        <v>77.868631503279715</v>
      </c>
      <c r="CA43" s="44">
        <v>230.24858406287021</v>
      </c>
      <c r="CB43" s="44">
        <v>179.29142146543563</v>
      </c>
      <c r="CC43" s="43">
        <v>4.379532679913674</v>
      </c>
      <c r="CD43" s="43">
        <v>2.8973635548194347</v>
      </c>
      <c r="CE43" s="60">
        <v>7.4037872184866718</v>
      </c>
      <c r="CF43" s="40">
        <v>240870</v>
      </c>
      <c r="CG43" s="40">
        <v>172237.62268266085</v>
      </c>
      <c r="CH43" s="40">
        <v>36968037.408477791</v>
      </c>
      <c r="CI43" s="43">
        <v>71.506465181492445</v>
      </c>
      <c r="CJ43" s="44">
        <v>214.63392743517795</v>
      </c>
      <c r="CK43" s="44">
        <v>153.47713458910528</v>
      </c>
      <c r="CL43" s="43">
        <v>9.8574620174536776</v>
      </c>
      <c r="CM43" s="43">
        <v>-3.5857621019304458</v>
      </c>
      <c r="CN43" s="60">
        <v>5.9182347783331943</v>
      </c>
      <c r="CO43" s="40">
        <v>253518</v>
      </c>
      <c r="CP43" s="40">
        <v>169717.5965548504</v>
      </c>
      <c r="CQ43" s="40">
        <v>35008371.834278561</v>
      </c>
      <c r="CR43" s="43">
        <v>66.944988740385455</v>
      </c>
      <c r="CS43" s="44">
        <v>206.27426115455467</v>
      </c>
      <c r="CT43" s="44">
        <v>138.09028090422993</v>
      </c>
      <c r="CU43" s="43">
        <v>0.87742024087956061</v>
      </c>
      <c r="CV43" s="43">
        <v>0.7602657237774828</v>
      </c>
      <c r="CW43" s="60">
        <v>1.6443566899421904</v>
      </c>
      <c r="CX43" s="40">
        <v>245340</v>
      </c>
      <c r="CY43" s="40">
        <v>163370.68291197077</v>
      </c>
      <c r="CZ43" s="40">
        <v>33861315.771047279</v>
      </c>
      <c r="DA43" s="43">
        <v>66.58950147223068</v>
      </c>
      <c r="DB43" s="44">
        <v>207.26678231058642</v>
      </c>
      <c r="DC43" s="44">
        <v>138.0179170581531</v>
      </c>
      <c r="DD43" s="43">
        <v>0.31459129766144167</v>
      </c>
      <c r="DE43" s="43">
        <v>1.0985042206262312</v>
      </c>
      <c r="DF43" s="60">
        <v>1.4165513169534807</v>
      </c>
      <c r="DG43" s="40">
        <v>763184</v>
      </c>
      <c r="DH43" s="40">
        <v>551666.40616128314</v>
      </c>
      <c r="DI43" s="40">
        <v>116045792.92657784</v>
      </c>
      <c r="DJ43" s="43">
        <v>72.284849546280213</v>
      </c>
      <c r="DK43" s="44">
        <v>210.35501098221866</v>
      </c>
      <c r="DL43" s="44">
        <v>152.05480320155797</v>
      </c>
      <c r="DM43" s="43">
        <v>0.95520547963326252</v>
      </c>
      <c r="DN43" s="43">
        <v>5.5875766286082067</v>
      </c>
      <c r="DO43" s="43">
        <v>4.5885411524922599</v>
      </c>
      <c r="DP43" s="43">
        <v>3.137630711317779</v>
      </c>
      <c r="DQ43" s="60">
        <v>7.8701433401170933</v>
      </c>
      <c r="DR43" s="40">
        <v>754684</v>
      </c>
      <c r="DS43" s="40">
        <v>575113.63102363027</v>
      </c>
      <c r="DT43" s="40">
        <v>132654391.24205238</v>
      </c>
      <c r="DU43" s="43">
        <v>76.205886307862656</v>
      </c>
      <c r="DV43" s="44">
        <v>230.6577067317013</v>
      </c>
      <c r="DW43" s="44">
        <v>175.77474975228358</v>
      </c>
      <c r="DX43" s="43">
        <v>0.15261421515153928</v>
      </c>
      <c r="DY43" s="43">
        <v>5.4608725491423398</v>
      </c>
      <c r="DZ43" s="43">
        <v>5.3001695219337339</v>
      </c>
      <c r="EA43" s="43">
        <v>0.54833693044315035</v>
      </c>
      <c r="EB43" s="60">
        <v>5.8775692392303602</v>
      </c>
      <c r="EC43" s="40">
        <v>716930</v>
      </c>
      <c r="ED43" s="40">
        <v>557145.34498917346</v>
      </c>
      <c r="EE43" s="40">
        <v>132601453.72376156</v>
      </c>
      <c r="EF43" s="43">
        <v>77.712656045802731</v>
      </c>
      <c r="EG43" s="44">
        <v>238.00154648395792</v>
      </c>
      <c r="EH43" s="44">
        <v>184.95732320276952</v>
      </c>
      <c r="EI43" s="43">
        <v>-2.58957674639159</v>
      </c>
      <c r="EJ43" s="43">
        <v>4.2751479446042593</v>
      </c>
      <c r="EK43" s="43">
        <v>7.0472178044669933</v>
      </c>
      <c r="EL43" s="43">
        <v>2.9068456036521106</v>
      </c>
      <c r="EM43" s="60">
        <v>10.158915149116615</v>
      </c>
      <c r="EN43" s="40">
        <v>739728</v>
      </c>
      <c r="EO43" s="40">
        <v>505325.90214948199</v>
      </c>
      <c r="EP43" s="40">
        <v>105837725.01380363</v>
      </c>
      <c r="EQ43" s="43">
        <v>68.312393494565839</v>
      </c>
      <c r="ER43" s="44">
        <v>209.44448832645719</v>
      </c>
      <c r="ES43" s="44">
        <v>143.07654301824945</v>
      </c>
      <c r="ET43" s="43">
        <v>-1.8783932382618662</v>
      </c>
      <c r="EU43" s="43">
        <v>1.6360408261765851</v>
      </c>
      <c r="EV43" s="43">
        <v>3.581712713854559</v>
      </c>
      <c r="EW43" s="43">
        <v>-0.56065425396406376</v>
      </c>
      <c r="EX43" s="60">
        <v>3.0009774352576524</v>
      </c>
      <c r="EY43" s="40">
        <v>2974526</v>
      </c>
      <c r="EZ43" s="40">
        <v>2189251.2843235689</v>
      </c>
      <c r="FA43" s="40">
        <v>487139362.9061954</v>
      </c>
      <c r="FB43" s="43">
        <v>73.600004986460661</v>
      </c>
      <c r="FC43" s="44">
        <v>222.51413823274785</v>
      </c>
      <c r="FD43" s="44">
        <v>163.77041683488238</v>
      </c>
      <c r="FE43" s="43">
        <v>-0.82847259845801213</v>
      </c>
      <c r="FF43" s="43">
        <v>4.2847615543163782</v>
      </c>
      <c r="FG43" s="43">
        <v>5.155949783981832</v>
      </c>
      <c r="FH43" s="43">
        <v>1.5587222393268481</v>
      </c>
      <c r="FI43" s="60">
        <v>6.795038959144124</v>
      </c>
      <c r="FK43" s="61">
        <v>129</v>
      </c>
      <c r="FL43" s="62">
        <v>78</v>
      </c>
      <c r="FM43" s="40">
        <v>8178</v>
      </c>
      <c r="FN43" s="62">
        <v>6566</v>
      </c>
    </row>
    <row r="44" spans="2:170" x14ac:dyDescent="0.25">
      <c r="B44" s="64" t="s">
        <v>59</v>
      </c>
      <c r="K44" s="60"/>
      <c r="T44" s="60"/>
      <c r="AC44" s="60"/>
      <c r="AL44" s="60"/>
      <c r="AU44" s="60"/>
      <c r="BD44" s="60"/>
      <c r="BM44" s="60"/>
      <c r="BV44" s="60"/>
      <c r="CE44" s="60"/>
      <c r="CN44" s="60"/>
      <c r="CW44" s="60"/>
      <c r="DF44" s="60"/>
      <c r="DQ44" s="60"/>
      <c r="EB44" s="60"/>
      <c r="EM44" s="60"/>
      <c r="EX44" s="60"/>
      <c r="FI44" s="60"/>
      <c r="FK44" s="61">
        <v>54</v>
      </c>
      <c r="FL44" s="62">
        <v>34</v>
      </c>
      <c r="FM44" s="40">
        <v>1197</v>
      </c>
      <c r="FN44" s="62">
        <v>697</v>
      </c>
    </row>
    <row r="45" spans="2:170" ht="13" x14ac:dyDescent="0.3">
      <c r="B45" s="65" t="s">
        <v>84</v>
      </c>
      <c r="C45" s="66">
        <v>1002292</v>
      </c>
      <c r="D45" s="66">
        <v>732838.71556943958</v>
      </c>
      <c r="E45" s="66">
        <v>149449481.09410557</v>
      </c>
      <c r="F45" s="67">
        <v>73.116289022504375</v>
      </c>
      <c r="G45" s="68">
        <v>203.93229494975364</v>
      </c>
      <c r="H45" s="68">
        <v>149.10772618568797</v>
      </c>
      <c r="I45" s="67">
        <v>12.516033945107855</v>
      </c>
      <c r="J45" s="67">
        <v>0.55745730287183437</v>
      </c>
      <c r="K45" s="69">
        <v>13.143262793226297</v>
      </c>
      <c r="L45" s="66">
        <v>1018443</v>
      </c>
      <c r="M45" s="66">
        <v>765606.90978013643</v>
      </c>
      <c r="N45" s="66">
        <v>160827480.81101334</v>
      </c>
      <c r="O45" s="67">
        <v>75.174252243879778</v>
      </c>
      <c r="P45" s="68">
        <v>210.06534653298655</v>
      </c>
      <c r="Q45" s="68">
        <v>157.91505347968746</v>
      </c>
      <c r="R45" s="67">
        <v>17.244394025893826</v>
      </c>
      <c r="S45" s="67">
        <v>5.5058426488278753</v>
      </c>
      <c r="T45" s="69">
        <v>23.699685875472145</v>
      </c>
      <c r="U45" s="66">
        <v>985590</v>
      </c>
      <c r="V45" s="66">
        <v>744012.6645669291</v>
      </c>
      <c r="W45" s="66">
        <v>161278602.4101069</v>
      </c>
      <c r="X45" s="67">
        <v>75.489063867016625</v>
      </c>
      <c r="Y45" s="68">
        <v>216.76862517385112</v>
      </c>
      <c r="Z45" s="68">
        <v>163.63660590114236</v>
      </c>
      <c r="AA45" s="67">
        <v>5.5460750646050219</v>
      </c>
      <c r="AB45" s="67">
        <v>1.1572238967282527</v>
      </c>
      <c r="AC45" s="69">
        <v>6.767479467379621</v>
      </c>
      <c r="AD45" s="66">
        <v>1019218</v>
      </c>
      <c r="AE45" s="66">
        <v>769109.25185436197</v>
      </c>
      <c r="AF45" s="66">
        <v>172273013.12977999</v>
      </c>
      <c r="AG45" s="67">
        <v>75.460721048329404</v>
      </c>
      <c r="AH45" s="68">
        <v>223.99030139661031</v>
      </c>
      <c r="AI45" s="68">
        <v>169.02469651220838</v>
      </c>
      <c r="AJ45" s="67">
        <v>4.7890042353951436</v>
      </c>
      <c r="AK45" s="67">
        <v>-0.3823725914646523</v>
      </c>
      <c r="AL45" s="69">
        <v>4.3883198044101599</v>
      </c>
      <c r="AM45" s="66">
        <v>983580</v>
      </c>
      <c r="AN45" s="66">
        <v>793932.94894962723</v>
      </c>
      <c r="AO45" s="66">
        <v>179696608.09019133</v>
      </c>
      <c r="AP45" s="67">
        <v>80.718695881334241</v>
      </c>
      <c r="AQ45" s="68">
        <v>226.33725974961715</v>
      </c>
      <c r="AR45" s="68">
        <v>182.696484363439</v>
      </c>
      <c r="AS45" s="67">
        <v>4.5866572570582518</v>
      </c>
      <c r="AT45" s="67">
        <v>2.2896964985505437</v>
      </c>
      <c r="AU45" s="69">
        <v>6.9813742861924171</v>
      </c>
      <c r="AV45" s="66">
        <v>1016366</v>
      </c>
      <c r="AW45" s="66">
        <v>749198.38958889688</v>
      </c>
      <c r="AX45" s="66">
        <v>183625783.75322717</v>
      </c>
      <c r="AY45" s="67">
        <v>73.713444722560268</v>
      </c>
      <c r="AZ45" s="68">
        <v>245.09634070888362</v>
      </c>
      <c r="BA45" s="68">
        <v>180.66895562546088</v>
      </c>
      <c r="BB45" s="67">
        <v>6.6913582154239934</v>
      </c>
      <c r="BC45" s="67">
        <v>0.84814671547586618</v>
      </c>
      <c r="BD45" s="69">
        <v>7.5962574657586375</v>
      </c>
      <c r="BE45" s="66">
        <v>1009205</v>
      </c>
      <c r="BF45" s="66">
        <v>714520.44762842113</v>
      </c>
      <c r="BG45" s="66">
        <v>159977107.35976392</v>
      </c>
      <c r="BH45" s="67">
        <v>70.80032774594072</v>
      </c>
      <c r="BI45" s="68">
        <v>223.89437263936543</v>
      </c>
      <c r="BJ45" s="68">
        <v>158.51794963338855</v>
      </c>
      <c r="BK45" s="67">
        <v>6.2410525578622655</v>
      </c>
      <c r="BL45" s="67">
        <v>-2.1985113457668697</v>
      </c>
      <c r="BM45" s="69">
        <v>3.9053309635224194</v>
      </c>
      <c r="BN45" s="66">
        <v>912856</v>
      </c>
      <c r="BO45" s="66">
        <v>743927.48675290414</v>
      </c>
      <c r="BP45" s="66">
        <v>187941878.30806467</v>
      </c>
      <c r="BQ45" s="67">
        <v>81.494505897195623</v>
      </c>
      <c r="BR45" s="68">
        <v>252.63467428578784</v>
      </c>
      <c r="BS45" s="68">
        <v>205.88337953419233</v>
      </c>
      <c r="BT45" s="67">
        <v>4.8639756001426582</v>
      </c>
      <c r="BU45" s="67">
        <v>11.441575982185366</v>
      </c>
      <c r="BV45" s="69">
        <v>16.862067046408555</v>
      </c>
      <c r="BW45" s="66">
        <v>1012801</v>
      </c>
      <c r="BX45" s="66">
        <v>797250.47838214785</v>
      </c>
      <c r="BY45" s="66">
        <v>182869224.00623658</v>
      </c>
      <c r="BZ45" s="67">
        <v>78.717386572697677</v>
      </c>
      <c r="CA45" s="68">
        <v>229.37486895878845</v>
      </c>
      <c r="CB45" s="68">
        <v>180.55790229890826</v>
      </c>
      <c r="CC45" s="67">
        <v>1.601756476147467</v>
      </c>
      <c r="CD45" s="67">
        <v>2.9813708386202418</v>
      </c>
      <c r="CE45" s="69">
        <v>4.6308816152475298</v>
      </c>
      <c r="CF45" s="66">
        <v>981600</v>
      </c>
      <c r="CG45" s="66">
        <v>703771.47270224802</v>
      </c>
      <c r="CH45" s="66">
        <v>145591709.61815909</v>
      </c>
      <c r="CI45" s="67">
        <v>71.696360299740022</v>
      </c>
      <c r="CJ45" s="68">
        <v>206.87355947966378</v>
      </c>
      <c r="CK45" s="68">
        <v>148.32081256943673</v>
      </c>
      <c r="CL45" s="67">
        <v>6.3488157420727998</v>
      </c>
      <c r="CM45" s="67">
        <v>-3.1154761979744956</v>
      </c>
      <c r="CN45" s="69">
        <v>3.0355437007107713</v>
      </c>
      <c r="CO45" s="66">
        <v>1019032</v>
      </c>
      <c r="CP45" s="66">
        <v>716084.40755520086</v>
      </c>
      <c r="CQ45" s="66">
        <v>144789340.39657864</v>
      </c>
      <c r="CR45" s="67">
        <v>70.271042278868663</v>
      </c>
      <c r="CS45" s="68">
        <v>202.19591275685926</v>
      </c>
      <c r="CT45" s="68">
        <v>142.08517533951695</v>
      </c>
      <c r="CU45" s="67">
        <v>-0.59376945222997524</v>
      </c>
      <c r="CV45" s="67">
        <v>-0.80190850691628612</v>
      </c>
      <c r="CW45" s="69">
        <v>-1.3909164713931343</v>
      </c>
      <c r="CX45" s="66">
        <v>986160</v>
      </c>
      <c r="CY45" s="66">
        <v>687598.62450051378</v>
      </c>
      <c r="CZ45" s="66">
        <v>139858411.31829613</v>
      </c>
      <c r="DA45" s="67">
        <v>69.724854435437834</v>
      </c>
      <c r="DB45" s="68">
        <v>203.40123777864196</v>
      </c>
      <c r="DC45" s="68">
        <v>141.8212169610369</v>
      </c>
      <c r="DD45" s="67">
        <v>1.3954636676465804</v>
      </c>
      <c r="DE45" s="67">
        <v>0.58846172575650368</v>
      </c>
      <c r="DF45" s="69">
        <v>1.992137162909426</v>
      </c>
      <c r="DG45" s="66">
        <v>3006325</v>
      </c>
      <c r="DH45" s="66">
        <v>2242458.2899165051</v>
      </c>
      <c r="DI45" s="66">
        <v>471555564.31522578</v>
      </c>
      <c r="DJ45" s="67">
        <v>74.591346242222826</v>
      </c>
      <c r="DK45" s="68">
        <v>210.28509936422651</v>
      </c>
      <c r="DL45" s="68">
        <v>156.8544865625725</v>
      </c>
      <c r="DM45" s="67">
        <v>3.2341131599650152</v>
      </c>
      <c r="DN45" s="67">
        <v>15.227813946702211</v>
      </c>
      <c r="DO45" s="67">
        <v>11.617962725308024</v>
      </c>
      <c r="DP45" s="67">
        <v>2.2682076835108353</v>
      </c>
      <c r="DQ45" s="69">
        <v>14.149689932007547</v>
      </c>
      <c r="DR45" s="66">
        <v>3019164</v>
      </c>
      <c r="DS45" s="66">
        <v>2312240.5903928862</v>
      </c>
      <c r="DT45" s="66">
        <v>535595404.97319853</v>
      </c>
      <c r="DU45" s="67">
        <v>76.585458437928054</v>
      </c>
      <c r="DV45" s="68">
        <v>231.63480789955011</v>
      </c>
      <c r="DW45" s="68">
        <v>177.39857953168445</v>
      </c>
      <c r="DX45" s="67">
        <v>3.3428695239640431</v>
      </c>
      <c r="DY45" s="67">
        <v>8.8615941550193504</v>
      </c>
      <c r="DZ45" s="67">
        <v>5.3402084309403692</v>
      </c>
      <c r="EA45" s="67">
        <v>0.94732984009813992</v>
      </c>
      <c r="EB45" s="69">
        <v>6.3381276590107589</v>
      </c>
      <c r="EC45" s="66">
        <v>2934862</v>
      </c>
      <c r="ED45" s="66">
        <v>2255698.4127634731</v>
      </c>
      <c r="EE45" s="66">
        <v>530788209.67406517</v>
      </c>
      <c r="EF45" s="67">
        <v>76.858755633602982</v>
      </c>
      <c r="EG45" s="68">
        <v>235.30991850270999</v>
      </c>
      <c r="EH45" s="68">
        <v>180.8562752436282</v>
      </c>
      <c r="EI45" s="67">
        <v>2.1931649579699966</v>
      </c>
      <c r="EJ45" s="67">
        <v>6.3875084881287982</v>
      </c>
      <c r="EK45" s="67">
        <v>4.104328828522612</v>
      </c>
      <c r="EL45" s="67">
        <v>4.1416820022438428</v>
      </c>
      <c r="EM45" s="69">
        <v>8.4159990791848429</v>
      </c>
      <c r="EN45" s="66">
        <v>2986792</v>
      </c>
      <c r="EO45" s="66">
        <v>2107454.5047579627</v>
      </c>
      <c r="EP45" s="66">
        <v>430239461.33303386</v>
      </c>
      <c r="EQ45" s="67">
        <v>70.559131829667507</v>
      </c>
      <c r="ER45" s="68">
        <v>204.1512451925723</v>
      </c>
      <c r="ES45" s="68">
        <v>144.04734622733483</v>
      </c>
      <c r="ET45" s="67">
        <v>1.7199947689055024</v>
      </c>
      <c r="EU45" s="67">
        <v>4.0535884883770645</v>
      </c>
      <c r="EV45" s="67">
        <v>2.2941347222203969</v>
      </c>
      <c r="EW45" s="67">
        <v>-1.0958113249013097</v>
      </c>
      <c r="EX45" s="69">
        <v>1.1731840092783306</v>
      </c>
      <c r="EY45" s="66">
        <v>11947143</v>
      </c>
      <c r="EZ45" s="66">
        <v>8917851.7978308275</v>
      </c>
      <c r="FA45" s="66">
        <v>1968178640.2955234</v>
      </c>
      <c r="FB45" s="67">
        <v>74.644220780071251</v>
      </c>
      <c r="FC45" s="68">
        <v>220.70098101139806</v>
      </c>
      <c r="FD45" s="68">
        <v>164.74052752993109</v>
      </c>
      <c r="FE45" s="67">
        <v>2.6227279091481481</v>
      </c>
      <c r="FF45" s="67">
        <v>8.5458245197705995</v>
      </c>
      <c r="FG45" s="67">
        <v>5.7717200967967495</v>
      </c>
      <c r="FH45" s="67">
        <v>1.5994671775424245</v>
      </c>
      <c r="FI45" s="69">
        <v>7.4635040428870241</v>
      </c>
      <c r="FK45" s="70">
        <v>466</v>
      </c>
      <c r="FL45" s="71">
        <v>266</v>
      </c>
      <c r="FM45" s="66">
        <v>32872</v>
      </c>
      <c r="FN45" s="71">
        <v>26277</v>
      </c>
    </row>
    <row r="46" spans="2:170" ht="13" x14ac:dyDescent="0.3">
      <c r="B46" s="63" t="s">
        <v>85</v>
      </c>
      <c r="K46" s="60"/>
      <c r="T46" s="60"/>
      <c r="AC46" s="60"/>
      <c r="AL46" s="60"/>
      <c r="AU46" s="60"/>
      <c r="BD46" s="60"/>
      <c r="BM46" s="60"/>
      <c r="BV46" s="60"/>
      <c r="CE46" s="60"/>
      <c r="CN46" s="60"/>
      <c r="CW46" s="60"/>
      <c r="DF46" s="60"/>
      <c r="DQ46" s="60"/>
      <c r="EB46" s="60"/>
      <c r="EM46" s="60"/>
      <c r="EX46" s="60"/>
      <c r="FI46" s="60"/>
      <c r="FK46" s="61"/>
      <c r="FL46" s="62"/>
      <c r="FN46" s="62"/>
    </row>
    <row r="47" spans="2:170" x14ac:dyDescent="0.25">
      <c r="B47" s="64" t="s">
        <v>56</v>
      </c>
      <c r="C47" s="40">
        <v>409541</v>
      </c>
      <c r="D47" s="40">
        <v>284092.8502369668</v>
      </c>
      <c r="E47" s="40">
        <v>42225173.088711485</v>
      </c>
      <c r="F47" s="43">
        <v>69.368598073689043</v>
      </c>
      <c r="G47" s="44">
        <v>148.63159369723923</v>
      </c>
      <c r="H47" s="44">
        <v>103.1036528423564</v>
      </c>
      <c r="I47" s="43">
        <v>17.885420207467703</v>
      </c>
      <c r="J47" s="43">
        <v>0.33845209833552253</v>
      </c>
      <c r="K47" s="60">
        <v>18.284405885809935</v>
      </c>
      <c r="L47" s="40">
        <v>410502</v>
      </c>
      <c r="M47" s="40">
        <v>286311.70426540286</v>
      </c>
      <c r="N47" s="40">
        <v>44061783.257555246</v>
      </c>
      <c r="O47" s="43">
        <v>69.746725780971303</v>
      </c>
      <c r="P47" s="44">
        <v>153.89445349642855</v>
      </c>
      <c r="Q47" s="44">
        <v>107.33634247227843</v>
      </c>
      <c r="R47" s="43">
        <v>21.373604881886518</v>
      </c>
      <c r="S47" s="43">
        <v>3.0418866761271754</v>
      </c>
      <c r="T47" s="60">
        <v>25.065652397202232</v>
      </c>
      <c r="U47" s="40">
        <v>397800</v>
      </c>
      <c r="V47" s="40">
        <v>292200.4347826087</v>
      </c>
      <c r="W47" s="40">
        <v>47328921.139854372</v>
      </c>
      <c r="X47" s="43">
        <v>73.45410628019323</v>
      </c>
      <c r="Y47" s="44">
        <v>161.97416398461607</v>
      </c>
      <c r="Z47" s="44">
        <v>118.97667455971437</v>
      </c>
      <c r="AA47" s="43">
        <v>7.1936768560321287</v>
      </c>
      <c r="AB47" s="43">
        <v>-0.16707476264267809</v>
      </c>
      <c r="AC47" s="60">
        <v>7.0145832747984391</v>
      </c>
      <c r="AD47" s="40">
        <v>411277</v>
      </c>
      <c r="AE47" s="40">
        <v>299383.38767209009</v>
      </c>
      <c r="AF47" s="40">
        <v>49705136.455369845</v>
      </c>
      <c r="AG47" s="43">
        <v>72.793612983971897</v>
      </c>
      <c r="AH47" s="44">
        <v>166.025031789042</v>
      </c>
      <c r="AI47" s="44">
        <v>120.85561909703155</v>
      </c>
      <c r="AJ47" s="43">
        <v>7.6977024481572576</v>
      </c>
      <c r="AK47" s="43">
        <v>-1.0371380928258365</v>
      </c>
      <c r="AL47" s="60">
        <v>6.5807285510337392</v>
      </c>
      <c r="AM47" s="40">
        <v>398670</v>
      </c>
      <c r="AN47" s="40">
        <v>306428.70588235295</v>
      </c>
      <c r="AO47" s="40">
        <v>52694866.000462249</v>
      </c>
      <c r="AP47" s="43">
        <v>76.862745098039213</v>
      </c>
      <c r="AQ47" s="44">
        <v>171.96452221644461</v>
      </c>
      <c r="AR47" s="44">
        <v>132.17665237028683</v>
      </c>
      <c r="AS47" s="43">
        <v>5.1733784148617099</v>
      </c>
      <c r="AT47" s="43">
        <v>1.5460388518016175</v>
      </c>
      <c r="AU47" s="60">
        <v>6.7993997068491172</v>
      </c>
      <c r="AV47" s="40">
        <v>411959</v>
      </c>
      <c r="AW47" s="40">
        <v>286848.63673341676</v>
      </c>
      <c r="AX47" s="40">
        <v>52294921.936048403</v>
      </c>
      <c r="AY47" s="43">
        <v>69.63038475513747</v>
      </c>
      <c r="AZ47" s="44">
        <v>182.30842067640282</v>
      </c>
      <c r="BA47" s="44">
        <v>126.94205475799387</v>
      </c>
      <c r="BB47" s="43">
        <v>6.9910597330123538</v>
      </c>
      <c r="BC47" s="43">
        <v>0.8482246679365909</v>
      </c>
      <c r="BD47" s="60">
        <v>7.898584294165695</v>
      </c>
      <c r="BE47" s="40">
        <v>411928</v>
      </c>
      <c r="BF47" s="40">
        <v>275354.75529865123</v>
      </c>
      <c r="BG47" s="40">
        <v>46884847.243778601</v>
      </c>
      <c r="BH47" s="43">
        <v>66.845360183976624</v>
      </c>
      <c r="BI47" s="44">
        <v>170.27070112853889</v>
      </c>
      <c r="BJ47" s="44">
        <v>113.81806345715417</v>
      </c>
      <c r="BK47" s="43">
        <v>12.693210592448247</v>
      </c>
      <c r="BL47" s="43">
        <v>-2.1666518229963847</v>
      </c>
      <c r="BM47" s="60">
        <v>10.251541090706851</v>
      </c>
      <c r="BN47" s="40">
        <v>372064</v>
      </c>
      <c r="BO47" s="40">
        <v>288174.66238714807</v>
      </c>
      <c r="BP47" s="40">
        <v>55742592.399259381</v>
      </c>
      <c r="BQ47" s="43">
        <v>77.452981849130282</v>
      </c>
      <c r="BR47" s="44">
        <v>193.43335717826582</v>
      </c>
      <c r="BS47" s="44">
        <v>149.81990302544557</v>
      </c>
      <c r="BT47" s="43">
        <v>6.5313409641296651</v>
      </c>
      <c r="BU47" s="43">
        <v>12.780996816645771</v>
      </c>
      <c r="BV47" s="60">
        <v>20.147108261412534</v>
      </c>
      <c r="BW47" s="40">
        <v>411928</v>
      </c>
      <c r="BX47" s="40">
        <v>305486.72727272729</v>
      </c>
      <c r="BY47" s="40">
        <v>54436938.862510927</v>
      </c>
      <c r="BZ47" s="43">
        <v>74.160223940282592</v>
      </c>
      <c r="CA47" s="44">
        <v>178.19739452677314</v>
      </c>
      <c r="CB47" s="44">
        <v>132.15158683680383</v>
      </c>
      <c r="CC47" s="43">
        <v>2.9400413736327029</v>
      </c>
      <c r="CD47" s="43">
        <v>5.9066993396108822</v>
      </c>
      <c r="CE47" s="60">
        <v>9.0204001176064814</v>
      </c>
      <c r="CF47" s="40">
        <v>405630</v>
      </c>
      <c r="CG47" s="40">
        <v>259496.4499020642</v>
      </c>
      <c r="CH47" s="40">
        <v>40121888.870305583</v>
      </c>
      <c r="CI47" s="43">
        <v>63.973682888855407</v>
      </c>
      <c r="CJ47" s="44">
        <v>154.61440372478265</v>
      </c>
      <c r="CK47" s="44">
        <v>98.912528339387094</v>
      </c>
      <c r="CL47" s="43">
        <v>0.15550667431770851</v>
      </c>
      <c r="CM47" s="43">
        <v>-2.6569705383538649</v>
      </c>
      <c r="CN47" s="60">
        <v>-2.5055956305148808</v>
      </c>
      <c r="CO47" s="40">
        <v>419151</v>
      </c>
      <c r="CP47" s="40">
        <v>264856.36417055898</v>
      </c>
      <c r="CQ47" s="40">
        <v>38999508.212198935</v>
      </c>
      <c r="CR47" s="43">
        <v>63.188770674663544</v>
      </c>
      <c r="CS47" s="44">
        <v>147.24776704661136</v>
      </c>
      <c r="CT47" s="44">
        <v>93.044053842646051</v>
      </c>
      <c r="CU47" s="43">
        <v>-2.00167180791584</v>
      </c>
      <c r="CV47" s="43">
        <v>0.12218409859056421</v>
      </c>
      <c r="CW47" s="60">
        <v>-1.8819334339959972</v>
      </c>
      <c r="CX47" s="40">
        <v>405630</v>
      </c>
      <c r="CY47" s="40">
        <v>258379.8617421393</v>
      </c>
      <c r="CZ47" s="40">
        <v>38144486.619457431</v>
      </c>
      <c r="DA47" s="43">
        <v>63.698410310415724</v>
      </c>
      <c r="DB47" s="44">
        <v>147.62948769407299</v>
      </c>
      <c r="DC47" s="44">
        <v>94.037636810535304</v>
      </c>
      <c r="DD47" s="43">
        <v>-2.5330713178581066</v>
      </c>
      <c r="DE47" s="43">
        <v>1.6423489973146268</v>
      </c>
      <c r="DF47" s="60">
        <v>-0.93232419199905348</v>
      </c>
      <c r="DG47" s="40">
        <v>1217843</v>
      </c>
      <c r="DH47" s="40">
        <v>862604.98928497836</v>
      </c>
      <c r="DI47" s="40">
        <v>133615877.4861211</v>
      </c>
      <c r="DJ47" s="43">
        <v>70.830557738967855</v>
      </c>
      <c r="DK47" s="44">
        <v>154.8981041680232</v>
      </c>
      <c r="DL47" s="44">
        <v>109.71519110929825</v>
      </c>
      <c r="DM47" s="43">
        <v>1.8891239835918956</v>
      </c>
      <c r="DN47" s="43">
        <v>17.278383151258648</v>
      </c>
      <c r="DO47" s="43">
        <v>15.10392725544652</v>
      </c>
      <c r="DP47" s="43">
        <v>0.81866141164129003</v>
      </c>
      <c r="DQ47" s="60">
        <v>16.046238691157662</v>
      </c>
      <c r="DR47" s="40">
        <v>1221906</v>
      </c>
      <c r="DS47" s="40">
        <v>892660.7302878598</v>
      </c>
      <c r="DT47" s="40">
        <v>154694924.39188048</v>
      </c>
      <c r="DU47" s="43">
        <v>73.054779196424263</v>
      </c>
      <c r="DV47" s="44">
        <v>173.29643742925199</v>
      </c>
      <c r="DW47" s="44">
        <v>126.60132971920957</v>
      </c>
      <c r="DX47" s="43">
        <v>1.9557484686687243</v>
      </c>
      <c r="DY47" s="43">
        <v>8.6767913426800565</v>
      </c>
      <c r="DZ47" s="43">
        <v>6.5921176342767458</v>
      </c>
      <c r="EA47" s="43">
        <v>0.47112611207687732</v>
      </c>
      <c r="EB47" s="60">
        <v>7.0943009339094161</v>
      </c>
      <c r="EC47" s="40">
        <v>1195920</v>
      </c>
      <c r="ED47" s="40">
        <v>869016.14495852659</v>
      </c>
      <c r="EE47" s="40">
        <v>157064378.50554892</v>
      </c>
      <c r="EF47" s="43">
        <v>72.665073329196488</v>
      </c>
      <c r="EG47" s="44">
        <v>180.73815937337361</v>
      </c>
      <c r="EH47" s="44">
        <v>131.33351604250194</v>
      </c>
      <c r="EI47" s="43">
        <v>0.23904756476579708</v>
      </c>
      <c r="EJ47" s="43">
        <v>7.3285199473269653</v>
      </c>
      <c r="EK47" s="43">
        <v>7.0725655868042052</v>
      </c>
      <c r="EL47" s="43">
        <v>5.6429160767944362</v>
      </c>
      <c r="EM47" s="60">
        <v>13.114580604087795</v>
      </c>
      <c r="EN47" s="40">
        <v>1230411</v>
      </c>
      <c r="EO47" s="40">
        <v>782732.67581476248</v>
      </c>
      <c r="EP47" s="40">
        <v>117265883.70196195</v>
      </c>
      <c r="EQ47" s="43">
        <v>63.615546009809933</v>
      </c>
      <c r="ER47" s="44">
        <v>149.8160065694172</v>
      </c>
      <c r="ES47" s="44">
        <v>95.306270589227466</v>
      </c>
      <c r="ET47" s="43">
        <v>2.1054072893845848</v>
      </c>
      <c r="EU47" s="43">
        <v>0.59928974921392997</v>
      </c>
      <c r="EV47" s="43">
        <v>-1.475061488017656</v>
      </c>
      <c r="EW47" s="43">
        <v>-0.32283252155876152</v>
      </c>
      <c r="EX47" s="60">
        <v>-1.7931320314160515</v>
      </c>
      <c r="EY47" s="40">
        <v>4866080</v>
      </c>
      <c r="EZ47" s="40">
        <v>3407014.5403461275</v>
      </c>
      <c r="FA47" s="40">
        <v>562641064.08551252</v>
      </c>
      <c r="FB47" s="43">
        <v>70.015588324608871</v>
      </c>
      <c r="FC47" s="44">
        <v>165.1419615099008</v>
      </c>
      <c r="FD47" s="44">
        <v>115.62511592195617</v>
      </c>
      <c r="FE47" s="43">
        <v>1.5493428617578473</v>
      </c>
      <c r="FF47" s="43">
        <v>8.3429264679092157</v>
      </c>
      <c r="FG47" s="43">
        <v>6.6899335974509739</v>
      </c>
      <c r="FH47" s="43">
        <v>1.7965526760765658</v>
      </c>
      <c r="FI47" s="60">
        <v>8.606674454733632</v>
      </c>
      <c r="FK47" s="61">
        <v>295</v>
      </c>
      <c r="FL47" s="62">
        <v>95</v>
      </c>
      <c r="FM47" s="40">
        <v>13521</v>
      </c>
      <c r="FN47" s="62">
        <v>6647</v>
      </c>
    </row>
    <row r="48" spans="2:170" x14ac:dyDescent="0.25">
      <c r="B48" s="64" t="s">
        <v>57</v>
      </c>
      <c r="C48" s="40">
        <v>685348</v>
      </c>
      <c r="D48" s="40">
        <v>466860.65264499682</v>
      </c>
      <c r="E48" s="40">
        <v>66757575.323117673</v>
      </c>
      <c r="F48" s="43">
        <v>68.120232735048006</v>
      </c>
      <c r="G48" s="44">
        <v>142.99250738930974</v>
      </c>
      <c r="H48" s="44">
        <v>97.406828827278517</v>
      </c>
      <c r="I48" s="43">
        <v>-0.20950106610621672</v>
      </c>
      <c r="J48" s="43">
        <v>-0.336147400347452</v>
      </c>
      <c r="K48" s="60">
        <v>-0.54494423411475656</v>
      </c>
      <c r="L48" s="40">
        <v>684852</v>
      </c>
      <c r="M48" s="40">
        <v>458158.7555839183</v>
      </c>
      <c r="N48" s="40">
        <v>65072330.735227264</v>
      </c>
      <c r="O48" s="43">
        <v>66.898943944665177</v>
      </c>
      <c r="P48" s="44">
        <v>142.03009315470419</v>
      </c>
      <c r="Q48" s="44">
        <v>95.016632404121282</v>
      </c>
      <c r="R48" s="43">
        <v>2.0919549262244224</v>
      </c>
      <c r="S48" s="43">
        <v>2.5796156117577724</v>
      </c>
      <c r="T48" s="60">
        <v>4.7255349339965989</v>
      </c>
      <c r="U48" s="40">
        <v>662760</v>
      </c>
      <c r="V48" s="40">
        <v>481838.95635673625</v>
      </c>
      <c r="W48" s="40">
        <v>72298638.602325648</v>
      </c>
      <c r="X48" s="43">
        <v>72.701876449504539</v>
      </c>
      <c r="Y48" s="44">
        <v>150.0473086464149</v>
      </c>
      <c r="Z48" s="44">
        <v>109.0872089479233</v>
      </c>
      <c r="AA48" s="43">
        <v>-3.0171213488743645</v>
      </c>
      <c r="AB48" s="43">
        <v>3.8835470657844118</v>
      </c>
      <c r="AC48" s="60">
        <v>0.7492543892812128</v>
      </c>
      <c r="AD48" s="40">
        <v>684852</v>
      </c>
      <c r="AE48" s="40">
        <v>484197.98622417031</v>
      </c>
      <c r="AF48" s="40">
        <v>73429204.025816664</v>
      </c>
      <c r="AG48" s="43">
        <v>70.701112973922875</v>
      </c>
      <c r="AH48" s="44">
        <v>151.65119664876295</v>
      </c>
      <c r="AI48" s="44">
        <v>107.21908386894785</v>
      </c>
      <c r="AJ48" s="43">
        <v>7.2149276138634262</v>
      </c>
      <c r="AK48" s="43">
        <v>6.0819864963219699</v>
      </c>
      <c r="AL48" s="60">
        <v>13.735725033333704</v>
      </c>
      <c r="AM48" s="40">
        <v>662760</v>
      </c>
      <c r="AN48" s="40">
        <v>466797.24795818358</v>
      </c>
      <c r="AO48" s="40">
        <v>70074001.729651943</v>
      </c>
      <c r="AP48" s="43">
        <v>70.432320592398995</v>
      </c>
      <c r="AQ48" s="44">
        <v>150.11656995871854</v>
      </c>
      <c r="AR48" s="44">
        <v>105.73058381563756</v>
      </c>
      <c r="AS48" s="43">
        <v>4.2057222895634556</v>
      </c>
      <c r="AT48" s="43">
        <v>5.1692133027117899</v>
      </c>
      <c r="AU48" s="60">
        <v>9.5923383484931737</v>
      </c>
      <c r="AV48" s="40">
        <v>684852</v>
      </c>
      <c r="AW48" s="40">
        <v>427803.04985337245</v>
      </c>
      <c r="AX48" s="40">
        <v>69569977.101892948</v>
      </c>
      <c r="AY48" s="43">
        <v>62.466496389493265</v>
      </c>
      <c r="AZ48" s="44">
        <v>162.62150801808855</v>
      </c>
      <c r="BA48" s="44">
        <v>101.5839584346588</v>
      </c>
      <c r="BB48" s="43">
        <v>-4.7114754784621367</v>
      </c>
      <c r="BC48" s="43">
        <v>2.6623642872292819</v>
      </c>
      <c r="BD48" s="60">
        <v>-2.1745478316881961</v>
      </c>
      <c r="BE48" s="40">
        <v>684821</v>
      </c>
      <c r="BF48" s="40">
        <v>432500.243894279</v>
      </c>
      <c r="BG48" s="40">
        <v>71290820.726069406</v>
      </c>
      <c r="BH48" s="43">
        <v>63.155225072577949</v>
      </c>
      <c r="BI48" s="44">
        <v>164.83417462186642</v>
      </c>
      <c r="BJ48" s="44">
        <v>104.1013939789659</v>
      </c>
      <c r="BK48" s="43">
        <v>-0.24828825294119619</v>
      </c>
      <c r="BL48" s="43">
        <v>2.6634667038908306</v>
      </c>
      <c r="BM48" s="60">
        <v>2.408565375905348</v>
      </c>
      <c r="BN48" s="40">
        <v>618548</v>
      </c>
      <c r="BO48" s="40">
        <v>424572.50036340143</v>
      </c>
      <c r="BP48" s="40">
        <v>67082999.969897255</v>
      </c>
      <c r="BQ48" s="43">
        <v>68.640186430705697</v>
      </c>
      <c r="BR48" s="44">
        <v>158.0012834379979</v>
      </c>
      <c r="BS48" s="44">
        <v>108.45237551474948</v>
      </c>
      <c r="BT48" s="43">
        <v>-0.10743170388913867</v>
      </c>
      <c r="BU48" s="43">
        <v>7.575236506955048</v>
      </c>
      <c r="BV48" s="60">
        <v>7.4596665974896572</v>
      </c>
      <c r="BW48" s="40">
        <v>684821</v>
      </c>
      <c r="BX48" s="40">
        <v>487341.07267247152</v>
      </c>
      <c r="BY48" s="40">
        <v>76871287.661621749</v>
      </c>
      <c r="BZ48" s="43">
        <v>71.163278093468449</v>
      </c>
      <c r="CA48" s="44">
        <v>157.73611536593143</v>
      </c>
      <c r="CB48" s="44">
        <v>112.25019043169199</v>
      </c>
      <c r="CC48" s="43">
        <v>-0.26574816121508221</v>
      </c>
      <c r="CD48" s="43">
        <v>7.9992924907488012</v>
      </c>
      <c r="CE48" s="60">
        <v>7.7122863567204405</v>
      </c>
      <c r="CF48" s="40">
        <v>662730</v>
      </c>
      <c r="CG48" s="40">
        <v>426329.04534844949</v>
      </c>
      <c r="CH48" s="40">
        <v>65540955.535045169</v>
      </c>
      <c r="CI48" s="43">
        <v>64.329220851394908</v>
      </c>
      <c r="CJ48" s="44">
        <v>153.7332636613508</v>
      </c>
      <c r="CK48" s="44">
        <v>98.895410702767606</v>
      </c>
      <c r="CL48" s="43">
        <v>-3.4838933273984463</v>
      </c>
      <c r="CM48" s="43">
        <v>2.2382202546519605</v>
      </c>
      <c r="CN48" s="60">
        <v>-1.3236502788189053</v>
      </c>
      <c r="CO48" s="40">
        <v>683643</v>
      </c>
      <c r="CP48" s="40">
        <v>459050.22545811516</v>
      </c>
      <c r="CQ48" s="40">
        <v>69272933.561158091</v>
      </c>
      <c r="CR48" s="43">
        <v>67.1476524235771</v>
      </c>
      <c r="CS48" s="44">
        <v>150.90491131341076</v>
      </c>
      <c r="CT48" s="44">
        <v>101.32910533883633</v>
      </c>
      <c r="CU48" s="43">
        <v>2.4492056131564994</v>
      </c>
      <c r="CV48" s="43">
        <v>5.2610959992507942</v>
      </c>
      <c r="CW48" s="60">
        <v>7.8391566709077969</v>
      </c>
      <c r="CX48" s="40">
        <v>660960</v>
      </c>
      <c r="CY48" s="40">
        <v>430138.08</v>
      </c>
      <c r="CZ48" s="40">
        <v>65161639.991446547</v>
      </c>
      <c r="DA48" s="43">
        <v>65.077777777777783</v>
      </c>
      <c r="DB48" s="44">
        <v>151.49005173279832</v>
      </c>
      <c r="DC48" s="44">
        <v>98.586359222111085</v>
      </c>
      <c r="DD48" s="43">
        <v>-2.9477702970763495</v>
      </c>
      <c r="DE48" s="43">
        <v>6.0937020414730059</v>
      </c>
      <c r="DF48" s="60">
        <v>2.9663034056676385</v>
      </c>
      <c r="DG48" s="40">
        <v>2032960</v>
      </c>
      <c r="DH48" s="40">
        <v>1406858.3645856513</v>
      </c>
      <c r="DI48" s="40">
        <v>204128544.66067058</v>
      </c>
      <c r="DJ48" s="43">
        <v>69.20246166110752</v>
      </c>
      <c r="DK48" s="44">
        <v>145.0953058240448</v>
      </c>
      <c r="DL48" s="44">
        <v>100.4095233849513</v>
      </c>
      <c r="DM48" s="43">
        <v>-1.481155537808138</v>
      </c>
      <c r="DN48" s="43">
        <v>-1.9411978425746552</v>
      </c>
      <c r="DO48" s="43">
        <v>-0.46695868930208112</v>
      </c>
      <c r="DP48" s="43">
        <v>2.0213368790127895</v>
      </c>
      <c r="DQ48" s="60">
        <v>1.5449393816276846</v>
      </c>
      <c r="DR48" s="40">
        <v>2032464</v>
      </c>
      <c r="DS48" s="40">
        <v>1378798.2840357265</v>
      </c>
      <c r="DT48" s="40">
        <v>213073182.85736156</v>
      </c>
      <c r="DU48" s="43">
        <v>67.838755522150763</v>
      </c>
      <c r="DV48" s="44">
        <v>154.53542793344567</v>
      </c>
      <c r="DW48" s="44">
        <v>104.83491115087971</v>
      </c>
      <c r="DX48" s="43">
        <v>-1.1377267062738892</v>
      </c>
      <c r="DY48" s="43">
        <v>1.0742956985366507</v>
      </c>
      <c r="DZ48" s="43">
        <v>2.2374787986005189</v>
      </c>
      <c r="EA48" s="43">
        <v>4.4398373967810141</v>
      </c>
      <c r="EB48" s="60">
        <v>6.7766566158704569</v>
      </c>
      <c r="EC48" s="40">
        <v>1988190</v>
      </c>
      <c r="ED48" s="40">
        <v>1344413.816930152</v>
      </c>
      <c r="EE48" s="40">
        <v>215245108.35758841</v>
      </c>
      <c r="EF48" s="43">
        <v>67.619986868968866</v>
      </c>
      <c r="EG48" s="44">
        <v>160.10331465432367</v>
      </c>
      <c r="EH48" s="44">
        <v>108.26184034603756</v>
      </c>
      <c r="EI48" s="43">
        <v>-3.529603417380129E-2</v>
      </c>
      <c r="EJ48" s="43">
        <v>-0.24373784486692718</v>
      </c>
      <c r="EK48" s="43">
        <v>-0.20851540837406143</v>
      </c>
      <c r="EL48" s="43">
        <v>6.0413202624228086</v>
      </c>
      <c r="EM48" s="60">
        <v>5.8202077704162685</v>
      </c>
      <c r="EN48" s="40">
        <v>2007333</v>
      </c>
      <c r="EO48" s="40">
        <v>1315517.3508065646</v>
      </c>
      <c r="EP48" s="40">
        <v>199975529.08764979</v>
      </c>
      <c r="EQ48" s="43">
        <v>65.535581331376747</v>
      </c>
      <c r="ER48" s="44">
        <v>152.0128403970055</v>
      </c>
      <c r="ES48" s="44">
        <v>99.622498652515461</v>
      </c>
      <c r="ET48" s="43">
        <v>-0.19515149225012404</v>
      </c>
      <c r="EU48" s="43">
        <v>-1.5038621792700986</v>
      </c>
      <c r="EV48" s="43">
        <v>-1.3112696492517486</v>
      </c>
      <c r="EW48" s="43">
        <v>4.4847319217170876</v>
      </c>
      <c r="EX48" s="60">
        <v>3.1146553438866555</v>
      </c>
      <c r="EY48" s="40">
        <v>8060947</v>
      </c>
      <c r="EZ48" s="40">
        <v>5445587.8163580941</v>
      </c>
      <c r="FA48" s="40">
        <v>832422364.96327031</v>
      </c>
      <c r="FB48" s="43">
        <v>67.555186957042324</v>
      </c>
      <c r="FC48" s="44">
        <v>152.86180170719911</v>
      </c>
      <c r="FD48" s="44">
        <v>103.26607592920166</v>
      </c>
      <c r="FE48" s="43">
        <v>-0.72148282511003103</v>
      </c>
      <c r="FF48" s="43">
        <v>-0.66700215546145547</v>
      </c>
      <c r="FG48" s="43">
        <v>5.4876594822668087E-2</v>
      </c>
      <c r="FH48" s="43">
        <v>4.2712596590538059</v>
      </c>
      <c r="FI48" s="60">
        <v>4.3284801757454723</v>
      </c>
      <c r="FK48" s="61">
        <v>850</v>
      </c>
      <c r="FL48" s="62">
        <v>90</v>
      </c>
      <c r="FM48" s="40">
        <v>22032</v>
      </c>
      <c r="FN48" s="62">
        <v>3000</v>
      </c>
    </row>
    <row r="49" spans="2:170" x14ac:dyDescent="0.25">
      <c r="B49" s="64" t="s">
        <v>58</v>
      </c>
      <c r="C49" s="40">
        <v>54064</v>
      </c>
      <c r="D49" s="40">
        <v>31698.850779510023</v>
      </c>
      <c r="E49" s="40">
        <v>5074815.7274262849</v>
      </c>
      <c r="F49" s="43">
        <v>58.632085638336086</v>
      </c>
      <c r="G49" s="44">
        <v>160.09462812155385</v>
      </c>
      <c r="H49" s="44">
        <v>93.86681946260515</v>
      </c>
      <c r="I49" s="43">
        <v>0.83774597576593468</v>
      </c>
      <c r="J49" s="43">
        <v>-0.96882789299826166</v>
      </c>
      <c r="K49" s="60">
        <v>-0.13919823392089906</v>
      </c>
      <c r="L49" s="40">
        <v>54064</v>
      </c>
      <c r="M49" s="40">
        <v>32882.195426195423</v>
      </c>
      <c r="N49" s="40">
        <v>5145788.8167457795</v>
      </c>
      <c r="O49" s="43">
        <v>60.82087049828985</v>
      </c>
      <c r="P49" s="44">
        <v>156.49164388355939</v>
      </c>
      <c r="Q49" s="44">
        <v>95.179580067064578</v>
      </c>
      <c r="R49" s="43">
        <v>10.466602973528376</v>
      </c>
      <c r="S49" s="43">
        <v>-5.7186276378034471</v>
      </c>
      <c r="T49" s="60">
        <v>4.149429285346196</v>
      </c>
      <c r="U49" s="40">
        <v>52320</v>
      </c>
      <c r="V49" s="40">
        <v>36101.887733887736</v>
      </c>
      <c r="W49" s="40">
        <v>6499635.6515392931</v>
      </c>
      <c r="X49" s="43">
        <v>69.002079002079</v>
      </c>
      <c r="Y49" s="44">
        <v>180.03589450637742</v>
      </c>
      <c r="Z49" s="44">
        <v>124.22851015939015</v>
      </c>
      <c r="AA49" s="43">
        <v>5.7315411186386145</v>
      </c>
      <c r="AB49" s="43">
        <v>-8.5824530474352922</v>
      </c>
      <c r="AC49" s="60">
        <v>-3.3428187542531695</v>
      </c>
      <c r="AD49" s="40">
        <v>54064</v>
      </c>
      <c r="AE49" s="40">
        <v>36808.914760914762</v>
      </c>
      <c r="AF49" s="40">
        <v>7421695.9326103954</v>
      </c>
      <c r="AG49" s="43">
        <v>68.08396485815841</v>
      </c>
      <c r="AH49" s="44">
        <v>201.62767581757288</v>
      </c>
      <c r="AI49" s="44">
        <v>137.27611594795789</v>
      </c>
      <c r="AJ49" s="43">
        <v>3.4768493050737552</v>
      </c>
      <c r="AK49" s="43">
        <v>-5.9427757634225182</v>
      </c>
      <c r="AL49" s="60">
        <v>-2.6725478161338492</v>
      </c>
      <c r="AM49" s="40">
        <v>52320</v>
      </c>
      <c r="AN49" s="40">
        <v>38132.324324324327</v>
      </c>
      <c r="AO49" s="40">
        <v>6528363.8963595843</v>
      </c>
      <c r="AP49" s="43">
        <v>72.882882882882882</v>
      </c>
      <c r="AQ49" s="44">
        <v>171.20288395835314</v>
      </c>
      <c r="AR49" s="44">
        <v>124.77759740748441</v>
      </c>
      <c r="AS49" s="43">
        <v>7.5006525401910826</v>
      </c>
      <c r="AT49" s="43">
        <v>-0.1862436311070694</v>
      </c>
      <c r="AU49" s="60">
        <v>7.3004394214017871</v>
      </c>
      <c r="AV49" s="40">
        <v>54064</v>
      </c>
      <c r="AW49" s="40">
        <v>36754.528066528066</v>
      </c>
      <c r="AX49" s="40">
        <v>7779536.7033868441</v>
      </c>
      <c r="AY49" s="43">
        <v>67.983367983367984</v>
      </c>
      <c r="AZ49" s="44">
        <v>211.66199411689848</v>
      </c>
      <c r="BA49" s="44">
        <v>143.89495234142581</v>
      </c>
      <c r="BB49" s="43">
        <v>3.0622218701906641</v>
      </c>
      <c r="BC49" s="43">
        <v>-8.0528773188778775</v>
      </c>
      <c r="BD49" s="60">
        <v>-5.2372524190965457</v>
      </c>
      <c r="BE49" s="40">
        <v>53909</v>
      </c>
      <c r="BF49" s="40">
        <v>39503.796218487398</v>
      </c>
      <c r="BG49" s="40">
        <v>9051159.9267655518</v>
      </c>
      <c r="BH49" s="43">
        <v>73.278666305231766</v>
      </c>
      <c r="BI49" s="44">
        <v>229.12126917386479</v>
      </c>
      <c r="BJ49" s="44">
        <v>167.89701027222824</v>
      </c>
      <c r="BK49" s="43">
        <v>5.9435891783484047</v>
      </c>
      <c r="BL49" s="43">
        <v>-8.7621596615220216</v>
      </c>
      <c r="BM49" s="60">
        <v>-3.3393572566188987</v>
      </c>
      <c r="BN49" s="40">
        <v>48692</v>
      </c>
      <c r="BO49" s="40">
        <v>35263.358411703237</v>
      </c>
      <c r="BP49" s="40">
        <v>6918952.2214995306</v>
      </c>
      <c r="BQ49" s="43">
        <v>72.421256904015522</v>
      </c>
      <c r="BR49" s="44">
        <v>196.20797715067494</v>
      </c>
      <c r="BS49" s="44">
        <v>142.09628319846237</v>
      </c>
      <c r="BT49" s="43">
        <v>2.7777176834956476</v>
      </c>
      <c r="BU49" s="43">
        <v>-2.9345642171831967E-2</v>
      </c>
      <c r="BV49" s="60">
        <v>2.7475569022098023</v>
      </c>
      <c r="BW49" s="40">
        <v>53909</v>
      </c>
      <c r="BX49" s="40">
        <v>39384.477732793523</v>
      </c>
      <c r="BY49" s="40">
        <v>7322717.0838758908</v>
      </c>
      <c r="BZ49" s="43">
        <v>73.057333159200738</v>
      </c>
      <c r="CA49" s="44">
        <v>185.92901329191992</v>
      </c>
      <c r="CB49" s="44">
        <v>135.83477868029254</v>
      </c>
      <c r="CC49" s="43">
        <v>4.445873073386239</v>
      </c>
      <c r="CD49" s="43">
        <v>-0.69545348518733441</v>
      </c>
      <c r="CE49" s="60">
        <v>3.7195006089862637</v>
      </c>
      <c r="CF49" s="40">
        <v>52170</v>
      </c>
      <c r="CG49" s="40">
        <v>32259.124031007752</v>
      </c>
      <c r="CH49" s="40">
        <v>5741424.7172891162</v>
      </c>
      <c r="CI49" s="43">
        <v>61.834625322997418</v>
      </c>
      <c r="CJ49" s="44">
        <v>177.9783205449227</v>
      </c>
      <c r="CK49" s="44">
        <v>110.05222766511628</v>
      </c>
      <c r="CL49" s="43">
        <v>-10.727502347219389</v>
      </c>
      <c r="CM49" s="43">
        <v>-11.147692139335215</v>
      </c>
      <c r="CN49" s="60">
        <v>-20.679325550578838</v>
      </c>
      <c r="CO49" s="40">
        <v>53909</v>
      </c>
      <c r="CP49" s="40">
        <v>31433.43604651163</v>
      </c>
      <c r="CQ49" s="40">
        <v>5230729.9257900584</v>
      </c>
      <c r="CR49" s="43">
        <v>58.308327081770443</v>
      </c>
      <c r="CS49" s="44">
        <v>166.40655886458669</v>
      </c>
      <c r="CT49" s="44">
        <v>97.028880628282067</v>
      </c>
      <c r="CU49" s="43">
        <v>-9.3799012224911138</v>
      </c>
      <c r="CV49" s="43">
        <v>2.9392852849332383</v>
      </c>
      <c r="CW49" s="60">
        <v>-6.7163179939419972</v>
      </c>
      <c r="CX49" s="40">
        <v>52320</v>
      </c>
      <c r="CY49" s="40">
        <v>28540.007677543184</v>
      </c>
      <c r="CZ49" s="40">
        <v>4685035.0254757777</v>
      </c>
      <c r="DA49" s="43">
        <v>54.548944337811903</v>
      </c>
      <c r="DB49" s="44">
        <v>164.15675421006333</v>
      </c>
      <c r="DC49" s="44">
        <v>89.54577648080614</v>
      </c>
      <c r="DD49" s="43">
        <v>-8.2449700011728293</v>
      </c>
      <c r="DE49" s="43">
        <v>4.9782049046281491</v>
      </c>
      <c r="DF49" s="60">
        <v>-3.6772165976153262</v>
      </c>
      <c r="DG49" s="40">
        <v>160448</v>
      </c>
      <c r="DH49" s="40">
        <v>100682.93393959319</v>
      </c>
      <c r="DI49" s="40">
        <v>16720240.195711358</v>
      </c>
      <c r="DJ49" s="43">
        <v>62.75113054671494</v>
      </c>
      <c r="DK49" s="44">
        <v>166.0682654097368</v>
      </c>
      <c r="DL49" s="44">
        <v>104.20971402392898</v>
      </c>
      <c r="DM49" s="43">
        <v>-1.1898016997167138</v>
      </c>
      <c r="DN49" s="43">
        <v>4.3399425632022695</v>
      </c>
      <c r="DO49" s="43">
        <v>5.5963294862931052</v>
      </c>
      <c r="DP49" s="43">
        <v>-5.4515407104674365</v>
      </c>
      <c r="DQ49" s="60">
        <v>-0.16029740439417364</v>
      </c>
      <c r="DR49" s="40">
        <v>160448</v>
      </c>
      <c r="DS49" s="40">
        <v>111695.76715176716</v>
      </c>
      <c r="DT49" s="40">
        <v>21729596.532356825</v>
      </c>
      <c r="DU49" s="43">
        <v>69.614932658410922</v>
      </c>
      <c r="DV49" s="44">
        <v>194.54270368931378</v>
      </c>
      <c r="DW49" s="44">
        <v>135.43077216516767</v>
      </c>
      <c r="DX49" s="43">
        <v>-1.2639844432683904</v>
      </c>
      <c r="DY49" s="43">
        <v>3.3523768046216387</v>
      </c>
      <c r="DZ49" s="43">
        <v>4.6754583135995018</v>
      </c>
      <c r="EA49" s="43">
        <v>-5.2916965996194838</v>
      </c>
      <c r="EB49" s="60">
        <v>-0.86364935464381498</v>
      </c>
      <c r="EC49" s="40">
        <v>156510</v>
      </c>
      <c r="ED49" s="40">
        <v>114151.63236298415</v>
      </c>
      <c r="EE49" s="40">
        <v>23292829.232140973</v>
      </c>
      <c r="EF49" s="43">
        <v>72.935679741220468</v>
      </c>
      <c r="EG49" s="44">
        <v>204.05165261302139</v>
      </c>
      <c r="EH49" s="44">
        <v>148.826459856501</v>
      </c>
      <c r="EI49" s="43">
        <v>-1.6037872262842556</v>
      </c>
      <c r="EJ49" s="43">
        <v>2.758251283400333</v>
      </c>
      <c r="EK49" s="43">
        <v>4.4331365880286038</v>
      </c>
      <c r="EL49" s="43">
        <v>-3.6848879598321118</v>
      </c>
      <c r="EM49" s="60">
        <v>0.58489251182832902</v>
      </c>
      <c r="EN49" s="40">
        <v>158399</v>
      </c>
      <c r="EO49" s="40">
        <v>92232.56775506257</v>
      </c>
      <c r="EP49" s="40">
        <v>15657189.668554952</v>
      </c>
      <c r="EQ49" s="43">
        <v>58.227998759501361</v>
      </c>
      <c r="ER49" s="44">
        <v>169.7577119411331</v>
      </c>
      <c r="ES49" s="44">
        <v>98.846518403240879</v>
      </c>
      <c r="ET49" s="43">
        <v>-0.64293958249698913</v>
      </c>
      <c r="EU49" s="43">
        <v>-10.130569924996122</v>
      </c>
      <c r="EV49" s="43">
        <v>-9.5490248027560938</v>
      </c>
      <c r="EW49" s="43">
        <v>-2.3766732947499558</v>
      </c>
      <c r="EX49" s="60">
        <v>-11.698748974992608</v>
      </c>
      <c r="EY49" s="40">
        <v>635805</v>
      </c>
      <c r="EZ49" s="40">
        <v>418762.90120940708</v>
      </c>
      <c r="FA49" s="40">
        <v>77399855.628764108</v>
      </c>
      <c r="FB49" s="43">
        <v>65.86341743292472</v>
      </c>
      <c r="FC49" s="44">
        <v>184.82978173383952</v>
      </c>
      <c r="FD49" s="44">
        <v>121.73521068372237</v>
      </c>
      <c r="FE49" s="43">
        <v>-1.1753789050417569</v>
      </c>
      <c r="FF49" s="43">
        <v>0.11426577783352639</v>
      </c>
      <c r="FG49" s="43">
        <v>1.3049831799254332</v>
      </c>
      <c r="FH49" s="43">
        <v>-3.9958802581628423</v>
      </c>
      <c r="FI49" s="60">
        <v>-2.7430426434784412</v>
      </c>
      <c r="FK49" s="61">
        <v>70</v>
      </c>
      <c r="FL49" s="62">
        <v>14</v>
      </c>
      <c r="FM49" s="40">
        <v>1744</v>
      </c>
      <c r="FN49" s="62">
        <v>521</v>
      </c>
    </row>
    <row r="50" spans="2:170" x14ac:dyDescent="0.25">
      <c r="B50" s="64" t="s">
        <v>59</v>
      </c>
      <c r="C50" s="40">
        <v>169849</v>
      </c>
      <c r="D50" s="40">
        <v>81917.523942786065</v>
      </c>
      <c r="E50" s="40">
        <v>15118574.856640093</v>
      </c>
      <c r="F50" s="43">
        <v>48.229618038838069</v>
      </c>
      <c r="G50" s="44">
        <v>184.55849406775783</v>
      </c>
      <c r="H50" s="44">
        <v>89.011856747111224</v>
      </c>
      <c r="I50" s="43">
        <v>-5.3012970932885883</v>
      </c>
      <c r="J50" s="43">
        <v>-2.9700407341547912</v>
      </c>
      <c r="K50" s="60">
        <v>-8.1138871443904268</v>
      </c>
      <c r="L50" s="40">
        <v>169787</v>
      </c>
      <c r="M50" s="40">
        <v>76163.679726368166</v>
      </c>
      <c r="N50" s="40">
        <v>12571498.107702887</v>
      </c>
      <c r="O50" s="43">
        <v>44.858369443107044</v>
      </c>
      <c r="P50" s="44">
        <v>165.05896449420871</v>
      </c>
      <c r="Q50" s="44">
        <v>74.04276009177903</v>
      </c>
      <c r="R50" s="43">
        <v>-7.6820712855372397</v>
      </c>
      <c r="S50" s="43">
        <v>-0.66858387188959911</v>
      </c>
      <c r="T50" s="60">
        <v>-8.2992940678683222</v>
      </c>
      <c r="U50" s="40">
        <v>164370</v>
      </c>
      <c r="V50" s="40">
        <v>95385.180607187111</v>
      </c>
      <c r="W50" s="40">
        <v>19256395.283127137</v>
      </c>
      <c r="X50" s="43">
        <v>58.030772408095828</v>
      </c>
      <c r="Y50" s="44">
        <v>201.88036716550707</v>
      </c>
      <c r="Z50" s="44">
        <v>117.15273640644362</v>
      </c>
      <c r="AA50" s="43">
        <v>-5.0692255715198007</v>
      </c>
      <c r="AB50" s="43">
        <v>2.2015130813728057</v>
      </c>
      <c r="AC50" s="60">
        <v>-2.979312154239266</v>
      </c>
      <c r="AD50" s="40">
        <v>169849</v>
      </c>
      <c r="AE50" s="40">
        <v>92810.322180916977</v>
      </c>
      <c r="AF50" s="40">
        <v>18343681.829054616</v>
      </c>
      <c r="AG50" s="43">
        <v>54.642842866850543</v>
      </c>
      <c r="AH50" s="44">
        <v>197.6470008723482</v>
      </c>
      <c r="AI50" s="44">
        <v>107.99994011771994</v>
      </c>
      <c r="AJ50" s="43">
        <v>-2.6513017672689458</v>
      </c>
      <c r="AK50" s="43">
        <v>-1.9844337358097526</v>
      </c>
      <c r="AL50" s="60">
        <v>-4.5831221765075663</v>
      </c>
      <c r="AM50" s="40">
        <v>164370</v>
      </c>
      <c r="AN50" s="40">
        <v>93893.222428748457</v>
      </c>
      <c r="AO50" s="40">
        <v>17703911.895853423</v>
      </c>
      <c r="AP50" s="43">
        <v>57.123089632383312</v>
      </c>
      <c r="AQ50" s="44">
        <v>188.55367233016381</v>
      </c>
      <c r="AR50" s="44">
        <v>107.70768325030981</v>
      </c>
      <c r="AS50" s="43">
        <v>-1.7426510021731123</v>
      </c>
      <c r="AT50" s="43">
        <v>1.6652103632483677</v>
      </c>
      <c r="AU50" s="60">
        <v>-0.10645944412878755</v>
      </c>
      <c r="AV50" s="40">
        <v>169849</v>
      </c>
      <c r="AW50" s="40">
        <v>105544.29073783359</v>
      </c>
      <c r="AX50" s="40">
        <v>28037867.327533077</v>
      </c>
      <c r="AY50" s="43">
        <v>62.140071909657166</v>
      </c>
      <c r="AZ50" s="44">
        <v>265.65025101336505</v>
      </c>
      <c r="BA50" s="44">
        <v>165.0752570078898</v>
      </c>
      <c r="BB50" s="43">
        <v>-1.3977378685476465</v>
      </c>
      <c r="BC50" s="43">
        <v>0.34783163263842676</v>
      </c>
      <c r="BD50" s="60">
        <v>-1.0547680103392201</v>
      </c>
      <c r="BE50" s="40">
        <v>169973</v>
      </c>
      <c r="BF50" s="40">
        <v>117962.3450617284</v>
      </c>
      <c r="BG50" s="40">
        <v>36455337.692964092</v>
      </c>
      <c r="BH50" s="43">
        <v>69.40063719633612</v>
      </c>
      <c r="BI50" s="44">
        <v>309.0421581046682</v>
      </c>
      <c r="BJ50" s="44">
        <v>214.47722692994824</v>
      </c>
      <c r="BK50" s="43">
        <v>0.67034294017660645</v>
      </c>
      <c r="BL50" s="43">
        <v>-2.8807582716146105</v>
      </c>
      <c r="BM50" s="60">
        <v>-2.2297262911857434</v>
      </c>
      <c r="BN50" s="40">
        <v>154728</v>
      </c>
      <c r="BO50" s="40">
        <v>93289.943256219995</v>
      </c>
      <c r="BP50" s="40">
        <v>16861137.278163243</v>
      </c>
      <c r="BQ50" s="43">
        <v>60.292864417700734</v>
      </c>
      <c r="BR50" s="44">
        <v>180.73906671648712</v>
      </c>
      <c r="BS50" s="44">
        <v>108.97276044518925</v>
      </c>
      <c r="BT50" s="43">
        <v>5.4884266156227497</v>
      </c>
      <c r="BU50" s="43">
        <v>-3.0662728229943297</v>
      </c>
      <c r="BV50" s="60">
        <v>2.2538636589077758</v>
      </c>
      <c r="BW50" s="40">
        <v>171368</v>
      </c>
      <c r="BX50" s="40">
        <v>106718.73996294009</v>
      </c>
      <c r="BY50" s="40">
        <v>22220806.104549475</v>
      </c>
      <c r="BZ50" s="43">
        <v>62.274602004423279</v>
      </c>
      <c r="CA50" s="44">
        <v>208.21840767859544</v>
      </c>
      <c r="CB50" s="44">
        <v>129.66718468179283</v>
      </c>
      <c r="CC50" s="43">
        <v>11.792962464537064</v>
      </c>
      <c r="CD50" s="43">
        <v>13.155127490931877</v>
      </c>
      <c r="CE50" s="60">
        <v>26.499469202802331</v>
      </c>
      <c r="CF50" s="40">
        <v>165840</v>
      </c>
      <c r="CG50" s="40">
        <v>92685.336627547862</v>
      </c>
      <c r="CH50" s="40">
        <v>19802018.877445891</v>
      </c>
      <c r="CI50" s="43">
        <v>55.888408482602429</v>
      </c>
      <c r="CJ50" s="44">
        <v>213.64780663223431</v>
      </c>
      <c r="CK50" s="44">
        <v>119.40435888474367</v>
      </c>
      <c r="CL50" s="43">
        <v>-1.2782268369286336</v>
      </c>
      <c r="CM50" s="43">
        <v>-8.749848299107688</v>
      </c>
      <c r="CN50" s="60">
        <v>-9.9162322268631353</v>
      </c>
      <c r="CO50" s="40">
        <v>171399</v>
      </c>
      <c r="CP50" s="40">
        <v>74048.314603272622</v>
      </c>
      <c r="CQ50" s="40">
        <v>10973014.199741419</v>
      </c>
      <c r="CR50" s="43">
        <v>43.202302582437831</v>
      </c>
      <c r="CS50" s="44">
        <v>148.18722422693008</v>
      </c>
      <c r="CT50" s="44">
        <v>64.020292999033956</v>
      </c>
      <c r="CU50" s="43">
        <v>4.9385799957499943</v>
      </c>
      <c r="CV50" s="43">
        <v>0.41888281789192522</v>
      </c>
      <c r="CW50" s="60">
        <v>5.378149676668615</v>
      </c>
      <c r="CX50" s="40">
        <v>165870</v>
      </c>
      <c r="CY50" s="40">
        <v>68981.020826857319</v>
      </c>
      <c r="CZ50" s="40">
        <v>10921153.150075492</v>
      </c>
      <c r="DA50" s="43">
        <v>41.587400269402131</v>
      </c>
      <c r="DB50" s="44">
        <v>158.32112977115307</v>
      </c>
      <c r="DC50" s="44">
        <v>65.841641948969013</v>
      </c>
      <c r="DD50" s="43">
        <v>0.34204986675939469</v>
      </c>
      <c r="DE50" s="43">
        <v>-0.14511341428732513</v>
      </c>
      <c r="DF50" s="60">
        <v>0.19644009219168554</v>
      </c>
      <c r="DG50" s="40">
        <v>504006</v>
      </c>
      <c r="DH50" s="40">
        <v>253466.38427634136</v>
      </c>
      <c r="DI50" s="40">
        <v>46946468.247470118</v>
      </c>
      <c r="DJ50" s="43">
        <v>50.290350566529234</v>
      </c>
      <c r="DK50" s="44">
        <v>185.21772968634295</v>
      </c>
      <c r="DL50" s="44">
        <v>93.146645570628365</v>
      </c>
      <c r="DM50" s="43">
        <v>7.1523330867158199</v>
      </c>
      <c r="DN50" s="43">
        <v>0.78287902166093226</v>
      </c>
      <c r="DO50" s="43">
        <v>-5.9442980675256631</v>
      </c>
      <c r="DP50" s="43">
        <v>-0.19467273206265553</v>
      </c>
      <c r="DQ50" s="60">
        <v>-6.127398872170053</v>
      </c>
      <c r="DR50" s="40">
        <v>504068</v>
      </c>
      <c r="DS50" s="40">
        <v>292247.835347499</v>
      </c>
      <c r="DT50" s="40">
        <v>64085461.05244112</v>
      </c>
      <c r="DU50" s="43">
        <v>57.977859206991717</v>
      </c>
      <c r="DV50" s="44">
        <v>219.28463893065253</v>
      </c>
      <c r="DW50" s="44">
        <v>127.13653922177389</v>
      </c>
      <c r="DX50" s="43">
        <v>11.367939639649592</v>
      </c>
      <c r="DY50" s="43">
        <v>9.3457258983436358</v>
      </c>
      <c r="DZ50" s="43">
        <v>-1.8157952350895417</v>
      </c>
      <c r="EA50" s="43">
        <v>0.21268711531993756</v>
      </c>
      <c r="EB50" s="60">
        <v>-1.606970082185831</v>
      </c>
      <c r="EC50" s="40">
        <v>496069</v>
      </c>
      <c r="ED50" s="40">
        <v>317971.02828088845</v>
      </c>
      <c r="EE50" s="40">
        <v>75537281.075676814</v>
      </c>
      <c r="EF50" s="43">
        <v>64.098145274324438</v>
      </c>
      <c r="EG50" s="44">
        <v>237.56026290844608</v>
      </c>
      <c r="EH50" s="44">
        <v>152.27172243312282</v>
      </c>
      <c r="EI50" s="43">
        <v>4.860983400024943</v>
      </c>
      <c r="EJ50" s="43">
        <v>10.811265368586692</v>
      </c>
      <c r="EK50" s="43">
        <v>5.6744479934891645</v>
      </c>
      <c r="EL50" s="43">
        <v>0.41742500198298027</v>
      </c>
      <c r="EM50" s="60">
        <v>6.1155595601994985</v>
      </c>
      <c r="EN50" s="40">
        <v>503109</v>
      </c>
      <c r="EO50" s="40">
        <v>235714.67205767782</v>
      </c>
      <c r="EP50" s="40">
        <v>41696186.227262802</v>
      </c>
      <c r="EQ50" s="43">
        <v>46.851611093754592</v>
      </c>
      <c r="ER50" s="44">
        <v>176.89262133440732</v>
      </c>
      <c r="ES50" s="44">
        <v>82.877043001144486</v>
      </c>
      <c r="ET50" s="43">
        <v>1.0115023761672532</v>
      </c>
      <c r="EU50" s="43">
        <v>2.1062448013713917</v>
      </c>
      <c r="EV50" s="43">
        <v>1.0837799652049949</v>
      </c>
      <c r="EW50" s="43">
        <v>-4.7179051747410199</v>
      </c>
      <c r="EX50" s="60">
        <v>-3.6852569207380061</v>
      </c>
      <c r="EY50" s="40">
        <v>2007252</v>
      </c>
      <c r="EZ50" s="40">
        <v>1099399.9199624066</v>
      </c>
      <c r="FA50" s="40">
        <v>228265396.60285085</v>
      </c>
      <c r="FB50" s="43">
        <v>54.771394920139905</v>
      </c>
      <c r="FC50" s="44">
        <v>207.62726325344488</v>
      </c>
      <c r="FD50" s="44">
        <v>113.72034831842282</v>
      </c>
      <c r="FE50" s="43">
        <v>5.9726321891450551</v>
      </c>
      <c r="FF50" s="43">
        <v>6.0615683650597481</v>
      </c>
      <c r="FG50" s="43">
        <v>8.3923720763863202E-2</v>
      </c>
      <c r="FH50" s="43">
        <v>-0.31444813469052113</v>
      </c>
      <c r="FI50" s="60">
        <v>-0.23078831048635501</v>
      </c>
      <c r="FK50" s="61">
        <v>147</v>
      </c>
      <c r="FL50" s="62">
        <v>73</v>
      </c>
      <c r="FM50" s="40">
        <v>5529</v>
      </c>
      <c r="FN50" s="62">
        <v>3217</v>
      </c>
    </row>
    <row r="51" spans="2:170" ht="13" x14ac:dyDescent="0.3">
      <c r="B51" s="65" t="s">
        <v>86</v>
      </c>
      <c r="C51" s="66">
        <v>1319236</v>
      </c>
      <c r="D51" s="66">
        <v>838067.72192187619</v>
      </c>
      <c r="E51" s="66">
        <v>129253293.21598722</v>
      </c>
      <c r="F51" s="67">
        <v>63.526747444875383</v>
      </c>
      <c r="G51" s="68">
        <v>154.22774297950599</v>
      </c>
      <c r="H51" s="68">
        <v>97.975868772522304</v>
      </c>
      <c r="I51" s="67">
        <v>7.2880365063336363</v>
      </c>
      <c r="J51" s="67">
        <v>-1.1172990668208005</v>
      </c>
      <c r="K51" s="69">
        <v>6.089308275749632</v>
      </c>
      <c r="L51" s="66">
        <v>1319639</v>
      </c>
      <c r="M51" s="66">
        <v>826894.98138439329</v>
      </c>
      <c r="N51" s="66">
        <v>126451523.76944599</v>
      </c>
      <c r="O51" s="67">
        <v>62.660695946724317</v>
      </c>
      <c r="P51" s="68">
        <v>152.92331749037825</v>
      </c>
      <c r="Q51" s="68">
        <v>95.822815004289794</v>
      </c>
      <c r="R51" s="67">
        <v>9.5996503453272783</v>
      </c>
      <c r="S51" s="67">
        <v>1.6915808432228481</v>
      </c>
      <c r="T51" s="69">
        <v>11.453617034757686</v>
      </c>
      <c r="U51" s="66">
        <v>1277670</v>
      </c>
      <c r="V51" s="66">
        <v>886011.64573719644</v>
      </c>
      <c r="W51" s="66">
        <v>148665601.55832854</v>
      </c>
      <c r="X51" s="67">
        <v>69.345891015457553</v>
      </c>
      <c r="Y51" s="68">
        <v>167.79192719824007</v>
      </c>
      <c r="Z51" s="68">
        <v>116.35680696762742</v>
      </c>
      <c r="AA51" s="67">
        <v>1.7797640925214402</v>
      </c>
      <c r="AB51" s="67">
        <v>0.77091440043173609</v>
      </c>
      <c r="AC51" s="69">
        <v>2.5643989506646254</v>
      </c>
      <c r="AD51" s="66">
        <v>1320476</v>
      </c>
      <c r="AE51" s="66">
        <v>894141.14238435507</v>
      </c>
      <c r="AF51" s="66">
        <v>151923816.89710316</v>
      </c>
      <c r="AG51" s="67">
        <v>67.713547416564552</v>
      </c>
      <c r="AH51" s="68">
        <v>169.91033036683291</v>
      </c>
      <c r="AI51" s="68">
        <v>115.0523121185869</v>
      </c>
      <c r="AJ51" s="67">
        <v>4.9961860688576429</v>
      </c>
      <c r="AK51" s="67">
        <v>0.51464470023248532</v>
      </c>
      <c r="AL51" s="69">
        <v>5.5365433758591367</v>
      </c>
      <c r="AM51" s="66">
        <v>1278540</v>
      </c>
      <c r="AN51" s="66">
        <v>899844.65050904115</v>
      </c>
      <c r="AO51" s="66">
        <v>153111324.0712007</v>
      </c>
      <c r="AP51" s="67">
        <v>70.380641239933141</v>
      </c>
      <c r="AQ51" s="68">
        <v>170.1530636255778</v>
      </c>
      <c r="AR51" s="68">
        <v>119.75481726907309</v>
      </c>
      <c r="AS51" s="67">
        <v>3.2339050093173709</v>
      </c>
      <c r="AT51" s="67">
        <v>3.1680521044010259</v>
      </c>
      <c r="AU51" s="69">
        <v>6.5044089093952362</v>
      </c>
      <c r="AV51" s="66">
        <v>1321158</v>
      </c>
      <c r="AW51" s="66">
        <v>872992.0857774053</v>
      </c>
      <c r="AX51" s="66">
        <v>172922336.60393453</v>
      </c>
      <c r="AY51" s="67">
        <v>66.07779582588951</v>
      </c>
      <c r="AZ51" s="68">
        <v>198.08007360106365</v>
      </c>
      <c r="BA51" s="68">
        <v>130.88694660588251</v>
      </c>
      <c r="BB51" s="67">
        <v>2.0460492835349879</v>
      </c>
      <c r="BC51" s="67">
        <v>1.0939841764569793</v>
      </c>
      <c r="BD51" s="69">
        <v>3.1624169153945929</v>
      </c>
      <c r="BE51" s="66">
        <v>1321065</v>
      </c>
      <c r="BF51" s="66">
        <v>883388.88308977033</v>
      </c>
      <c r="BG51" s="66">
        <v>183337545.53980744</v>
      </c>
      <c r="BH51" s="67">
        <v>66.869448747016264</v>
      </c>
      <c r="BI51" s="68">
        <v>207.53888694926741</v>
      </c>
      <c r="BJ51" s="68">
        <v>138.78010963866839</v>
      </c>
      <c r="BK51" s="67">
        <v>6.4230768091844483</v>
      </c>
      <c r="BL51" s="67">
        <v>-0.98010308711240479</v>
      </c>
      <c r="BM51" s="69">
        <v>5.3800209479355647</v>
      </c>
      <c r="BN51" s="66">
        <v>1194424</v>
      </c>
      <c r="BO51" s="66">
        <v>846271.59824714414</v>
      </c>
      <c r="BP51" s="66">
        <v>154748076.84212351</v>
      </c>
      <c r="BQ51" s="67">
        <v>70.851858154821414</v>
      </c>
      <c r="BR51" s="68">
        <v>182.85864391839257</v>
      </c>
      <c r="BS51" s="68">
        <v>129.55874701288948</v>
      </c>
      <c r="BT51" s="67">
        <v>4.1968062430990942</v>
      </c>
      <c r="BU51" s="67">
        <v>7.9596589029054918</v>
      </c>
      <c r="BV51" s="69">
        <v>12.490516607842849</v>
      </c>
      <c r="BW51" s="66">
        <v>1322460</v>
      </c>
      <c r="BX51" s="66">
        <v>931968.52574942354</v>
      </c>
      <c r="BY51" s="66">
        <v>168091840.18529141</v>
      </c>
      <c r="BZ51" s="67">
        <v>70.472341375120877</v>
      </c>
      <c r="CA51" s="68">
        <v>180.36214264867345</v>
      </c>
      <c r="CB51" s="68">
        <v>127.10542487885563</v>
      </c>
      <c r="CC51" s="67">
        <v>3.78345726733497</v>
      </c>
      <c r="CD51" s="67">
        <v>8.3385552883028691</v>
      </c>
      <c r="CE51" s="69">
        <v>12.437498231783888</v>
      </c>
      <c r="CF51" s="66">
        <v>1286790</v>
      </c>
      <c r="CG51" s="66">
        <v>798011.61172516807</v>
      </c>
      <c r="CH51" s="66">
        <v>134203648.91170128</v>
      </c>
      <c r="CI51" s="67">
        <v>62.015683345780431</v>
      </c>
      <c r="CJ51" s="68">
        <v>168.17255155169406</v>
      </c>
      <c r="CK51" s="68">
        <v>104.29335704481794</v>
      </c>
      <c r="CL51" s="67">
        <v>-1.3978287409704651</v>
      </c>
      <c r="CM51" s="67">
        <v>-4.0637881667083215</v>
      </c>
      <c r="CN51" s="69">
        <v>-5.4048121087588807</v>
      </c>
      <c r="CO51" s="66">
        <v>1328536</v>
      </c>
      <c r="CP51" s="66">
        <v>784996.48780487804</v>
      </c>
      <c r="CQ51" s="66">
        <v>117029693.27771224</v>
      </c>
      <c r="CR51" s="67">
        <v>59.087332808811958</v>
      </c>
      <c r="CS51" s="68">
        <v>149.08307883640063</v>
      </c>
      <c r="CT51" s="68">
        <v>88.089214953687545</v>
      </c>
      <c r="CU51" s="67">
        <v>0.15488731057026711</v>
      </c>
      <c r="CV51" s="67">
        <v>1.6260518103725068</v>
      </c>
      <c r="CW51" s="69">
        <v>1.7834576689131121</v>
      </c>
      <c r="CX51" s="66">
        <v>1285200</v>
      </c>
      <c r="CY51" s="66">
        <v>749749.6092641016</v>
      </c>
      <c r="CZ51" s="66">
        <v>113233288.81797513</v>
      </c>
      <c r="DA51" s="67">
        <v>58.33719337566928</v>
      </c>
      <c r="DB51" s="68">
        <v>151.0281398200614</v>
      </c>
      <c r="DC51" s="68">
        <v>88.105577978505394</v>
      </c>
      <c r="DD51" s="67">
        <v>-2.1776722284227854</v>
      </c>
      <c r="DE51" s="67">
        <v>2.5620208832836839</v>
      </c>
      <c r="DF51" s="69">
        <v>0.32855623762227987</v>
      </c>
      <c r="DG51" s="66">
        <v>3916545</v>
      </c>
      <c r="DH51" s="66">
        <v>2550974.3490434662</v>
      </c>
      <c r="DI51" s="66">
        <v>404370418.54376173</v>
      </c>
      <c r="DJ51" s="67">
        <v>65.133283264802671</v>
      </c>
      <c r="DK51" s="68">
        <v>158.51606610446231</v>
      </c>
      <c r="DL51" s="68">
        <v>103.2467183560413</v>
      </c>
      <c r="DM51" s="67">
        <v>0.60948120115525539</v>
      </c>
      <c r="DN51" s="67">
        <v>6.6673798889107507</v>
      </c>
      <c r="DO51" s="67">
        <v>6.0212006020848428</v>
      </c>
      <c r="DP51" s="67">
        <v>0.30822903147453062</v>
      </c>
      <c r="DQ51" s="69">
        <v>6.3479887218336915</v>
      </c>
      <c r="DR51" s="66">
        <v>3920174</v>
      </c>
      <c r="DS51" s="66">
        <v>2666977.8786708014</v>
      </c>
      <c r="DT51" s="66">
        <v>477957477.57223839</v>
      </c>
      <c r="DU51" s="67">
        <v>68.032130172558709</v>
      </c>
      <c r="DV51" s="68">
        <v>179.21313910951829</v>
      </c>
      <c r="DW51" s="68">
        <v>121.9225160853162</v>
      </c>
      <c r="DX51" s="67">
        <v>1.2774864456952004</v>
      </c>
      <c r="DY51" s="67">
        <v>4.742122128221073</v>
      </c>
      <c r="DZ51" s="67">
        <v>3.4209337179399371</v>
      </c>
      <c r="EA51" s="67">
        <v>1.5378084689807003</v>
      </c>
      <c r="EB51" s="69">
        <v>5.0113495953972578</v>
      </c>
      <c r="EC51" s="66">
        <v>3837949</v>
      </c>
      <c r="ED51" s="66">
        <v>2661629.007086338</v>
      </c>
      <c r="EE51" s="66">
        <v>506177462.56722236</v>
      </c>
      <c r="EF51" s="67">
        <v>69.350296397537804</v>
      </c>
      <c r="EG51" s="68">
        <v>190.17581384166323</v>
      </c>
      <c r="EH51" s="68">
        <v>131.88749057562316</v>
      </c>
      <c r="EI51" s="67">
        <v>0.59221241331734875</v>
      </c>
      <c r="EJ51" s="67">
        <v>5.3963513274620185</v>
      </c>
      <c r="EK51" s="67">
        <v>4.7758557037990395</v>
      </c>
      <c r="EL51" s="67">
        <v>4.7901841049511882</v>
      </c>
      <c r="EM51" s="69">
        <v>9.7948120895834414</v>
      </c>
      <c r="EN51" s="66">
        <v>3900526</v>
      </c>
      <c r="EO51" s="66">
        <v>2332757.7087941477</v>
      </c>
      <c r="EP51" s="66">
        <v>364466631.00738865</v>
      </c>
      <c r="EQ51" s="67">
        <v>59.806234051359937</v>
      </c>
      <c r="ER51" s="68">
        <v>156.23852817350209</v>
      </c>
      <c r="ES51" s="68">
        <v>93.440379837844603</v>
      </c>
      <c r="ET51" s="67">
        <v>0.65699509195582939</v>
      </c>
      <c r="EU51" s="67">
        <v>-0.48532791973663836</v>
      </c>
      <c r="EV51" s="67">
        <v>-1.134866991292361</v>
      </c>
      <c r="EW51" s="67">
        <v>-0.28499536401091818</v>
      </c>
      <c r="EX51" s="69">
        <v>-1.4166280369113524</v>
      </c>
      <c r="EY51" s="66">
        <v>15575194</v>
      </c>
      <c r="EZ51" s="66">
        <v>10212338.943594754</v>
      </c>
      <c r="FA51" s="66">
        <v>1752971989.6906111</v>
      </c>
      <c r="FB51" s="67">
        <v>65.567972659568497</v>
      </c>
      <c r="FC51" s="68">
        <v>171.65235107967962</v>
      </c>
      <c r="FD51" s="68">
        <v>112.54896662543086</v>
      </c>
      <c r="FE51" s="67">
        <v>0.78444588269444882</v>
      </c>
      <c r="FF51" s="67">
        <v>4.1305954857284899</v>
      </c>
      <c r="FG51" s="67">
        <v>3.3201051746794583</v>
      </c>
      <c r="FH51" s="67">
        <v>1.8452575504633679</v>
      </c>
      <c r="FI51" s="69">
        <v>5.2266272165409928</v>
      </c>
      <c r="FK51" s="70">
        <v>1363</v>
      </c>
      <c r="FL51" s="71">
        <v>272</v>
      </c>
      <c r="FM51" s="66">
        <v>42840</v>
      </c>
      <c r="FN51" s="71">
        <v>13385</v>
      </c>
    </row>
    <row r="52" spans="2:170" ht="13" x14ac:dyDescent="0.3">
      <c r="B52" s="63" t="s">
        <v>90</v>
      </c>
      <c r="K52" s="60"/>
      <c r="T52" s="60"/>
      <c r="AC52" s="60"/>
      <c r="AL52" s="60"/>
      <c r="AU52" s="60"/>
      <c r="BD52" s="60"/>
      <c r="BM52" s="60"/>
      <c r="BV52" s="60"/>
      <c r="CE52" s="60"/>
      <c r="CN52" s="60"/>
      <c r="CW52" s="60"/>
      <c r="DF52" s="60"/>
      <c r="DQ52" s="60"/>
      <c r="EB52" s="60"/>
      <c r="EM52" s="60"/>
      <c r="EX52" s="60"/>
      <c r="FI52" s="60"/>
      <c r="FK52" s="61"/>
      <c r="FL52" s="62"/>
      <c r="FN52" s="62"/>
    </row>
    <row r="53" spans="2:170" x14ac:dyDescent="0.25">
      <c r="B53" s="64" t="s">
        <v>56</v>
      </c>
      <c r="C53" s="40">
        <v>1489085</v>
      </c>
      <c r="D53" s="40">
        <v>1090945.2930565651</v>
      </c>
      <c r="E53" s="40">
        <v>264521080.29892421</v>
      </c>
      <c r="F53" s="43">
        <v>73.262795143095602</v>
      </c>
      <c r="G53" s="44">
        <v>242.46961051346582</v>
      </c>
      <c r="H53" s="44">
        <v>177.64001403474228</v>
      </c>
      <c r="I53" s="43">
        <v>18.503636314442897</v>
      </c>
      <c r="J53" s="43">
        <v>-0.2881193205487903</v>
      </c>
      <c r="K53" s="60">
        <v>18.162204442672436</v>
      </c>
      <c r="L53" s="40">
        <v>1512614</v>
      </c>
      <c r="M53" s="40">
        <v>1150222.2426415896</v>
      </c>
      <c r="N53" s="40">
        <v>299745762.38230979</v>
      </c>
      <c r="O53" s="43">
        <v>76.042020148007992</v>
      </c>
      <c r="P53" s="44">
        <v>260.59812727487906</v>
      </c>
      <c r="Q53" s="44">
        <v>198.16408044769506</v>
      </c>
      <c r="R53" s="43">
        <v>21.895320473727015</v>
      </c>
      <c r="S53" s="43">
        <v>7.3024552874150066</v>
      </c>
      <c r="T53" s="60">
        <v>30.796671748767036</v>
      </c>
      <c r="U53" s="40">
        <v>1464990</v>
      </c>
      <c r="V53" s="40">
        <v>1109034.9188152119</v>
      </c>
      <c r="W53" s="40">
        <v>289407964.5524866</v>
      </c>
      <c r="X53" s="43">
        <v>75.702558980963147</v>
      </c>
      <c r="Y53" s="44">
        <v>260.95478117286217</v>
      </c>
      <c r="Z53" s="44">
        <v>197.5494471310293</v>
      </c>
      <c r="AA53" s="43">
        <v>8.0747497619534823</v>
      </c>
      <c r="AB53" s="43">
        <v>1.7093715465498061</v>
      </c>
      <c r="AC53" s="60">
        <v>9.9221487834598179</v>
      </c>
      <c r="AD53" s="40">
        <v>1536329</v>
      </c>
      <c r="AE53" s="40">
        <v>1152038.2331572678</v>
      </c>
      <c r="AF53" s="40">
        <v>315552544.95188135</v>
      </c>
      <c r="AG53" s="43">
        <v>74.986427591828829</v>
      </c>
      <c r="AH53" s="44">
        <v>273.90804911663412</v>
      </c>
      <c r="AI53" s="44">
        <v>205.39386091903577</v>
      </c>
      <c r="AJ53" s="43">
        <v>5.1951505195250007</v>
      </c>
      <c r="AK53" s="43">
        <v>0.28599792034534927</v>
      </c>
      <c r="AL53" s="60">
        <v>5.4960064622766867</v>
      </c>
      <c r="AM53" s="40">
        <v>1488150</v>
      </c>
      <c r="AN53" s="40">
        <v>1210064.4699454964</v>
      </c>
      <c r="AO53" s="40">
        <v>343715780.53579199</v>
      </c>
      <c r="AP53" s="43">
        <v>81.31334004942353</v>
      </c>
      <c r="AQ53" s="44">
        <v>284.04749422257942</v>
      </c>
      <c r="AR53" s="44">
        <v>230.96850487907267</v>
      </c>
      <c r="AS53" s="43">
        <v>4.4755464757061185</v>
      </c>
      <c r="AT53" s="43">
        <v>3.1078369435606965</v>
      </c>
      <c r="AU53" s="60">
        <v>7.7224761060421416</v>
      </c>
      <c r="AV53" s="40">
        <v>1537631</v>
      </c>
      <c r="AW53" s="40">
        <v>1148444.9695969468</v>
      </c>
      <c r="AX53" s="40">
        <v>361893425.09059542</v>
      </c>
      <c r="AY53" s="43">
        <v>74.689244012181518</v>
      </c>
      <c r="AZ53" s="44">
        <v>315.11603487418643</v>
      </c>
      <c r="BA53" s="44">
        <v>235.3577842086921</v>
      </c>
      <c r="BB53" s="43">
        <v>9.1604892208707156</v>
      </c>
      <c r="BC53" s="43">
        <v>3.3578855040723021</v>
      </c>
      <c r="BD53" s="60">
        <v>12.825973464615359</v>
      </c>
      <c r="BE53" s="40">
        <v>1538313</v>
      </c>
      <c r="BF53" s="40">
        <v>1063633.6480666702</v>
      </c>
      <c r="BG53" s="40">
        <v>295607434.14414001</v>
      </c>
      <c r="BH53" s="43">
        <v>69.142862867743432</v>
      </c>
      <c r="BI53" s="44">
        <v>277.92222884397779</v>
      </c>
      <c r="BJ53" s="44">
        <v>192.16338556856766</v>
      </c>
      <c r="BK53" s="43">
        <v>9.8067759285743694</v>
      </c>
      <c r="BL53" s="43">
        <v>-0.69132189661648002</v>
      </c>
      <c r="BM53" s="60">
        <v>9.0476576426650048</v>
      </c>
      <c r="BN53" s="40">
        <v>1389444</v>
      </c>
      <c r="BO53" s="40">
        <v>1141438.5128275861</v>
      </c>
      <c r="BP53" s="40">
        <v>368225204.84621763</v>
      </c>
      <c r="BQ53" s="43">
        <v>82.150738916256159</v>
      </c>
      <c r="BR53" s="44">
        <v>322.59749492247761</v>
      </c>
      <c r="BS53" s="44">
        <v>265.01622580414727</v>
      </c>
      <c r="BT53" s="43">
        <v>5.5070903004731866</v>
      </c>
      <c r="BU53" s="43">
        <v>14.522867825172831</v>
      </c>
      <c r="BV53" s="60">
        <v>20.829745570950529</v>
      </c>
      <c r="BW53" s="40">
        <v>1536856</v>
      </c>
      <c r="BX53" s="40">
        <v>1212949.0059668967</v>
      </c>
      <c r="BY53" s="40">
        <v>349629722.36236447</v>
      </c>
      <c r="BZ53" s="43">
        <v>78.924050526978235</v>
      </c>
      <c r="CA53" s="44">
        <v>288.24766799133386</v>
      </c>
      <c r="CB53" s="44">
        <v>227.49673512831683</v>
      </c>
      <c r="CC53" s="43">
        <v>2.0023989587116282</v>
      </c>
      <c r="CD53" s="43">
        <v>5.4899534745845973</v>
      </c>
      <c r="CE53" s="60">
        <v>7.6022832044596731</v>
      </c>
      <c r="CF53" s="40">
        <v>1495590</v>
      </c>
      <c r="CG53" s="40">
        <v>1057381.6257683032</v>
      </c>
      <c r="CH53" s="40">
        <v>265976936.89641315</v>
      </c>
      <c r="CI53" s="43">
        <v>70.699966285432708</v>
      </c>
      <c r="CJ53" s="44">
        <v>251.54299111557935</v>
      </c>
      <c r="CK53" s="44">
        <v>177.84080991208361</v>
      </c>
      <c r="CL53" s="43">
        <v>5.6034254611447736</v>
      </c>
      <c r="CM53" s="43">
        <v>-1.1368205732666181</v>
      </c>
      <c r="CN53" s="60">
        <v>4.402903994359006</v>
      </c>
      <c r="CO53" s="40">
        <v>1545598</v>
      </c>
      <c r="CP53" s="40">
        <v>1077275.3358778625</v>
      </c>
      <c r="CQ53" s="40">
        <v>263534136.14500418</v>
      </c>
      <c r="CR53" s="43">
        <v>69.699581383895591</v>
      </c>
      <c r="CS53" s="44">
        <v>244.63025130919982</v>
      </c>
      <c r="CT53" s="44">
        <v>170.50626110088405</v>
      </c>
      <c r="CU53" s="43">
        <v>-0.98412405498575861</v>
      </c>
      <c r="CV53" s="43">
        <v>-0.622151349774693</v>
      </c>
      <c r="CW53" s="60">
        <v>-1.6001526636635894</v>
      </c>
      <c r="CX53" s="40">
        <v>1498470</v>
      </c>
      <c r="CY53" s="40">
        <v>1041801.9641659082</v>
      </c>
      <c r="CZ53" s="40">
        <v>254674017.1244185</v>
      </c>
      <c r="DA53" s="43">
        <v>69.524379144454556</v>
      </c>
      <c r="DB53" s="44">
        <v>244.45530521562864</v>
      </c>
      <c r="DC53" s="44">
        <v>169.95603323684725</v>
      </c>
      <c r="DD53" s="43">
        <v>1.0535927156963945</v>
      </c>
      <c r="DE53" s="43">
        <v>1.120969133033771</v>
      </c>
      <c r="DF53" s="60">
        <v>2.1863722979048403</v>
      </c>
      <c r="DG53" s="40">
        <v>4466689</v>
      </c>
      <c r="DH53" s="40">
        <v>3350202.4545133668</v>
      </c>
      <c r="DI53" s="40">
        <v>853674807.23372054</v>
      </c>
      <c r="DJ53" s="43">
        <v>75.004157542944384</v>
      </c>
      <c r="DK53" s="44">
        <v>254.81290125725283</v>
      </c>
      <c r="DL53" s="44">
        <v>191.12026989873721</v>
      </c>
      <c r="DM53" s="43">
        <v>2.6944985759256483</v>
      </c>
      <c r="DN53" s="43">
        <v>19.053364540579235</v>
      </c>
      <c r="DO53" s="43">
        <v>15.929641988053245</v>
      </c>
      <c r="DP53" s="43">
        <v>2.8261508210732913</v>
      </c>
      <c r="DQ53" s="60">
        <v>19.205988517034147</v>
      </c>
      <c r="DR53" s="40">
        <v>4562110</v>
      </c>
      <c r="DS53" s="40">
        <v>3510547.6726997108</v>
      </c>
      <c r="DT53" s="40">
        <v>1021161750.5782688</v>
      </c>
      <c r="DU53" s="43">
        <v>76.950088285896456</v>
      </c>
      <c r="DV53" s="44">
        <v>290.88388644298522</v>
      </c>
      <c r="DW53" s="44">
        <v>223.83540742732393</v>
      </c>
      <c r="DX53" s="43">
        <v>4.5987249901697451</v>
      </c>
      <c r="DY53" s="43">
        <v>11.099429693412493</v>
      </c>
      <c r="DZ53" s="43">
        <v>6.2148986077934429</v>
      </c>
      <c r="EA53" s="43">
        <v>2.3904407806940142</v>
      </c>
      <c r="EB53" s="60">
        <v>8.7539028593457378</v>
      </c>
      <c r="EC53" s="40">
        <v>4464613</v>
      </c>
      <c r="ED53" s="40">
        <v>3418021.1668611532</v>
      </c>
      <c r="EE53" s="40">
        <v>1013462361.3527222</v>
      </c>
      <c r="EF53" s="43">
        <v>76.558061513084184</v>
      </c>
      <c r="EG53" s="44">
        <v>296.50558375078987</v>
      </c>
      <c r="EH53" s="44">
        <v>226.99892719765904</v>
      </c>
      <c r="EI53" s="43">
        <v>3.8347050082900536</v>
      </c>
      <c r="EJ53" s="43">
        <v>9.5356536148409372</v>
      </c>
      <c r="EK53" s="43">
        <v>5.490407668638503</v>
      </c>
      <c r="EL53" s="43">
        <v>6.6450698951901215</v>
      </c>
      <c r="EM53" s="60">
        <v>12.500318990981359</v>
      </c>
      <c r="EN53" s="40">
        <v>4539658</v>
      </c>
      <c r="EO53" s="40">
        <v>3176458.925812074</v>
      </c>
      <c r="EP53" s="40">
        <v>784185090.16583586</v>
      </c>
      <c r="EQ53" s="43">
        <v>69.971326602402073</v>
      </c>
      <c r="ER53" s="44">
        <v>246.87399033984232</v>
      </c>
      <c r="ES53" s="44">
        <v>172.74100607707362</v>
      </c>
      <c r="ET53" s="43">
        <v>3.9478426449987016</v>
      </c>
      <c r="EU53" s="43">
        <v>5.8221087260641795</v>
      </c>
      <c r="EV53" s="43">
        <v>1.8030831938107881</v>
      </c>
      <c r="EW53" s="43">
        <v>-0.19422966538342123</v>
      </c>
      <c r="EX53" s="60">
        <v>1.6053514059771781</v>
      </c>
      <c r="EY53" s="40">
        <v>18033070</v>
      </c>
      <c r="EZ53" s="40">
        <v>13455230.219886305</v>
      </c>
      <c r="FA53" s="40">
        <v>3672484009.3305473</v>
      </c>
      <c r="FB53" s="43">
        <v>74.614196140126467</v>
      </c>
      <c r="FC53" s="44">
        <v>272.94100132919016</v>
      </c>
      <c r="FD53" s="44">
        <v>203.65273407858714</v>
      </c>
      <c r="FE53" s="43">
        <v>3.7695123099292647</v>
      </c>
      <c r="FF53" s="43">
        <v>11.236831867408897</v>
      </c>
      <c r="FG53" s="43">
        <v>7.1960630740798281</v>
      </c>
      <c r="FH53" s="43">
        <v>3.0078847719463204</v>
      </c>
      <c r="FI53" s="60">
        <v>10.420397131382447</v>
      </c>
      <c r="FK53" s="61">
        <v>622</v>
      </c>
      <c r="FL53" s="62">
        <v>301</v>
      </c>
      <c r="FM53" s="40">
        <v>49949</v>
      </c>
      <c r="FN53" s="62">
        <v>38455</v>
      </c>
    </row>
    <row r="54" spans="2:170" x14ac:dyDescent="0.25">
      <c r="B54" s="64" t="s">
        <v>57</v>
      </c>
      <c r="C54" s="40">
        <v>813750</v>
      </c>
      <c r="D54" s="40">
        <v>584352.24274406338</v>
      </c>
      <c r="E54" s="40">
        <v>100572776.02967018</v>
      </c>
      <c r="F54" s="43">
        <v>71.809799415553101</v>
      </c>
      <c r="G54" s="44">
        <v>172.10984860328398</v>
      </c>
      <c r="H54" s="44">
        <v>123.59173705643033</v>
      </c>
      <c r="I54" s="43">
        <v>5.3321001288899925</v>
      </c>
      <c r="J54" s="43">
        <v>3.5875788689055663</v>
      </c>
      <c r="K54" s="60">
        <v>9.1109722952755803</v>
      </c>
      <c r="L54" s="40">
        <v>813254</v>
      </c>
      <c r="M54" s="40">
        <v>587842.938215103</v>
      </c>
      <c r="N54" s="40">
        <v>101822929.92430139</v>
      </c>
      <c r="O54" s="43">
        <v>72.282821629540464</v>
      </c>
      <c r="P54" s="44">
        <v>173.21451582538606</v>
      </c>
      <c r="Q54" s="44">
        <v>125.20433951053593</v>
      </c>
      <c r="R54" s="43">
        <v>9.0371197199744291</v>
      </c>
      <c r="S54" s="43">
        <v>7.4812957416019223</v>
      </c>
      <c r="T54" s="60">
        <v>17.194509114268126</v>
      </c>
      <c r="U54" s="40">
        <v>787020</v>
      </c>
      <c r="V54" s="40">
        <v>597362.28726572078</v>
      </c>
      <c r="W54" s="40">
        <v>105234879.62504974</v>
      </c>
      <c r="X54" s="43">
        <v>75.901792491387866</v>
      </c>
      <c r="Y54" s="44">
        <v>176.1659245459511</v>
      </c>
      <c r="Z54" s="44">
        <v>133.71309448940272</v>
      </c>
      <c r="AA54" s="43">
        <v>2.1577682333444632</v>
      </c>
      <c r="AB54" s="43">
        <v>2.587822265734566</v>
      </c>
      <c r="AC54" s="60">
        <v>4.8014297059764086</v>
      </c>
      <c r="AD54" s="40">
        <v>813688</v>
      </c>
      <c r="AE54" s="40">
        <v>603699.40637031849</v>
      </c>
      <c r="AF54" s="40">
        <v>110166011.21240877</v>
      </c>
      <c r="AG54" s="43">
        <v>74.192983842740517</v>
      </c>
      <c r="AH54" s="44">
        <v>182.48487583377087</v>
      </c>
      <c r="AI54" s="44">
        <v>135.39097444279474</v>
      </c>
      <c r="AJ54" s="43">
        <v>6.9154679483331831</v>
      </c>
      <c r="AK54" s="43">
        <v>4.6422712233304502</v>
      </c>
      <c r="AL54" s="60">
        <v>11.878773950295511</v>
      </c>
      <c r="AM54" s="40">
        <v>787440</v>
      </c>
      <c r="AN54" s="40">
        <v>597475.97332397336</v>
      </c>
      <c r="AO54" s="40">
        <v>109951577.21421374</v>
      </c>
      <c r="AP54" s="43">
        <v>75.875745875745878</v>
      </c>
      <c r="AQ54" s="44">
        <v>184.02677617731413</v>
      </c>
      <c r="AR54" s="44">
        <v>139.63168903562652</v>
      </c>
      <c r="AS54" s="43">
        <v>4.6989267442181788</v>
      </c>
      <c r="AT54" s="43">
        <v>6.4469851701108425</v>
      </c>
      <c r="AU54" s="60">
        <v>11.448851024716763</v>
      </c>
      <c r="AV54" s="40">
        <v>813688</v>
      </c>
      <c r="AW54" s="40">
        <v>549841.15798764338</v>
      </c>
      <c r="AX54" s="40">
        <v>110029161.96933047</v>
      </c>
      <c r="AY54" s="43">
        <v>67.573954388862006</v>
      </c>
      <c r="AZ54" s="44">
        <v>200.1108144978175</v>
      </c>
      <c r="BA54" s="44">
        <v>135.22279051593546</v>
      </c>
      <c r="BB54" s="43">
        <v>-0.76651052717628443</v>
      </c>
      <c r="BC54" s="43">
        <v>4.0823283561942221</v>
      </c>
      <c r="BD54" s="60">
        <v>3.2845263525288062</v>
      </c>
      <c r="BE54" s="40">
        <v>813657</v>
      </c>
      <c r="BF54" s="40">
        <v>539695.17135732097</v>
      </c>
      <c r="BG54" s="40">
        <v>102712396.4714964</v>
      </c>
      <c r="BH54" s="43">
        <v>66.329567785605107</v>
      </c>
      <c r="BI54" s="44">
        <v>190.31557427719261</v>
      </c>
      <c r="BJ54" s="44">
        <v>126.23549784675411</v>
      </c>
      <c r="BK54" s="43">
        <v>1.3704553089853493</v>
      </c>
      <c r="BL54" s="43">
        <v>0.8395477840217227</v>
      </c>
      <c r="BM54" s="60">
        <v>2.2215087202087331</v>
      </c>
      <c r="BN54" s="40">
        <v>734916</v>
      </c>
      <c r="BO54" s="40">
        <v>545754.32917705737</v>
      </c>
      <c r="BP54" s="40">
        <v>109859665.02165097</v>
      </c>
      <c r="BQ54" s="43">
        <v>74.260776629853936</v>
      </c>
      <c r="BR54" s="44">
        <v>201.29875137648159</v>
      </c>
      <c r="BS54" s="44">
        <v>149.48601611837401</v>
      </c>
      <c r="BT54" s="43">
        <v>0.19747756052370471</v>
      </c>
      <c r="BU54" s="43">
        <v>9.8674037226016296</v>
      </c>
      <c r="BV54" s="60">
        <v>10.084367191354813</v>
      </c>
      <c r="BW54" s="40">
        <v>813595</v>
      </c>
      <c r="BX54" s="40">
        <v>612724.57495189784</v>
      </c>
      <c r="BY54" s="40">
        <v>116085083.52460323</v>
      </c>
      <c r="BZ54" s="43">
        <v>75.310759647232075</v>
      </c>
      <c r="CA54" s="44">
        <v>189.45720193076397</v>
      </c>
      <c r="CB54" s="44">
        <v>142.68165798044879</v>
      </c>
      <c r="CC54" s="43">
        <v>-0.5241713457552295</v>
      </c>
      <c r="CD54" s="43">
        <v>5.7175379970474181</v>
      </c>
      <c r="CE54" s="60">
        <v>5.1633969554412724</v>
      </c>
      <c r="CF54" s="40">
        <v>787350</v>
      </c>
      <c r="CG54" s="40">
        <v>538278.99563699821</v>
      </c>
      <c r="CH54" s="40">
        <v>94880462.278539628</v>
      </c>
      <c r="CI54" s="43">
        <v>68.365910413030832</v>
      </c>
      <c r="CJ54" s="44">
        <v>176.26632851660557</v>
      </c>
      <c r="CK54" s="44">
        <v>120.50608024200118</v>
      </c>
      <c r="CL54" s="43">
        <v>0.9674369630118147</v>
      </c>
      <c r="CM54" s="43">
        <v>-0.30555645975162538</v>
      </c>
      <c r="CN54" s="60">
        <v>0.65892443717777671</v>
      </c>
      <c r="CO54" s="40">
        <v>812417</v>
      </c>
      <c r="CP54" s="40">
        <v>567564.73181268363</v>
      </c>
      <c r="CQ54" s="40">
        <v>97397327.077929199</v>
      </c>
      <c r="CR54" s="43">
        <v>69.861257434628229</v>
      </c>
      <c r="CS54" s="44">
        <v>171.6056717739709</v>
      </c>
      <c r="CT54" s="44">
        <v>119.88588013043696</v>
      </c>
      <c r="CU54" s="43">
        <v>1.7389092330486047</v>
      </c>
      <c r="CV54" s="43">
        <v>1.8715030082095716</v>
      </c>
      <c r="CW54" s="60">
        <v>3.6429559799231659</v>
      </c>
      <c r="CX54" s="40">
        <v>785940</v>
      </c>
      <c r="CY54" s="40">
        <v>531705.81298972666</v>
      </c>
      <c r="CZ54" s="40">
        <v>92139436.959003806</v>
      </c>
      <c r="DA54" s="43">
        <v>67.652214289860126</v>
      </c>
      <c r="DB54" s="44">
        <v>173.29025695790932</v>
      </c>
      <c r="DC54" s="44">
        <v>117.23469598061405</v>
      </c>
      <c r="DD54" s="43">
        <v>-2.0408185577245588</v>
      </c>
      <c r="DE54" s="43">
        <v>2.7470964914101912</v>
      </c>
      <c r="DF54" s="60">
        <v>0.6502146785982893</v>
      </c>
      <c r="DG54" s="40">
        <v>2414024</v>
      </c>
      <c r="DH54" s="40">
        <v>1769557.468224887</v>
      </c>
      <c r="DI54" s="40">
        <v>307630585.57902128</v>
      </c>
      <c r="DJ54" s="43">
        <v>73.303225992156129</v>
      </c>
      <c r="DK54" s="44">
        <v>173.84605535734178</v>
      </c>
      <c r="DL54" s="44">
        <v>127.4347668370411</v>
      </c>
      <c r="DM54" s="43">
        <v>-1.0179387826229576</v>
      </c>
      <c r="DN54" s="43">
        <v>4.3416655467598213</v>
      </c>
      <c r="DO54" s="43">
        <v>5.414722893631799</v>
      </c>
      <c r="DP54" s="43">
        <v>4.4193884841113853</v>
      </c>
      <c r="DQ54" s="60">
        <v>10.073409017811683</v>
      </c>
      <c r="DR54" s="40">
        <v>2414816</v>
      </c>
      <c r="DS54" s="40">
        <v>1751016.5376819354</v>
      </c>
      <c r="DT54" s="40">
        <v>330146750.395953</v>
      </c>
      <c r="DU54" s="43">
        <v>72.511385450565811</v>
      </c>
      <c r="DV54" s="44">
        <v>188.54576372706009</v>
      </c>
      <c r="DW54" s="44">
        <v>136.71714548684164</v>
      </c>
      <c r="DX54" s="43">
        <v>-0.68575235760788655</v>
      </c>
      <c r="DY54" s="43">
        <v>2.9226775427489757</v>
      </c>
      <c r="DZ54" s="43">
        <v>3.6333456537722699</v>
      </c>
      <c r="EA54" s="43">
        <v>4.9338864978306489</v>
      </c>
      <c r="EB54" s="60">
        <v>8.746497302348228</v>
      </c>
      <c r="EC54" s="40">
        <v>2362168</v>
      </c>
      <c r="ED54" s="40">
        <v>1698174.0754862763</v>
      </c>
      <c r="EE54" s="40">
        <v>328657145.01775062</v>
      </c>
      <c r="EF54" s="43">
        <v>71.890486853021301</v>
      </c>
      <c r="EG54" s="44">
        <v>193.53560377703849</v>
      </c>
      <c r="EH54" s="44">
        <v>139.13368778924726</v>
      </c>
      <c r="EI54" s="43">
        <v>0.12618732438365524</v>
      </c>
      <c r="EJ54" s="43">
        <v>0.42625753148364071</v>
      </c>
      <c r="EK54" s="43">
        <v>0.29969203372481273</v>
      </c>
      <c r="EL54" s="43">
        <v>5.4733399670054421</v>
      </c>
      <c r="EM54" s="60">
        <v>5.789435164556668</v>
      </c>
      <c r="EN54" s="40">
        <v>2385707</v>
      </c>
      <c r="EO54" s="40">
        <v>1637549.5404394085</v>
      </c>
      <c r="EP54" s="40">
        <v>284417226.3154726</v>
      </c>
      <c r="EQ54" s="43">
        <v>68.640010715457038</v>
      </c>
      <c r="ER54" s="44">
        <v>173.68465459625369</v>
      </c>
      <c r="ES54" s="44">
        <v>119.21716552597307</v>
      </c>
      <c r="ET54" s="43">
        <v>-7.2923054240343663E-2</v>
      </c>
      <c r="EU54" s="43">
        <v>0.15731324456296664</v>
      </c>
      <c r="EV54" s="43">
        <v>0.23040431661925317</v>
      </c>
      <c r="EW54" s="43">
        <v>1.4263854078516323</v>
      </c>
      <c r="EX54" s="60">
        <v>1.6600761780901714</v>
      </c>
      <c r="EY54" s="40">
        <v>9576715</v>
      </c>
      <c r="EZ54" s="40">
        <v>6856297.6218325067</v>
      </c>
      <c r="FA54" s="40">
        <v>1250851707.3081975</v>
      </c>
      <c r="FB54" s="43">
        <v>71.59341822151444</v>
      </c>
      <c r="FC54" s="44">
        <v>182.43836197033085</v>
      </c>
      <c r="FD54" s="44">
        <v>130.61385948189934</v>
      </c>
      <c r="FE54" s="43">
        <v>-0.41867617679106922</v>
      </c>
      <c r="FF54" s="43">
        <v>1.9802384512747273</v>
      </c>
      <c r="FG54" s="43">
        <v>2.4090005393761684</v>
      </c>
      <c r="FH54" s="43">
        <v>4.0961875223179387</v>
      </c>
      <c r="FI54" s="60">
        <v>6.6038652412990668</v>
      </c>
      <c r="FK54" s="61">
        <v>956</v>
      </c>
      <c r="FL54" s="62">
        <v>133</v>
      </c>
      <c r="FM54" s="40">
        <v>26198</v>
      </c>
      <c r="FN54" s="62">
        <v>5743</v>
      </c>
    </row>
    <row r="55" spans="2:170" x14ac:dyDescent="0.25">
      <c r="B55" s="64" t="s">
        <v>58</v>
      </c>
      <c r="C55" s="40">
        <v>526535</v>
      </c>
      <c r="D55" s="40">
        <v>394652.94225953746</v>
      </c>
      <c r="E55" s="40">
        <v>95186276.514342487</v>
      </c>
      <c r="F55" s="43">
        <v>74.952841170964419</v>
      </c>
      <c r="G55" s="44">
        <v>241.18983117005291</v>
      </c>
      <c r="H55" s="44">
        <v>180.77863107740697</v>
      </c>
      <c r="I55" s="43">
        <v>0.76256662672820197</v>
      </c>
      <c r="J55" s="43">
        <v>3.1827985426147061</v>
      </c>
      <c r="K55" s="60">
        <v>3.9696361288439466</v>
      </c>
      <c r="L55" s="40">
        <v>525295</v>
      </c>
      <c r="M55" s="40">
        <v>400036.9372128637</v>
      </c>
      <c r="N55" s="40">
        <v>99234248.69786942</v>
      </c>
      <c r="O55" s="43">
        <v>76.154720150175365</v>
      </c>
      <c r="P55" s="44">
        <v>248.06271488141573</v>
      </c>
      <c r="Q55" s="44">
        <v>188.91146631486959</v>
      </c>
      <c r="R55" s="43">
        <v>8.3855110505365076</v>
      </c>
      <c r="S55" s="43">
        <v>9.5776865950039198</v>
      </c>
      <c r="T55" s="60">
        <v>18.766335613291961</v>
      </c>
      <c r="U55" s="40">
        <v>513240</v>
      </c>
      <c r="V55" s="40">
        <v>396952.5015071049</v>
      </c>
      <c r="W55" s="40">
        <v>102203934.44987525</v>
      </c>
      <c r="X55" s="43">
        <v>77.342471652074067</v>
      </c>
      <c r="Y55" s="44">
        <v>257.47144573176581</v>
      </c>
      <c r="Z55" s="44">
        <v>199.13477992727621</v>
      </c>
      <c r="AA55" s="43">
        <v>0.77618084650432229</v>
      </c>
      <c r="AB55" s="43">
        <v>3.9838224040694223</v>
      </c>
      <c r="AC55" s="60">
        <v>4.7909249169950554</v>
      </c>
      <c r="AD55" s="40">
        <v>530317</v>
      </c>
      <c r="AE55" s="40">
        <v>409920.4822954823</v>
      </c>
      <c r="AF55" s="40">
        <v>106626924.36013001</v>
      </c>
      <c r="AG55" s="43">
        <v>77.297254716609558</v>
      </c>
      <c r="AH55" s="44">
        <v>260.1161175529412</v>
      </c>
      <c r="AI55" s="44">
        <v>201.06261794385247</v>
      </c>
      <c r="AJ55" s="43">
        <v>1.2872454871938013</v>
      </c>
      <c r="AK55" s="43">
        <v>0.31774378634271466</v>
      </c>
      <c r="AL55" s="60">
        <v>1.6090794161325639</v>
      </c>
      <c r="AM55" s="40">
        <v>509700</v>
      </c>
      <c r="AN55" s="40">
        <v>413105.8322468492</v>
      </c>
      <c r="AO55" s="40">
        <v>109380655.82266863</v>
      </c>
      <c r="AP55" s="43">
        <v>81.048819353904094</v>
      </c>
      <c r="AQ55" s="44">
        <v>264.77635338081791</v>
      </c>
      <c r="AR55" s="44">
        <v>214.59810834347385</v>
      </c>
      <c r="AS55" s="43">
        <v>4.4153741779015494</v>
      </c>
      <c r="AT55" s="43">
        <v>3.277459688056394</v>
      </c>
      <c r="AU55" s="60">
        <v>7.8375459746492506</v>
      </c>
      <c r="AV55" s="40">
        <v>526690</v>
      </c>
      <c r="AW55" s="40">
        <v>406693.04867448937</v>
      </c>
      <c r="AX55" s="40">
        <v>122004829.29475874</v>
      </c>
      <c r="AY55" s="43">
        <v>77.216778118910426</v>
      </c>
      <c r="AZ55" s="44">
        <v>299.99241367021608</v>
      </c>
      <c r="BA55" s="44">
        <v>231.64447643729468</v>
      </c>
      <c r="BB55" s="43">
        <v>4.7555292447168886</v>
      </c>
      <c r="BC55" s="43">
        <v>2.8463144273902206</v>
      </c>
      <c r="BD55" s="60">
        <v>7.7372009871731846</v>
      </c>
      <c r="BE55" s="40">
        <v>517483</v>
      </c>
      <c r="BF55" s="40">
        <v>394937.91872085276</v>
      </c>
      <c r="BG55" s="40">
        <v>106504159.29788068</v>
      </c>
      <c r="BH55" s="43">
        <v>76.319013131030928</v>
      </c>
      <c r="BI55" s="44">
        <v>269.67316696971602</v>
      </c>
      <c r="BJ55" s="44">
        <v>205.81189971048454</v>
      </c>
      <c r="BK55" s="43">
        <v>4.3596192322378684</v>
      </c>
      <c r="BL55" s="43">
        <v>-0.85892049155821748</v>
      </c>
      <c r="BM55" s="60">
        <v>3.4632530777671957</v>
      </c>
      <c r="BN55" s="40">
        <v>468804</v>
      </c>
      <c r="BO55" s="40">
        <v>388716.30991468922</v>
      </c>
      <c r="BP55" s="40">
        <v>117444154.22077903</v>
      </c>
      <c r="BQ55" s="43">
        <v>82.916594123490668</v>
      </c>
      <c r="BR55" s="44">
        <v>302.13333278079909</v>
      </c>
      <c r="BS55" s="44">
        <v>250.51866925363058</v>
      </c>
      <c r="BT55" s="43">
        <v>5.1411572822851825</v>
      </c>
      <c r="BU55" s="43">
        <v>12.949450731506035</v>
      </c>
      <c r="BV55" s="60">
        <v>18.756359643107004</v>
      </c>
      <c r="BW55" s="40">
        <v>520056</v>
      </c>
      <c r="BX55" s="40">
        <v>417398.57042046456</v>
      </c>
      <c r="BY55" s="40">
        <v>112488345.54145372</v>
      </c>
      <c r="BZ55" s="43">
        <v>80.260312431827458</v>
      </c>
      <c r="CA55" s="44">
        <v>269.49863634688325</v>
      </c>
      <c r="CB55" s="44">
        <v>216.30044753152299</v>
      </c>
      <c r="CC55" s="43">
        <v>2.0184656922065325</v>
      </c>
      <c r="CD55" s="43">
        <v>3.2935633075317146</v>
      </c>
      <c r="CE55" s="60">
        <v>5.3785084451342602</v>
      </c>
      <c r="CF55" s="40">
        <v>503280</v>
      </c>
      <c r="CG55" s="40">
        <v>373804.07577445958</v>
      </c>
      <c r="CH55" s="40">
        <v>91645345.117055401</v>
      </c>
      <c r="CI55" s="43">
        <v>74.273580467028211</v>
      </c>
      <c r="CJ55" s="44">
        <v>245.16946458430547</v>
      </c>
      <c r="CK55" s="44">
        <v>182.09613955860635</v>
      </c>
      <c r="CL55" s="43">
        <v>4.4558375562248189</v>
      </c>
      <c r="CM55" s="43">
        <v>-3.2727796187790834</v>
      </c>
      <c r="CN55" s="60">
        <v>1.0372281941026327</v>
      </c>
      <c r="CO55" s="40">
        <v>520180</v>
      </c>
      <c r="CP55" s="40">
        <v>372679.88901220867</v>
      </c>
      <c r="CQ55" s="40">
        <v>86998797.233175054</v>
      </c>
      <c r="CR55" s="43">
        <v>71.644409437542521</v>
      </c>
      <c r="CS55" s="44">
        <v>233.44108388506322</v>
      </c>
      <c r="CT55" s="44">
        <v>167.24748593405178</v>
      </c>
      <c r="CU55" s="43">
        <v>-2.8107066084580998E-2</v>
      </c>
      <c r="CV55" s="43">
        <v>-0.37786426405722201</v>
      </c>
      <c r="CW55" s="60">
        <v>-0.4058651235288594</v>
      </c>
      <c r="CX55" s="40">
        <v>503550</v>
      </c>
      <c r="CY55" s="40">
        <v>359077.95073453034</v>
      </c>
      <c r="CZ55" s="40">
        <v>85918390.418139175</v>
      </c>
      <c r="DA55" s="43">
        <v>71.309294158381562</v>
      </c>
      <c r="DB55" s="44">
        <v>239.27503830960489</v>
      </c>
      <c r="DC55" s="44">
        <v>170.62534091577632</v>
      </c>
      <c r="DD55" s="43">
        <v>-0.20651280025056612</v>
      </c>
      <c r="DE55" s="43">
        <v>1.4007855007581493</v>
      </c>
      <c r="DF55" s="60">
        <v>1.1913798990703801</v>
      </c>
      <c r="DG55" s="40">
        <v>1565070</v>
      </c>
      <c r="DH55" s="40">
        <v>1191642.3809795061</v>
      </c>
      <c r="DI55" s="40">
        <v>296624459.66208714</v>
      </c>
      <c r="DJ55" s="43">
        <v>76.139877512156403</v>
      </c>
      <c r="DK55" s="44">
        <v>248.9207033894412</v>
      </c>
      <c r="DL55" s="44">
        <v>189.52791866311867</v>
      </c>
      <c r="DM55" s="43">
        <v>2.7610292452031131</v>
      </c>
      <c r="DN55" s="43">
        <v>6.0682745201449295</v>
      </c>
      <c r="DO55" s="43">
        <v>3.2183847312639489</v>
      </c>
      <c r="DP55" s="43">
        <v>5.433050969023089</v>
      </c>
      <c r="DQ55" s="60">
        <v>8.8262921831490875</v>
      </c>
      <c r="DR55" s="40">
        <v>1566707</v>
      </c>
      <c r="DS55" s="40">
        <v>1229719.3632168209</v>
      </c>
      <c r="DT55" s="40">
        <v>338012409.47755736</v>
      </c>
      <c r="DU55" s="43">
        <v>78.490704593572431</v>
      </c>
      <c r="DV55" s="44">
        <v>274.86955120666823</v>
      </c>
      <c r="DW55" s="44">
        <v>215.74704745530425</v>
      </c>
      <c r="DX55" s="43">
        <v>1.5692038000599027</v>
      </c>
      <c r="DY55" s="43">
        <v>5.0890138809008967</v>
      </c>
      <c r="DZ55" s="43">
        <v>3.4654304150577993</v>
      </c>
      <c r="EA55" s="43">
        <v>2.1924145775453301</v>
      </c>
      <c r="EB55" s="60">
        <v>5.7338215942153736</v>
      </c>
      <c r="EC55" s="40">
        <v>1506343</v>
      </c>
      <c r="ED55" s="40">
        <v>1201052.7990560066</v>
      </c>
      <c r="EE55" s="40">
        <v>336436659.06011343</v>
      </c>
      <c r="EF55" s="43">
        <v>79.733022230395505</v>
      </c>
      <c r="EG55" s="44">
        <v>280.11812580141611</v>
      </c>
      <c r="EH55" s="44">
        <v>223.34664751661037</v>
      </c>
      <c r="EI55" s="43">
        <v>-0.75608488232127813</v>
      </c>
      <c r="EJ55" s="43">
        <v>3.0036135248200662</v>
      </c>
      <c r="EK55" s="43">
        <v>3.7883414844454442</v>
      </c>
      <c r="EL55" s="43">
        <v>5.0506301422772459</v>
      </c>
      <c r="EM55" s="60">
        <v>9.0303067435721918</v>
      </c>
      <c r="EN55" s="40">
        <v>1527010</v>
      </c>
      <c r="EO55" s="40">
        <v>1105561.9155211987</v>
      </c>
      <c r="EP55" s="40">
        <v>264562532.76836962</v>
      </c>
      <c r="EQ55" s="43">
        <v>72.400437162899948</v>
      </c>
      <c r="ER55" s="44">
        <v>239.30141682173095</v>
      </c>
      <c r="ES55" s="44">
        <v>173.25527191594659</v>
      </c>
      <c r="ET55" s="43">
        <v>-1.0384735527538602</v>
      </c>
      <c r="EU55" s="43">
        <v>0.33179190577566264</v>
      </c>
      <c r="EV55" s="43">
        <v>1.3846446267465207</v>
      </c>
      <c r="EW55" s="43">
        <v>-0.76644778790722556</v>
      </c>
      <c r="EX55" s="60">
        <v>0.60758426075679162</v>
      </c>
      <c r="EY55" s="40">
        <v>6165130</v>
      </c>
      <c r="EZ55" s="40">
        <v>4727976.458773532</v>
      </c>
      <c r="FA55" s="40">
        <v>1235636060.9681275</v>
      </c>
      <c r="FB55" s="43">
        <v>76.688998590030252</v>
      </c>
      <c r="FC55" s="44">
        <v>261.3456458048143</v>
      </c>
      <c r="FD55" s="44">
        <v>200.42335862635946</v>
      </c>
      <c r="FE55" s="43">
        <v>0.63260910940141757</v>
      </c>
      <c r="FF55" s="43">
        <v>3.6479575696539897</v>
      </c>
      <c r="FG55" s="43">
        <v>2.9963930051386338</v>
      </c>
      <c r="FH55" s="43">
        <v>3.0704064091286818</v>
      </c>
      <c r="FI55" s="60">
        <v>6.1588008571335511</v>
      </c>
      <c r="FK55" s="61">
        <v>254</v>
      </c>
      <c r="FL55" s="62">
        <v>135</v>
      </c>
      <c r="FM55" s="40">
        <v>16785</v>
      </c>
      <c r="FN55" s="62">
        <v>13478</v>
      </c>
    </row>
    <row r="56" spans="2:170" x14ac:dyDescent="0.25">
      <c r="B56" s="64" t="s">
        <v>59</v>
      </c>
      <c r="C56" s="40">
        <v>207390</v>
      </c>
      <c r="D56" s="40">
        <v>100899.38669438669</v>
      </c>
      <c r="E56" s="40">
        <v>18426816.005983315</v>
      </c>
      <c r="F56" s="43">
        <v>48.652001877808331</v>
      </c>
      <c r="G56" s="44">
        <v>182.62564926976358</v>
      </c>
      <c r="H56" s="44">
        <v>88.851034312085034</v>
      </c>
      <c r="I56" s="43">
        <v>-4.034114732149626</v>
      </c>
      <c r="J56" s="43">
        <v>-1.6855373613035987</v>
      </c>
      <c r="K56" s="60">
        <v>-5.6516555824319621</v>
      </c>
      <c r="L56" s="40">
        <v>207576</v>
      </c>
      <c r="M56" s="40">
        <v>94121.337855465696</v>
      </c>
      <c r="N56" s="40">
        <v>15593916.414304433</v>
      </c>
      <c r="O56" s="43">
        <v>45.343073310722673</v>
      </c>
      <c r="P56" s="44">
        <v>165.67886485263006</v>
      </c>
      <c r="Q56" s="44">
        <v>75.123889150501185</v>
      </c>
      <c r="R56" s="43">
        <v>-6.2767570864639364</v>
      </c>
      <c r="S56" s="43">
        <v>-0.18310936814492654</v>
      </c>
      <c r="T56" s="60">
        <v>-6.4483731244166771</v>
      </c>
      <c r="U56" s="40">
        <v>200940</v>
      </c>
      <c r="V56" s="40">
        <v>116364.03172951886</v>
      </c>
      <c r="W56" s="40">
        <v>23907955.820983928</v>
      </c>
      <c r="X56" s="43">
        <v>57.909839618552233</v>
      </c>
      <c r="Y56" s="44">
        <v>205.45829725594695</v>
      </c>
      <c r="Z56" s="44">
        <v>118.98057042392718</v>
      </c>
      <c r="AA56" s="43">
        <v>-4.803220722413279</v>
      </c>
      <c r="AB56" s="43">
        <v>2.7913297036234619</v>
      </c>
      <c r="AC56" s="60">
        <v>-2.1459647455890147</v>
      </c>
      <c r="AD56" s="40">
        <v>207638</v>
      </c>
      <c r="AE56" s="40">
        <v>114745.95363214838</v>
      </c>
      <c r="AF56" s="40">
        <v>23067038.575710073</v>
      </c>
      <c r="AG56" s="43">
        <v>55.262501869671439</v>
      </c>
      <c r="AH56" s="44">
        <v>201.02703272359557</v>
      </c>
      <c r="AI56" s="44">
        <v>111.09256771742201</v>
      </c>
      <c r="AJ56" s="43">
        <v>-2.7450711804013248</v>
      </c>
      <c r="AK56" s="43">
        <v>-2.0389620002811197</v>
      </c>
      <c r="AL56" s="60">
        <v>-4.7280622223551072</v>
      </c>
      <c r="AM56" s="40">
        <v>200940</v>
      </c>
      <c r="AN56" s="40">
        <v>114644.39763981529</v>
      </c>
      <c r="AO56" s="40">
        <v>21969208.425825816</v>
      </c>
      <c r="AP56" s="43">
        <v>57.054044809303917</v>
      </c>
      <c r="AQ56" s="44">
        <v>191.62914959741605</v>
      </c>
      <c r="AR56" s="44">
        <v>109.33218087899779</v>
      </c>
      <c r="AS56" s="43">
        <v>-2.5260979492534692</v>
      </c>
      <c r="AT56" s="43">
        <v>1.8535004517984885</v>
      </c>
      <c r="AU56" s="60">
        <v>-0.71941873446638227</v>
      </c>
      <c r="AV56" s="40">
        <v>207638</v>
      </c>
      <c r="AW56" s="40">
        <v>129116.96424870467</v>
      </c>
      <c r="AX56" s="40">
        <v>34056793.944781728</v>
      </c>
      <c r="AY56" s="43">
        <v>62.183687113488219</v>
      </c>
      <c r="AZ56" s="44">
        <v>263.76699717925254</v>
      </c>
      <c r="BA56" s="44">
        <v>164.02004423458968</v>
      </c>
      <c r="BB56" s="43">
        <v>-1.4187300729875791</v>
      </c>
      <c r="BC56" s="43">
        <v>0.44808648415551738</v>
      </c>
      <c r="BD56" s="60">
        <v>-0.97700072661006832</v>
      </c>
      <c r="BE56" s="40">
        <v>207762</v>
      </c>
      <c r="BF56" s="40">
        <v>146051.64124651634</v>
      </c>
      <c r="BG56" s="40">
        <v>44225455.333028719</v>
      </c>
      <c r="BH56" s="43">
        <v>70.297571859395049</v>
      </c>
      <c r="BI56" s="44">
        <v>302.80697262677006</v>
      </c>
      <c r="BJ56" s="44">
        <v>212.86594917756238</v>
      </c>
      <c r="BK56" s="43">
        <v>-0.39911445814980384</v>
      </c>
      <c r="BL56" s="43">
        <v>-1.004174587510436</v>
      </c>
      <c r="BM56" s="60">
        <v>-1.3992812396812424</v>
      </c>
      <c r="BN56" s="40">
        <v>188804</v>
      </c>
      <c r="BO56" s="40">
        <v>112089.51363690977</v>
      </c>
      <c r="BP56" s="40">
        <v>20786178.117621526</v>
      </c>
      <c r="BQ56" s="43">
        <v>59.368187981668697</v>
      </c>
      <c r="BR56" s="44">
        <v>185.44266491291904</v>
      </c>
      <c r="BS56" s="44">
        <v>110.09394990371776</v>
      </c>
      <c r="BT56" s="43">
        <v>3.8294175509342354</v>
      </c>
      <c r="BU56" s="43">
        <v>-1.0114211394970685</v>
      </c>
      <c r="BV56" s="60">
        <v>2.7792648729055962</v>
      </c>
      <c r="BW56" s="40">
        <v>209095</v>
      </c>
      <c r="BX56" s="40">
        <v>130269.43613786112</v>
      </c>
      <c r="BY56" s="40">
        <v>27433072.109322447</v>
      </c>
      <c r="BZ56" s="43">
        <v>62.301554861599335</v>
      </c>
      <c r="CA56" s="44">
        <v>210.58717165468241</v>
      </c>
      <c r="CB56" s="44">
        <v>131.19908227993233</v>
      </c>
      <c r="CC56" s="43">
        <v>11.082143445672818</v>
      </c>
      <c r="CD56" s="43">
        <v>14.219498163197446</v>
      </c>
      <c r="CE56" s="60">
        <v>26.877466792668883</v>
      </c>
      <c r="CF56" s="40">
        <v>202350</v>
      </c>
      <c r="CG56" s="40">
        <v>113048.45802688309</v>
      </c>
      <c r="CH56" s="40">
        <v>24648817.451738819</v>
      </c>
      <c r="CI56" s="43">
        <v>55.867782568264438</v>
      </c>
      <c r="CJ56" s="44">
        <v>218.03762635910783</v>
      </c>
      <c r="CK56" s="44">
        <v>121.81278701131119</v>
      </c>
      <c r="CL56" s="43">
        <v>-1.7078003693652628</v>
      </c>
      <c r="CM56" s="43">
        <v>-6.6460939075241843</v>
      </c>
      <c r="CN56" s="60">
        <v>-8.2403922605632562</v>
      </c>
      <c r="CO56" s="40">
        <v>209219</v>
      </c>
      <c r="CP56" s="40">
        <v>93366.011401064097</v>
      </c>
      <c r="CQ56" s="40">
        <v>14417722.900256328</v>
      </c>
      <c r="CR56" s="43">
        <v>44.625971542290181</v>
      </c>
      <c r="CS56" s="44">
        <v>154.42153610186253</v>
      </c>
      <c r="CT56" s="44">
        <v>68.912110755984543</v>
      </c>
      <c r="CU56" s="43">
        <v>4.6923189861997727</v>
      </c>
      <c r="CV56" s="43">
        <v>2.7781454099737286</v>
      </c>
      <c r="CW56" s="60">
        <v>7.6008238407626125</v>
      </c>
      <c r="CX56" s="40">
        <v>202590</v>
      </c>
      <c r="CY56" s="40">
        <v>86951.964876558923</v>
      </c>
      <c r="CZ56" s="40">
        <v>14288326.745494382</v>
      </c>
      <c r="DA56" s="43">
        <v>42.920166284890136</v>
      </c>
      <c r="DB56" s="44">
        <v>164.32436881419252</v>
      </c>
      <c r="DC56" s="44">
        <v>70.528292341647571</v>
      </c>
      <c r="DD56" s="43">
        <v>1.1523258751822572</v>
      </c>
      <c r="DE56" s="43">
        <v>2.7634314734061332</v>
      </c>
      <c r="DF56" s="60">
        <v>3.9476010845049418</v>
      </c>
      <c r="DG56" s="40">
        <v>615906</v>
      </c>
      <c r="DH56" s="40">
        <v>311384.75627937127</v>
      </c>
      <c r="DI56" s="40">
        <v>57928688.241271675</v>
      </c>
      <c r="DJ56" s="43">
        <v>50.557188317595745</v>
      </c>
      <c r="DK56" s="44">
        <v>186.03572292183321</v>
      </c>
      <c r="DL56" s="44">
        <v>94.054430775591854</v>
      </c>
      <c r="DM56" s="43">
        <v>7.8204515495428311</v>
      </c>
      <c r="DN56" s="43">
        <v>2.3957018094368245</v>
      </c>
      <c r="DO56" s="43">
        <v>-5.0312808581851938</v>
      </c>
      <c r="DP56" s="43">
        <v>0.56442435074041764</v>
      </c>
      <c r="DQ56" s="60">
        <v>-4.4952542818382151</v>
      </c>
      <c r="DR56" s="40">
        <v>616216</v>
      </c>
      <c r="DS56" s="40">
        <v>358507.31552066834</v>
      </c>
      <c r="DT56" s="40">
        <v>79093040.946317628</v>
      </c>
      <c r="DU56" s="43">
        <v>58.178839160402902</v>
      </c>
      <c r="DV56" s="44">
        <v>220.61764857280247</v>
      </c>
      <c r="DW56" s="44">
        <v>128.35278692263367</v>
      </c>
      <c r="DX56" s="43">
        <v>10.556013053954311</v>
      </c>
      <c r="DY56" s="43">
        <v>8.1900770782613765</v>
      </c>
      <c r="DZ56" s="43">
        <v>-2.1400337351828362</v>
      </c>
      <c r="EA56" s="43">
        <v>0.24665159263018174</v>
      </c>
      <c r="EB56" s="60">
        <v>-1.8986605698817991</v>
      </c>
      <c r="EC56" s="40">
        <v>605661</v>
      </c>
      <c r="ED56" s="40">
        <v>388410.59102128725</v>
      </c>
      <c r="EE56" s="40">
        <v>92444705.559972689</v>
      </c>
      <c r="EF56" s="43">
        <v>64.130031654884036</v>
      </c>
      <c r="EG56" s="44">
        <v>238.007684900915</v>
      </c>
      <c r="EH56" s="44">
        <v>152.63440366801345</v>
      </c>
      <c r="EI56" s="43">
        <v>4.5003433532673771</v>
      </c>
      <c r="EJ56" s="43">
        <v>9.2316364519004104</v>
      </c>
      <c r="EK56" s="43">
        <v>4.5275383283940318</v>
      </c>
      <c r="EL56" s="43">
        <v>2.2663792461430279</v>
      </c>
      <c r="EM56" s="60">
        <v>6.8965287636309469</v>
      </c>
      <c r="EN56" s="40">
        <v>614159</v>
      </c>
      <c r="EO56" s="40">
        <v>293366.43430450611</v>
      </c>
      <c r="EP56" s="40">
        <v>53354867.097489528</v>
      </c>
      <c r="EQ56" s="43">
        <v>47.767179884118953</v>
      </c>
      <c r="ER56" s="44">
        <v>181.87106927886876</v>
      </c>
      <c r="ES56" s="44">
        <v>86.874680819607832</v>
      </c>
      <c r="ET56" s="43">
        <v>0.99820914372731628</v>
      </c>
      <c r="EU56" s="43">
        <v>2.1149698110427329</v>
      </c>
      <c r="EV56" s="43">
        <v>1.105723236779574</v>
      </c>
      <c r="EW56" s="43">
        <v>-2.2916322745857123</v>
      </c>
      <c r="EX56" s="60">
        <v>-1.2112481482934918</v>
      </c>
      <c r="EY56" s="40">
        <v>2451942</v>
      </c>
      <c r="EZ56" s="40">
        <v>1351669.0971258329</v>
      </c>
      <c r="FA56" s="40">
        <v>282821301.84505153</v>
      </c>
      <c r="FB56" s="43">
        <v>55.126471063582784</v>
      </c>
      <c r="FC56" s="44">
        <v>209.23856470968977</v>
      </c>
      <c r="FD56" s="44">
        <v>115.34583682854306</v>
      </c>
      <c r="FE56" s="43">
        <v>5.8569369234017143</v>
      </c>
      <c r="FF56" s="43">
        <v>5.7360989269997331</v>
      </c>
      <c r="FG56" s="43">
        <v>-0.11415217544917929</v>
      </c>
      <c r="FH56" s="43">
        <v>0.77817680274991974</v>
      </c>
      <c r="FI56" s="60">
        <v>0.66313632155396396</v>
      </c>
      <c r="FK56" s="61">
        <v>203</v>
      </c>
      <c r="FL56" s="62">
        <v>108</v>
      </c>
      <c r="FM56" s="40">
        <v>6753</v>
      </c>
      <c r="FN56" s="62">
        <v>3929</v>
      </c>
    </row>
    <row r="57" spans="2:170" ht="13" x14ac:dyDescent="0.3">
      <c r="B57" s="72" t="s">
        <v>91</v>
      </c>
      <c r="C57" s="73">
        <v>3037194</v>
      </c>
      <c r="D57" s="73">
        <v>2184800.3625983335</v>
      </c>
      <c r="E57" s="73">
        <v>508965297.60338575</v>
      </c>
      <c r="F57" s="74">
        <v>71.9348307219866</v>
      </c>
      <c r="G57" s="75">
        <v>232.95734764437918</v>
      </c>
      <c r="H57" s="75">
        <v>167.57747368241402</v>
      </c>
      <c r="I57" s="74">
        <v>11.319176200763572</v>
      </c>
      <c r="J57" s="74">
        <v>1.141623728721558</v>
      </c>
      <c r="K57" s="76">
        <v>12.590022330918519</v>
      </c>
      <c r="L57" s="73">
        <v>3059173</v>
      </c>
      <c r="M57" s="73">
        <v>2257164.2898095972</v>
      </c>
      <c r="N57" s="73">
        <v>555309293.98427677</v>
      </c>
      <c r="O57" s="74">
        <v>73.783479711987439</v>
      </c>
      <c r="P57" s="75">
        <v>246.02076884315753</v>
      </c>
      <c r="Q57" s="75">
        <v>181.52268406666664</v>
      </c>
      <c r="R57" s="74">
        <v>15.868878523072434</v>
      </c>
      <c r="S57" s="74">
        <v>8.2703277751636897</v>
      </c>
      <c r="T57" s="76">
        <v>25.451614566417334</v>
      </c>
      <c r="U57" s="73">
        <v>2966610</v>
      </c>
      <c r="V57" s="73">
        <v>2224383.0146903489</v>
      </c>
      <c r="W57" s="73">
        <v>554984206.73527837</v>
      </c>
      <c r="X57" s="74">
        <v>74.980634956746883</v>
      </c>
      <c r="Y57" s="75">
        <v>249.50028977475193</v>
      </c>
      <c r="Z57" s="75">
        <v>187.07690149203245</v>
      </c>
      <c r="AA57" s="74">
        <v>5.0278210436449511</v>
      </c>
      <c r="AB57" s="74">
        <v>2.6256817520124662</v>
      </c>
      <c r="AC57" s="76">
        <v>7.7855173753153046</v>
      </c>
      <c r="AD57" s="73">
        <v>3088406</v>
      </c>
      <c r="AE57" s="73">
        <v>2291567.9418419399</v>
      </c>
      <c r="AF57" s="73">
        <v>593268667.96182811</v>
      </c>
      <c r="AG57" s="74">
        <v>74.19905096162681</v>
      </c>
      <c r="AH57" s="75">
        <v>258.89202634112803</v>
      </c>
      <c r="AI57" s="75">
        <v>192.09542656044189</v>
      </c>
      <c r="AJ57" s="74">
        <v>3.9660390674359109</v>
      </c>
      <c r="AK57" s="74">
        <v>0.84254220747733877</v>
      </c>
      <c r="AL57" s="76">
        <v>4.8419968280317587</v>
      </c>
      <c r="AM57" s="73">
        <v>2986650</v>
      </c>
      <c r="AN57" s="73">
        <v>2366423.0712388312</v>
      </c>
      <c r="AO57" s="73">
        <v>631133185.90452302</v>
      </c>
      <c r="AP57" s="74">
        <v>79.233357482089673</v>
      </c>
      <c r="AQ57" s="75">
        <v>266.70344520184318</v>
      </c>
      <c r="AR57" s="75">
        <v>211.31809415382554</v>
      </c>
      <c r="AS57" s="74">
        <v>4.0360631566844036</v>
      </c>
      <c r="AT57" s="74">
        <v>3.7070505409484302</v>
      </c>
      <c r="AU57" s="76">
        <v>7.8927325987389185</v>
      </c>
      <c r="AV57" s="73">
        <v>3086081</v>
      </c>
      <c r="AW57" s="73">
        <v>2278296.2008050233</v>
      </c>
      <c r="AX57" s="73">
        <v>681917949.42167497</v>
      </c>
      <c r="AY57" s="74">
        <v>73.824899631766741</v>
      </c>
      <c r="AZ57" s="75">
        <v>299.31048876819574</v>
      </c>
      <c r="BA57" s="75">
        <v>220.96566792047096</v>
      </c>
      <c r="BB57" s="74">
        <v>6.53905234642371</v>
      </c>
      <c r="BC57" s="74">
        <v>3.6192896385160713</v>
      </c>
      <c r="BD57" s="76">
        <v>10.395009228913793</v>
      </c>
      <c r="BE57" s="73">
        <v>3077649</v>
      </c>
      <c r="BF57" s="73">
        <v>2170720.1796201463</v>
      </c>
      <c r="BG57" s="73">
        <v>586223099.91741121</v>
      </c>
      <c r="BH57" s="74">
        <v>70.531765630848298</v>
      </c>
      <c r="BI57" s="75">
        <v>270.0592666992178</v>
      </c>
      <c r="BJ57" s="75">
        <v>190.47756905267988</v>
      </c>
      <c r="BK57" s="74">
        <v>6.9183112362298411</v>
      </c>
      <c r="BL57" s="74">
        <v>-0.29880961199943978</v>
      </c>
      <c r="BM57" s="76">
        <v>6.5988290452220122</v>
      </c>
      <c r="BN57" s="73">
        <v>2782360</v>
      </c>
      <c r="BO57" s="73">
        <v>2229034.1974921632</v>
      </c>
      <c r="BP57" s="73">
        <v>671139655.40169954</v>
      </c>
      <c r="BQ57" s="74">
        <v>80.113076578593819</v>
      </c>
      <c r="BR57" s="75">
        <v>301.08988734079719</v>
      </c>
      <c r="BS57" s="75">
        <v>241.2123720157347</v>
      </c>
      <c r="BT57" s="74">
        <v>4.7501025750932335</v>
      </c>
      <c r="BU57" s="74">
        <v>13.619223792519321</v>
      </c>
      <c r="BV57" s="76">
        <v>19.016253467629657</v>
      </c>
      <c r="BW57" s="73">
        <v>3080036</v>
      </c>
      <c r="BX57" s="73">
        <v>2396970.5322181419</v>
      </c>
      <c r="BY57" s="73">
        <v>650013166.16849983</v>
      </c>
      <c r="BZ57" s="74">
        <v>77.822808961263505</v>
      </c>
      <c r="CA57" s="75">
        <v>271.18112527106524</v>
      </c>
      <c r="CB57" s="75">
        <v>211.04076905870573</v>
      </c>
      <c r="CC57" s="74">
        <v>2.1288627335050947</v>
      </c>
      <c r="CD57" s="74">
        <v>5.30624750646178</v>
      </c>
      <c r="CE57" s="76">
        <v>7.5480729656470595</v>
      </c>
      <c r="CF57" s="73">
        <v>2988990</v>
      </c>
      <c r="CG57" s="73">
        <v>2101706.7220916473</v>
      </c>
      <c r="CH57" s="73">
        <v>507719269.80084592</v>
      </c>
      <c r="CI57" s="74">
        <v>70.314946590374916</v>
      </c>
      <c r="CJ57" s="75">
        <v>241.57474706820977</v>
      </c>
      <c r="CK57" s="75">
        <v>169.86315437684502</v>
      </c>
      <c r="CL57" s="74">
        <v>4.4728879961995212</v>
      </c>
      <c r="CM57" s="74">
        <v>-1.6993263296658094</v>
      </c>
      <c r="CN57" s="76">
        <v>2.6975527031796016</v>
      </c>
      <c r="CO57" s="73">
        <v>3087848</v>
      </c>
      <c r="CP57" s="73">
        <v>2116347.8540873984</v>
      </c>
      <c r="CQ57" s="73">
        <v>489602295.64854228</v>
      </c>
      <c r="CR57" s="74">
        <v>68.537954396958611</v>
      </c>
      <c r="CS57" s="75">
        <v>231.34301608450198</v>
      </c>
      <c r="CT57" s="75">
        <v>158.55777086454458</v>
      </c>
      <c r="CU57" s="74">
        <v>-0.28470260020246035</v>
      </c>
      <c r="CV57" s="74">
        <v>-0.33663085849516217</v>
      </c>
      <c r="CW57" s="76">
        <v>-0.6203750618439472</v>
      </c>
      <c r="CX57" s="73">
        <v>2990970</v>
      </c>
      <c r="CY57" s="73">
        <v>2035163.9972729487</v>
      </c>
      <c r="CZ57" s="73">
        <v>475104800.04498321</v>
      </c>
      <c r="DA57" s="74">
        <v>68.043611178746318</v>
      </c>
      <c r="DB57" s="75">
        <v>233.44791902844571</v>
      </c>
      <c r="DC57" s="75">
        <v>158.84639432859012</v>
      </c>
      <c r="DD57" s="74">
        <v>0.47094982272737579</v>
      </c>
      <c r="DE57" s="74">
        <v>1.4703433570723212</v>
      </c>
      <c r="DF57" s="76">
        <v>1.9482177591880891</v>
      </c>
      <c r="DG57" s="73">
        <v>9062977</v>
      </c>
      <c r="DH57" s="73">
        <v>6666347.66709828</v>
      </c>
      <c r="DI57" s="73">
        <v>1619258798.3229408</v>
      </c>
      <c r="DJ57" s="74">
        <v>73.555826822668536</v>
      </c>
      <c r="DK57" s="75">
        <v>242.9004425188898</v>
      </c>
      <c r="DL57" s="75">
        <v>178.6674288506901</v>
      </c>
      <c r="DM57" s="74">
        <v>2.0159542866508131</v>
      </c>
      <c r="DN57" s="74">
        <v>12.815319725937774</v>
      </c>
      <c r="DO57" s="74">
        <v>10.585957377682705</v>
      </c>
      <c r="DP57" s="74">
        <v>3.8871789823776446</v>
      </c>
      <c r="DQ57" s="76">
        <v>14.884631470382693</v>
      </c>
      <c r="DR57" s="73">
        <v>9161137</v>
      </c>
      <c r="DS57" s="73">
        <v>6936287.2138857944</v>
      </c>
      <c r="DT57" s="73">
        <v>1906319803.2880261</v>
      </c>
      <c r="DU57" s="74">
        <v>75.714261383557456</v>
      </c>
      <c r="DV57" s="75">
        <v>274.83288169955722</v>
      </c>
      <c r="DW57" s="75">
        <v>208.08768641796604</v>
      </c>
      <c r="DX57" s="74">
        <v>3.0013174886898129</v>
      </c>
      <c r="DY57" s="74">
        <v>7.9650083915199188</v>
      </c>
      <c r="DZ57" s="74">
        <v>4.8190557400942389</v>
      </c>
      <c r="EA57" s="74">
        <v>2.8349835747963663</v>
      </c>
      <c r="EB57" s="76">
        <v>7.790658753625249</v>
      </c>
      <c r="EC57" s="73">
        <v>8940045</v>
      </c>
      <c r="ED57" s="73">
        <v>6796724.9093304509</v>
      </c>
      <c r="EE57" s="73">
        <v>1907375921.4876106</v>
      </c>
      <c r="EF57" s="74">
        <v>76.025623017898141</v>
      </c>
      <c r="EG57" s="75">
        <v>280.63161992464796</v>
      </c>
      <c r="EH57" s="75">
        <v>213.35193743293357</v>
      </c>
      <c r="EI57" s="74">
        <v>2.083521027900519</v>
      </c>
      <c r="EJ57" s="74">
        <v>6.6500705096015142</v>
      </c>
      <c r="EK57" s="74">
        <v>4.4733463694081648</v>
      </c>
      <c r="EL57" s="74">
        <v>6.2505835484407566</v>
      </c>
      <c r="EM57" s="76">
        <v>11.003540170102207</v>
      </c>
      <c r="EN57" s="73">
        <v>9067808</v>
      </c>
      <c r="EO57" s="73">
        <v>6253218.5734519949</v>
      </c>
      <c r="EP57" s="73">
        <v>1472426365.4943714</v>
      </c>
      <c r="EQ57" s="74">
        <v>68.960641573487166</v>
      </c>
      <c r="ER57" s="75">
        <v>235.46695964627713</v>
      </c>
      <c r="ES57" s="75">
        <v>162.37952606565682</v>
      </c>
      <c r="ET57" s="74">
        <v>1.804371371079514</v>
      </c>
      <c r="EU57" s="74">
        <v>3.3494094829349801</v>
      </c>
      <c r="EV57" s="74">
        <v>1.5176539975714118</v>
      </c>
      <c r="EW57" s="74">
        <v>-0.18082291366850317</v>
      </c>
      <c r="EX57" s="76">
        <v>1.3340868177884821</v>
      </c>
      <c r="EY57" s="73">
        <v>36231967</v>
      </c>
      <c r="EZ57" s="73">
        <v>26652578.363766521</v>
      </c>
      <c r="FA57" s="73">
        <v>6905380888.5929489</v>
      </c>
      <c r="FB57" s="74">
        <v>73.560947888273688</v>
      </c>
      <c r="FC57" s="75">
        <v>259.08866280572062</v>
      </c>
      <c r="FD57" s="75">
        <v>190.58807623094128</v>
      </c>
      <c r="FE57" s="74">
        <v>2.2267490222117665</v>
      </c>
      <c r="FF57" s="74">
        <v>7.6561649555857434</v>
      </c>
      <c r="FG57" s="74">
        <v>5.3111499537506583</v>
      </c>
      <c r="FH57" s="74">
        <v>3.304068147209366</v>
      </c>
      <c r="FI57" s="76">
        <v>8.790702114820057</v>
      </c>
      <c r="FK57" s="77">
        <v>2036</v>
      </c>
      <c r="FL57" s="78">
        <v>677</v>
      </c>
      <c r="FM57" s="73">
        <v>99699</v>
      </c>
      <c r="FN57" s="78">
        <v>61605</v>
      </c>
    </row>
    <row r="58" spans="2:170" ht="13" x14ac:dyDescent="0.3">
      <c r="B58" s="59" t="s">
        <v>92</v>
      </c>
      <c r="K58" s="60"/>
      <c r="T58" s="60"/>
      <c r="AC58" s="60"/>
      <c r="AL58" s="60"/>
      <c r="AU58" s="60"/>
      <c r="BD58" s="60"/>
      <c r="BM58" s="60"/>
      <c r="BV58" s="60"/>
      <c r="CE58" s="60"/>
      <c r="CN58" s="60"/>
      <c r="CW58" s="60"/>
      <c r="DF58" s="60"/>
      <c r="DQ58" s="60"/>
      <c r="EB58" s="60"/>
      <c r="EM58" s="60"/>
      <c r="EX58" s="60"/>
      <c r="FI58" s="60"/>
      <c r="FK58" s="61"/>
      <c r="FL58" s="62"/>
      <c r="FN58" s="62"/>
    </row>
    <row r="59" spans="2:170" ht="13" x14ac:dyDescent="0.3">
      <c r="B59" s="63" t="s">
        <v>81</v>
      </c>
      <c r="K59" s="60"/>
      <c r="T59" s="60"/>
      <c r="AC59" s="60"/>
      <c r="AL59" s="60"/>
      <c r="AU59" s="60"/>
      <c r="BD59" s="60"/>
      <c r="BM59" s="60"/>
      <c r="BV59" s="60"/>
      <c r="CE59" s="60"/>
      <c r="CN59" s="60"/>
      <c r="CW59" s="60"/>
      <c r="DF59" s="60"/>
      <c r="DQ59" s="60"/>
      <c r="EB59" s="60"/>
      <c r="EM59" s="60"/>
      <c r="EX59" s="60"/>
      <c r="FI59" s="60"/>
      <c r="FK59" s="61"/>
      <c r="FL59" s="62"/>
      <c r="FN59" s="62"/>
    </row>
    <row r="60" spans="2:170" x14ac:dyDescent="0.25">
      <c r="B60" s="64" t="s">
        <v>56</v>
      </c>
      <c r="C60" s="40">
        <v>38223</v>
      </c>
      <c r="D60" s="40">
        <v>32376.855715871254</v>
      </c>
      <c r="E60" s="40">
        <v>12815968.966975538</v>
      </c>
      <c r="F60" s="43">
        <v>84.705166302674442</v>
      </c>
      <c r="G60" s="44">
        <v>395.83735614861155</v>
      </c>
      <c r="H60" s="44">
        <v>335.29469081379114</v>
      </c>
      <c r="I60" s="43">
        <v>2.8505552828016842</v>
      </c>
      <c r="J60" s="43">
        <v>-2.2330561228645025</v>
      </c>
      <c r="K60" s="60">
        <v>0.55384466065086579</v>
      </c>
      <c r="L60" s="40">
        <v>38223</v>
      </c>
      <c r="M60" s="40">
        <v>31253.334073251943</v>
      </c>
      <c r="N60" s="40">
        <v>12129977.622680509</v>
      </c>
      <c r="O60" s="43">
        <v>81.76577995775304</v>
      </c>
      <c r="P60" s="44">
        <v>388.11787549610295</v>
      </c>
      <c r="Q60" s="44">
        <v>317.34760805484939</v>
      </c>
      <c r="R60" s="43">
        <v>-8.8001483922020807</v>
      </c>
      <c r="S60" s="43">
        <v>-0.14080147345954222</v>
      </c>
      <c r="T60" s="60">
        <v>-8.9285591270935267</v>
      </c>
      <c r="U60" s="40">
        <v>37140</v>
      </c>
      <c r="V60" s="40">
        <v>28173.381898454747</v>
      </c>
      <c r="W60" s="40">
        <v>10063642.940567769</v>
      </c>
      <c r="X60" s="43">
        <v>75.85724797645328</v>
      </c>
      <c r="Y60" s="44">
        <v>357.20393727810648</v>
      </c>
      <c r="Z60" s="44">
        <v>270.96507648270784</v>
      </c>
      <c r="AA60" s="43">
        <v>-7.0110963391219574</v>
      </c>
      <c r="AB60" s="43">
        <v>-7.9159743898605299</v>
      </c>
      <c r="AC60" s="60">
        <v>-14.372074138281455</v>
      </c>
      <c r="AD60" s="40">
        <v>38378</v>
      </c>
      <c r="AE60" s="40">
        <v>25655.022075055189</v>
      </c>
      <c r="AF60" s="40">
        <v>7994064.1223564018</v>
      </c>
      <c r="AG60" s="43">
        <v>66.84825179804885</v>
      </c>
      <c r="AH60" s="44">
        <v>311.59841137416777</v>
      </c>
      <c r="AI60" s="44">
        <v>208.29809063412375</v>
      </c>
      <c r="AJ60" s="43">
        <v>-10.247485567185885</v>
      </c>
      <c r="AK60" s="43">
        <v>-10.222299837742938</v>
      </c>
      <c r="AL60" s="60">
        <v>-19.422256704413268</v>
      </c>
      <c r="AM60" s="40">
        <v>37140</v>
      </c>
      <c r="AN60" s="40">
        <v>20972.2119205298</v>
      </c>
      <c r="AO60" s="40">
        <v>5658972.1785687171</v>
      </c>
      <c r="AP60" s="43">
        <v>56.467991169977928</v>
      </c>
      <c r="AQ60" s="44">
        <v>269.83191854117786</v>
      </c>
      <c r="AR60" s="44">
        <v>152.36866393561434</v>
      </c>
      <c r="AS60" s="43">
        <v>-15.276832453146399</v>
      </c>
      <c r="AT60" s="43">
        <v>-2.9417376755194078</v>
      </c>
      <c r="AU60" s="60">
        <v>-17.769165792753174</v>
      </c>
      <c r="AV60" s="40">
        <v>38378</v>
      </c>
      <c r="AW60" s="40">
        <v>16531.262693156732</v>
      </c>
      <c r="AX60" s="40">
        <v>4382082.6446413118</v>
      </c>
      <c r="AY60" s="43">
        <v>43.07484155807164</v>
      </c>
      <c r="AZ60" s="44">
        <v>265.07851977062319</v>
      </c>
      <c r="BA60" s="44">
        <v>114.18215239567752</v>
      </c>
      <c r="BB60" s="43">
        <v>-7.1662897455352645</v>
      </c>
      <c r="BC60" s="43">
        <v>2.328403260567057</v>
      </c>
      <c r="BD60" s="60">
        <v>-5.0047466090851662</v>
      </c>
      <c r="BE60" s="40">
        <v>38378</v>
      </c>
      <c r="BF60" s="40">
        <v>15500.962472406181</v>
      </c>
      <c r="BG60" s="40">
        <v>3885958.6358771157</v>
      </c>
      <c r="BH60" s="43">
        <v>40.390230007833082</v>
      </c>
      <c r="BI60" s="44">
        <v>250.69144208268679</v>
      </c>
      <c r="BJ60" s="44">
        <v>101.25485006715085</v>
      </c>
      <c r="BK60" s="43">
        <v>-3.9213374583024803</v>
      </c>
      <c r="BL60" s="43">
        <v>-2.7730123559368764</v>
      </c>
      <c r="BM60" s="60">
        <v>-6.585610642042921</v>
      </c>
      <c r="BN60" s="40">
        <v>34664</v>
      </c>
      <c r="BO60" s="40">
        <v>16523.252492958818</v>
      </c>
      <c r="BP60" s="40">
        <v>4149992.5030887844</v>
      </c>
      <c r="BQ60" s="43">
        <v>47.666895029306538</v>
      </c>
      <c r="BR60" s="44">
        <v>251.16075087863319</v>
      </c>
      <c r="BS60" s="44">
        <v>119.72053147613617</v>
      </c>
      <c r="BT60" s="43">
        <v>-2.272212287667589</v>
      </c>
      <c r="BU60" s="43">
        <v>-3.923829698221454</v>
      </c>
      <c r="BV60" s="60">
        <v>-6.1068842454189944</v>
      </c>
      <c r="BW60" s="40">
        <v>38378</v>
      </c>
      <c r="BX60" s="40">
        <v>20832.834437086094</v>
      </c>
      <c r="BY60" s="40">
        <v>5822410.1647914601</v>
      </c>
      <c r="BZ60" s="43">
        <v>54.283272804956205</v>
      </c>
      <c r="CA60" s="44">
        <v>279.4823806801129</v>
      </c>
      <c r="CB60" s="44">
        <v>151.7121831463719</v>
      </c>
      <c r="CE60" s="60"/>
      <c r="CN60" s="60"/>
      <c r="CW60" s="60"/>
      <c r="DF60" s="60"/>
      <c r="DG60" s="40">
        <v>113586</v>
      </c>
      <c r="DH60" s="40">
        <v>91803.571687577947</v>
      </c>
      <c r="DI60" s="40">
        <v>35009589.530223817</v>
      </c>
      <c r="DJ60" s="43">
        <v>80.822963822634776</v>
      </c>
      <c r="DK60" s="44">
        <v>381.35324025700197</v>
      </c>
      <c r="DL60" s="44">
        <v>308.22099140936223</v>
      </c>
      <c r="DM60" s="43">
        <v>0.54171756333315635</v>
      </c>
      <c r="DN60" s="43">
        <v>-3.9012190617021596</v>
      </c>
      <c r="DO60" s="43">
        <v>-4.418998136043788</v>
      </c>
      <c r="DP60" s="43">
        <v>-3.1469444419718209</v>
      </c>
      <c r="DQ60" s="60">
        <v>-7.426879161748368</v>
      </c>
      <c r="DR60" s="40">
        <v>113896</v>
      </c>
      <c r="DS60" s="40">
        <v>63158.496688741725</v>
      </c>
      <c r="DT60" s="40">
        <v>18035118.945566431</v>
      </c>
      <c r="DU60" s="43">
        <v>55.452778577598615</v>
      </c>
      <c r="DV60" s="44">
        <v>285.55332838980109</v>
      </c>
      <c r="DW60" s="44">
        <v>158.34725491295947</v>
      </c>
      <c r="DX60" s="43">
        <v>0.65040650406504064</v>
      </c>
      <c r="DY60" s="43">
        <v>-10.648758802011665</v>
      </c>
      <c r="DZ60" s="43">
        <v>-11.226149698276815</v>
      </c>
      <c r="EA60" s="43">
        <v>-5.1359249156612394</v>
      </c>
      <c r="EB60" s="60">
        <v>-15.78550799453148</v>
      </c>
      <c r="EC60" s="40">
        <v>111420</v>
      </c>
      <c r="ED60" s="40">
        <v>52857.049402451092</v>
      </c>
      <c r="EE60" s="40">
        <v>13858361.30375736</v>
      </c>
      <c r="EF60" s="43">
        <v>47.439462755745012</v>
      </c>
      <c r="EG60" s="44">
        <v>262.18567741533298</v>
      </c>
      <c r="EH60" s="44">
        <v>124.37947678834465</v>
      </c>
      <c r="EI60" s="43">
        <v>0.59679123141234569</v>
      </c>
      <c r="EJ60" s="43">
        <v>0.88938856791509291</v>
      </c>
      <c r="EK60" s="43">
        <v>0.29086150049720805</v>
      </c>
      <c r="EL60" s="43">
        <v>6.3985148747048211</v>
      </c>
      <c r="EM60" s="60">
        <v>6.7079871916026521</v>
      </c>
      <c r="EX60" s="60"/>
      <c r="EY60" s="40">
        <v>451560</v>
      </c>
      <c r="EZ60" s="40">
        <v>277281.68299616204</v>
      </c>
      <c r="FA60" s="40">
        <v>88465999.352596834</v>
      </c>
      <c r="FB60" s="43">
        <v>61.405280139109323</v>
      </c>
      <c r="FC60" s="44">
        <v>319.04739756582234</v>
      </c>
      <c r="FD60" s="44">
        <v>195.91194825183106</v>
      </c>
      <c r="FE60" s="43">
        <v>0.56209301704094994</v>
      </c>
      <c r="FF60" s="43">
        <v>-5.7460725103231427</v>
      </c>
      <c r="FG60" s="43">
        <v>-6.2729059609481022</v>
      </c>
      <c r="FH60" s="43">
        <v>-3.7165216798826379</v>
      </c>
      <c r="FI60" s="60">
        <v>-9.7562937308861315</v>
      </c>
      <c r="FK60" s="61">
        <v>10</v>
      </c>
      <c r="FL60" s="62">
        <v>3</v>
      </c>
      <c r="FM60" s="40">
        <v>1238</v>
      </c>
      <c r="FN60" s="62">
        <v>460</v>
      </c>
    </row>
    <row r="61" spans="2:170" x14ac:dyDescent="0.25">
      <c r="B61" s="64" t="s">
        <v>57</v>
      </c>
      <c r="K61" s="60"/>
      <c r="T61" s="60"/>
      <c r="AC61" s="60"/>
      <c r="AL61" s="60"/>
      <c r="AU61" s="60"/>
      <c r="BD61" s="60"/>
      <c r="BM61" s="60"/>
      <c r="BV61" s="60"/>
      <c r="CE61" s="60"/>
      <c r="CN61" s="60"/>
      <c r="CW61" s="60"/>
      <c r="DF61" s="60"/>
      <c r="DQ61" s="60"/>
      <c r="EB61" s="60"/>
      <c r="EM61" s="60"/>
      <c r="EX61" s="60"/>
      <c r="FI61" s="60"/>
      <c r="FK61" s="61">
        <v>3</v>
      </c>
      <c r="FL61" s="62">
        <v>1</v>
      </c>
      <c r="FM61" s="40">
        <v>46</v>
      </c>
      <c r="FN61" s="62">
        <v>16</v>
      </c>
    </row>
    <row r="62" spans="2:170" x14ac:dyDescent="0.25">
      <c r="B62" s="64" t="s">
        <v>58</v>
      </c>
      <c r="K62" s="60"/>
      <c r="L62" s="40">
        <v>12369</v>
      </c>
      <c r="M62" s="40">
        <v>9945</v>
      </c>
      <c r="N62" s="40">
        <v>3387470.88509</v>
      </c>
      <c r="O62" s="43">
        <v>80.402619451855443</v>
      </c>
      <c r="P62" s="44">
        <v>340.62050126596279</v>
      </c>
      <c r="Q62" s="44">
        <v>273.86780540787453</v>
      </c>
      <c r="T62" s="60"/>
      <c r="U62" s="40">
        <v>11970</v>
      </c>
      <c r="V62" s="40">
        <v>8988</v>
      </c>
      <c r="W62" s="40">
        <v>2397389.84</v>
      </c>
      <c r="X62" s="43">
        <v>75.087719298245617</v>
      </c>
      <c r="Y62" s="44">
        <v>266.7322919448153</v>
      </c>
      <c r="Z62" s="44">
        <v>200.28319465329992</v>
      </c>
      <c r="AC62" s="60"/>
      <c r="AD62" s="40">
        <v>12369</v>
      </c>
      <c r="AE62" s="40">
        <v>8132</v>
      </c>
      <c r="AF62" s="40">
        <v>1631637.5077500001</v>
      </c>
      <c r="AG62" s="43">
        <v>65.745007680491554</v>
      </c>
      <c r="AH62" s="44">
        <v>200.64406145474669</v>
      </c>
      <c r="AI62" s="44">
        <v>131.9134536138734</v>
      </c>
      <c r="AL62" s="60"/>
      <c r="AM62" s="40">
        <v>11970</v>
      </c>
      <c r="AN62" s="40">
        <v>6580</v>
      </c>
      <c r="AO62" s="40">
        <v>1094656.9058099999</v>
      </c>
      <c r="AP62" s="43">
        <v>54.970760233918128</v>
      </c>
      <c r="AQ62" s="44">
        <v>166.36123188601823</v>
      </c>
      <c r="AR62" s="44">
        <v>91.45003390225564</v>
      </c>
      <c r="AU62" s="60"/>
      <c r="AV62" s="40">
        <v>12369</v>
      </c>
      <c r="AW62" s="40">
        <v>5017</v>
      </c>
      <c r="AX62" s="40">
        <v>877615.393958</v>
      </c>
      <c r="AY62" s="43">
        <v>40.561080119653973</v>
      </c>
      <c r="AZ62" s="44">
        <v>174.92832249511662</v>
      </c>
      <c r="BA62" s="44">
        <v>70.952817039210927</v>
      </c>
      <c r="BD62" s="60"/>
      <c r="BE62" s="40">
        <v>12369</v>
      </c>
      <c r="BF62" s="40">
        <v>4592</v>
      </c>
      <c r="BG62" s="40">
        <v>729463.37499999895</v>
      </c>
      <c r="BH62" s="43">
        <v>37.125070741369555</v>
      </c>
      <c r="BI62" s="44">
        <v>158.85526459059213</v>
      </c>
      <c r="BJ62" s="44">
        <v>58.975129355647098</v>
      </c>
      <c r="BM62" s="60"/>
      <c r="BN62" s="40">
        <v>11172</v>
      </c>
      <c r="BO62" s="40">
        <v>4758.0689655172409</v>
      </c>
      <c r="BP62" s="40">
        <v>766268.05776910344</v>
      </c>
      <c r="BQ62" s="43">
        <v>42.589231699939504</v>
      </c>
      <c r="BR62" s="44">
        <v>161.0460174752435</v>
      </c>
      <c r="BS62" s="44">
        <v>68.588261526056527</v>
      </c>
      <c r="BV62" s="60"/>
      <c r="BW62" s="40">
        <v>12369</v>
      </c>
      <c r="BX62" s="40">
        <v>6208</v>
      </c>
      <c r="BY62" s="40">
        <v>1096547.6553179999</v>
      </c>
      <c r="BZ62" s="43">
        <v>50.189991106799255</v>
      </c>
      <c r="CA62" s="44">
        <v>176.63460942622422</v>
      </c>
      <c r="CB62" s="44">
        <v>88.65289476255154</v>
      </c>
      <c r="CE62" s="60"/>
      <c r="CF62" s="40">
        <v>11970</v>
      </c>
      <c r="CG62" s="40">
        <v>8006</v>
      </c>
      <c r="CH62" s="40">
        <v>1771759.5100799999</v>
      </c>
      <c r="CI62" s="43">
        <v>66.883876357560567</v>
      </c>
      <c r="CJ62" s="44">
        <v>221.30396078940794</v>
      </c>
      <c r="CK62" s="44">
        <v>148.01666750877192</v>
      </c>
      <c r="CN62" s="60"/>
      <c r="CO62" s="40">
        <v>12369</v>
      </c>
      <c r="CP62" s="40">
        <v>8906</v>
      </c>
      <c r="CQ62" s="40">
        <v>2399814.78792</v>
      </c>
      <c r="CR62" s="43">
        <v>72.002587112943644</v>
      </c>
      <c r="CS62" s="44">
        <v>269.46045227037951</v>
      </c>
      <c r="CT62" s="44">
        <v>194.01849688091195</v>
      </c>
      <c r="CW62" s="60"/>
      <c r="CX62" s="40">
        <v>11970</v>
      </c>
      <c r="CY62" s="40">
        <v>8944</v>
      </c>
      <c r="CZ62" s="40">
        <v>2832151.2660649992</v>
      </c>
      <c r="DA62" s="43">
        <v>74.720133667502083</v>
      </c>
      <c r="DB62" s="44">
        <v>316.65376409492387</v>
      </c>
      <c r="DC62" s="44">
        <v>236.60411579490383</v>
      </c>
      <c r="DF62" s="60"/>
      <c r="DG62" s="40">
        <v>36708</v>
      </c>
      <c r="DH62" s="40">
        <v>29425.922005571032</v>
      </c>
      <c r="DI62" s="40">
        <v>9056142.253064597</v>
      </c>
      <c r="DJ62" s="43">
        <v>80.162149955244175</v>
      </c>
      <c r="DK62" s="44">
        <v>307.76069655013873</v>
      </c>
      <c r="DL62" s="44">
        <v>246.70759107182619</v>
      </c>
      <c r="DQ62" s="60"/>
      <c r="DR62" s="40">
        <v>36708</v>
      </c>
      <c r="DS62" s="40">
        <v>19729</v>
      </c>
      <c r="DT62" s="40">
        <v>3603909.8075179998</v>
      </c>
      <c r="DU62" s="43">
        <v>53.74577748719625</v>
      </c>
      <c r="DV62" s="44">
        <v>182.67067806366262</v>
      </c>
      <c r="DW62" s="44">
        <v>98.177776166448737</v>
      </c>
      <c r="EB62" s="60"/>
      <c r="EC62" s="40">
        <v>35910</v>
      </c>
      <c r="ED62" s="40">
        <v>15558.068965517241</v>
      </c>
      <c r="EE62" s="40">
        <v>2592279.0880871024</v>
      </c>
      <c r="EF62" s="43">
        <v>43.325171165461548</v>
      </c>
      <c r="EG62" s="44">
        <v>166.61959101946428</v>
      </c>
      <c r="EH62" s="44">
        <v>72.18822300437489</v>
      </c>
      <c r="EM62" s="60"/>
      <c r="EN62" s="40">
        <v>36309</v>
      </c>
      <c r="EO62" s="40">
        <v>25856</v>
      </c>
      <c r="EP62" s="40">
        <v>7003725.5640649991</v>
      </c>
      <c r="EQ62" s="43">
        <v>71.210994519265199</v>
      </c>
      <c r="ER62" s="44">
        <v>270.87428697652376</v>
      </c>
      <c r="ES62" s="44">
        <v>192.89227365295102</v>
      </c>
      <c r="EX62" s="60"/>
      <c r="EY62" s="40">
        <v>145635</v>
      </c>
      <c r="EZ62" s="40">
        <v>90568.990971088278</v>
      </c>
      <c r="FA62" s="40">
        <v>22256056.712734699</v>
      </c>
      <c r="FB62" s="43">
        <v>62.189028029723808</v>
      </c>
      <c r="FC62" s="44">
        <v>245.73594642165494</v>
      </c>
      <c r="FD62" s="44">
        <v>152.82079659927007</v>
      </c>
      <c r="FI62" s="60"/>
      <c r="FK62" s="61">
        <v>4</v>
      </c>
      <c r="FL62" s="62">
        <v>4</v>
      </c>
      <c r="FM62" s="40">
        <v>399</v>
      </c>
      <c r="FN62" s="62">
        <v>399</v>
      </c>
    </row>
    <row r="63" spans="2:170" x14ac:dyDescent="0.25">
      <c r="B63" s="64" t="s">
        <v>59</v>
      </c>
      <c r="K63" s="60"/>
      <c r="T63" s="60"/>
      <c r="AC63" s="60"/>
      <c r="AL63" s="60"/>
      <c r="AU63" s="60"/>
      <c r="BD63" s="60"/>
      <c r="BM63" s="60"/>
      <c r="BV63" s="60"/>
      <c r="CE63" s="60"/>
      <c r="CN63" s="60"/>
      <c r="CW63" s="60"/>
      <c r="DF63" s="60"/>
      <c r="DQ63" s="60"/>
      <c r="EB63" s="60"/>
      <c r="EM63" s="60"/>
      <c r="EX63" s="60"/>
      <c r="FI63" s="60"/>
      <c r="FK63" s="61">
        <v>0</v>
      </c>
      <c r="FL63" s="62">
        <v>0</v>
      </c>
      <c r="FM63" s="40">
        <v>0</v>
      </c>
      <c r="FN63" s="62">
        <v>0</v>
      </c>
    </row>
    <row r="64" spans="2:170" ht="13" x14ac:dyDescent="0.3">
      <c r="B64" s="65" t="s">
        <v>82</v>
      </c>
      <c r="C64" s="66">
        <v>52018</v>
      </c>
      <c r="D64" s="66">
        <v>44058.020376175547</v>
      </c>
      <c r="E64" s="66">
        <v>18092611.794460502</v>
      </c>
      <c r="F64" s="67">
        <v>84.697643846698355</v>
      </c>
      <c r="G64" s="68">
        <v>410.65421550905887</v>
      </c>
      <c r="H64" s="68">
        <v>347.81444489331579</v>
      </c>
      <c r="I64" s="67">
        <v>6.4154597449336377</v>
      </c>
      <c r="J64" s="67">
        <v>-3.739934417131781</v>
      </c>
      <c r="K64" s="69">
        <v>2.4355913407481111</v>
      </c>
      <c r="L64" s="66">
        <v>52018</v>
      </c>
      <c r="M64" s="66">
        <v>42338.89817629179</v>
      </c>
      <c r="N64" s="66">
        <v>17501211.406198282</v>
      </c>
      <c r="O64" s="67">
        <v>81.392783606235909</v>
      </c>
      <c r="P64" s="68">
        <v>413.36010524710133</v>
      </c>
      <c r="Q64" s="68">
        <v>336.44529597828216</v>
      </c>
      <c r="R64" s="67">
        <v>-5.6540716519022078</v>
      </c>
      <c r="S64" s="67">
        <v>-1.1524453802632897</v>
      </c>
      <c r="T64" s="69">
        <v>-6.7413569445662684</v>
      </c>
      <c r="U64" s="66">
        <v>50490</v>
      </c>
      <c r="V64" s="66">
        <v>38219.770628311882</v>
      </c>
      <c r="W64" s="66">
        <v>14254933.869284783</v>
      </c>
      <c r="X64" s="67">
        <v>75.697703759777951</v>
      </c>
      <c r="Y64" s="68">
        <v>372.97277390579683</v>
      </c>
      <c r="Z64" s="68">
        <v>282.33182549583648</v>
      </c>
      <c r="AA64" s="67">
        <v>-3.3481821249004775</v>
      </c>
      <c r="AB64" s="67">
        <v>-8.4688808965180655</v>
      </c>
      <c r="AC64" s="69">
        <v>-11.533509465064299</v>
      </c>
      <c r="AD64" s="66">
        <v>52173</v>
      </c>
      <c r="AE64" s="66">
        <v>34853.770628311882</v>
      </c>
      <c r="AF64" s="66">
        <v>11489411.977946706</v>
      </c>
      <c r="AG64" s="67">
        <v>66.804229444946401</v>
      </c>
      <c r="AH64" s="68">
        <v>329.64616943378292</v>
      </c>
      <c r="AI64" s="68">
        <v>220.21758338502113</v>
      </c>
      <c r="AJ64" s="67">
        <v>-6.8155546798666773</v>
      </c>
      <c r="AK64" s="67">
        <v>-10.281709823662737</v>
      </c>
      <c r="AL64" s="69">
        <v>-16.396508948516097</v>
      </c>
      <c r="AM64" s="66">
        <v>50490</v>
      </c>
      <c r="AN64" s="66">
        <v>28362.56320968963</v>
      </c>
      <c r="AO64" s="66">
        <v>8122351.9077431923</v>
      </c>
      <c r="AP64" s="67">
        <v>56.174615190512242</v>
      </c>
      <c r="AQ64" s="68">
        <v>286.37580629413338</v>
      </c>
      <c r="AR64" s="68">
        <v>160.87050718445616</v>
      </c>
      <c r="AS64" s="67">
        <v>-9.5902116032043327</v>
      </c>
      <c r="AT64" s="67">
        <v>-7.8739790322593608</v>
      </c>
      <c r="AU64" s="69">
        <v>-16.709059384726789</v>
      </c>
      <c r="AV64" s="66">
        <v>52173</v>
      </c>
      <c r="AW64" s="66">
        <v>22187.316426949281</v>
      </c>
      <c r="AX64" s="66">
        <v>6744909.6888960032</v>
      </c>
      <c r="AY64" s="67">
        <v>42.526434030914999</v>
      </c>
      <c r="AZ64" s="68">
        <v>303.99844483686473</v>
      </c>
      <c r="BA64" s="68">
        <v>129.27969809855679</v>
      </c>
      <c r="BB64" s="67">
        <v>-7.3788130107597834</v>
      </c>
      <c r="BC64" s="67">
        <v>2.3867375423996586</v>
      </c>
      <c r="BD64" s="69">
        <v>-5.1681883685905579</v>
      </c>
      <c r="BE64" s="66">
        <v>52173</v>
      </c>
      <c r="BF64" s="66">
        <v>20756.575321725966</v>
      </c>
      <c r="BG64" s="66">
        <v>6203702.13758172</v>
      </c>
      <c r="BH64" s="67">
        <v>39.784132255622573</v>
      </c>
      <c r="BI64" s="68">
        <v>298.8788873609746</v>
      </c>
      <c r="BJ64" s="68">
        <v>118.90637183182335</v>
      </c>
      <c r="BK64" s="67">
        <v>-2.1184047678583378</v>
      </c>
      <c r="BL64" s="67">
        <v>7.9834354881359454E-2</v>
      </c>
      <c r="BM64" s="69">
        <v>-2.0402616278282575</v>
      </c>
      <c r="BN64" s="66">
        <v>47124</v>
      </c>
      <c r="BO64" s="66">
        <v>21730.956480380501</v>
      </c>
      <c r="BP64" s="66">
        <v>4904995.1692953156</v>
      </c>
      <c r="BQ64" s="67">
        <v>46.114414057339147</v>
      </c>
      <c r="BR64" s="68">
        <v>225.71464692424948</v>
      </c>
      <c r="BS64" s="68">
        <v>104.08698687070952</v>
      </c>
      <c r="BT64" s="67">
        <v>7.141553938358132E-2</v>
      </c>
      <c r="BU64" s="67">
        <v>-21.450864011797957</v>
      </c>
      <c r="BV64" s="69">
        <v>-21.394767722608652</v>
      </c>
      <c r="BW64" s="66">
        <v>52173</v>
      </c>
      <c r="BX64" s="66">
        <v>27923.02119606359</v>
      </c>
      <c r="BY64" s="66">
        <v>8955553.9788603298</v>
      </c>
      <c r="BZ64" s="67">
        <v>53.520060560181683</v>
      </c>
      <c r="CA64" s="68">
        <v>320.72295887963685</v>
      </c>
      <c r="CB64" s="68">
        <v>171.65112182278824</v>
      </c>
      <c r="CC64" s="67">
        <v>3.1050582669326858</v>
      </c>
      <c r="CD64" s="67">
        <v>4.4439500482012075</v>
      </c>
      <c r="CE64" s="69">
        <v>7.686995553504957</v>
      </c>
      <c r="CF64" s="66">
        <v>50490</v>
      </c>
      <c r="CG64" s="66">
        <v>29484.23657142857</v>
      </c>
      <c r="CH64" s="66">
        <v>9521190.2526084203</v>
      </c>
      <c r="CI64" s="67">
        <v>58.396190476190476</v>
      </c>
      <c r="CJ64" s="68">
        <v>322.92476793632983</v>
      </c>
      <c r="CK64" s="68">
        <v>188.57576257889525</v>
      </c>
      <c r="CL64" s="67">
        <v>-4.2622371044135337</v>
      </c>
      <c r="CM64" s="67">
        <v>-8.0877316940331934</v>
      </c>
      <c r="CN64" s="69">
        <v>-12.005250497336887</v>
      </c>
      <c r="CO64" s="66">
        <v>52173</v>
      </c>
      <c r="CP64" s="66">
        <v>34737.120000000003</v>
      </c>
      <c r="CQ64" s="66">
        <v>11974421.161013143</v>
      </c>
      <c r="CR64" s="67">
        <v>66.58064516129032</v>
      </c>
      <c r="CS64" s="68">
        <v>344.71542721483945</v>
      </c>
      <c r="CT64" s="68">
        <v>229.51375541013826</v>
      </c>
      <c r="CU64" s="67">
        <v>-2.3251040538838339</v>
      </c>
      <c r="CV64" s="67">
        <v>-9.8352981139086424</v>
      </c>
      <c r="CW64" s="69">
        <v>-11.931721252587252</v>
      </c>
      <c r="CX64" s="66">
        <v>50490</v>
      </c>
      <c r="CY64" s="66">
        <v>37454.924571428572</v>
      </c>
      <c r="CZ64" s="66">
        <v>15453903.646061944</v>
      </c>
      <c r="DA64" s="67">
        <v>74.182857142857145</v>
      </c>
      <c r="DB64" s="68">
        <v>412.60004720048261</v>
      </c>
      <c r="DC64" s="68">
        <v>306.07850358609517</v>
      </c>
      <c r="DD64" s="67">
        <v>-1.8654396990922923</v>
      </c>
      <c r="DE64" s="67">
        <v>2.8109560435679217</v>
      </c>
      <c r="DF64" s="69">
        <v>0.89307965454021265</v>
      </c>
      <c r="DG64" s="66">
        <v>154526</v>
      </c>
      <c r="DH64" s="66">
        <v>124616.68918077923</v>
      </c>
      <c r="DI64" s="66">
        <v>49848757.06994357</v>
      </c>
      <c r="DJ64" s="67">
        <v>80.6444800103408</v>
      </c>
      <c r="DK64" s="68">
        <v>400.01670239873613</v>
      </c>
      <c r="DL64" s="68">
        <v>322.5913896039732</v>
      </c>
      <c r="DM64" s="67">
        <v>0.39762464753043908</v>
      </c>
      <c r="DN64" s="67">
        <v>-0.56551823851963612</v>
      </c>
      <c r="DO64" s="67">
        <v>-0.95932836006098343</v>
      </c>
      <c r="DP64" s="67">
        <v>-4.2093962199371511</v>
      </c>
      <c r="DQ64" s="69">
        <v>-5.12834264824677</v>
      </c>
      <c r="DR64" s="66">
        <v>154836</v>
      </c>
      <c r="DS64" s="66">
        <v>85403.650264950789</v>
      </c>
      <c r="DT64" s="66">
        <v>26356673.574585903</v>
      </c>
      <c r="DU64" s="67">
        <v>55.157489385511631</v>
      </c>
      <c r="DV64" s="68">
        <v>308.6129631791926</v>
      </c>
      <c r="DW64" s="68">
        <v>170.22316240787609</v>
      </c>
      <c r="DX64" s="67">
        <v>0.47761194029850745</v>
      </c>
      <c r="DY64" s="67">
        <v>-7.4598739448858771</v>
      </c>
      <c r="DZ64" s="67">
        <v>-7.8997557086544079</v>
      </c>
      <c r="EA64" s="67">
        <v>-6.5006179137193048</v>
      </c>
      <c r="EB64" s="69">
        <v>-13.886840687633592</v>
      </c>
      <c r="EC64" s="66">
        <v>151470</v>
      </c>
      <c r="ED64" s="66">
        <v>70410.552998170053</v>
      </c>
      <c r="EE64" s="66">
        <v>20064251.285737365</v>
      </c>
      <c r="EF64" s="67">
        <v>46.484817454393642</v>
      </c>
      <c r="EG64" s="68">
        <v>284.96085361321946</v>
      </c>
      <c r="EH64" s="68">
        <v>132.46353261858695</v>
      </c>
      <c r="EI64" s="67">
        <v>0.43830275381442751</v>
      </c>
      <c r="EJ64" s="67">
        <v>1.0200337974669522</v>
      </c>
      <c r="EK64" s="67">
        <v>0.57919242733744314</v>
      </c>
      <c r="EL64" s="67">
        <v>-4.50476122152687</v>
      </c>
      <c r="EM64" s="69">
        <v>-3.9516600300642573</v>
      </c>
      <c r="EN64" s="66">
        <v>153153</v>
      </c>
      <c r="EO64" s="66">
        <v>101676.28114285714</v>
      </c>
      <c r="EP64" s="66">
        <v>36949515.059683509</v>
      </c>
      <c r="EQ64" s="67">
        <v>66.388697017268441</v>
      </c>
      <c r="ER64" s="68">
        <v>363.40348648047745</v>
      </c>
      <c r="ES64" s="68">
        <v>241.25883958971426</v>
      </c>
      <c r="ET64" s="67">
        <v>0.33739959905135025</v>
      </c>
      <c r="EU64" s="67">
        <v>-2.4038810114779459</v>
      </c>
      <c r="EV64" s="67">
        <v>-2.7320626420664587</v>
      </c>
      <c r="EW64" s="67">
        <v>-4.402475181153731</v>
      </c>
      <c r="EX64" s="69">
        <v>-7.0142594435561216</v>
      </c>
      <c r="EY64" s="66">
        <v>613985</v>
      </c>
      <c r="EZ64" s="66">
        <v>382107.17358675721</v>
      </c>
      <c r="FA64" s="66">
        <v>133219196.98995034</v>
      </c>
      <c r="FB64" s="67">
        <v>62.233959068504475</v>
      </c>
      <c r="FC64" s="68">
        <v>348.64353824988581</v>
      </c>
      <c r="FD64" s="68">
        <v>216.97467688941967</v>
      </c>
      <c r="FE64" s="67">
        <v>0.41278184544885121</v>
      </c>
      <c r="FF64" s="67">
        <v>-2.3976729970803823</v>
      </c>
      <c r="FG64" s="67">
        <v>-2.7989014853167258</v>
      </c>
      <c r="FH64" s="67">
        <v>-4.6834897052451545</v>
      </c>
      <c r="FI64" s="69">
        <v>-7.3513049276391502</v>
      </c>
      <c r="FK64" s="70">
        <v>17</v>
      </c>
      <c r="FL64" s="71">
        <v>8</v>
      </c>
      <c r="FM64" s="66">
        <v>1683</v>
      </c>
      <c r="FN64" s="71">
        <v>875</v>
      </c>
    </row>
    <row r="65" spans="2:170" ht="13" x14ac:dyDescent="0.3">
      <c r="B65" s="63" t="s">
        <v>83</v>
      </c>
      <c r="K65" s="60"/>
      <c r="T65" s="60"/>
      <c r="AC65" s="60"/>
      <c r="AL65" s="60"/>
      <c r="AU65" s="60"/>
      <c r="BD65" s="60"/>
      <c r="BM65" s="60"/>
      <c r="BV65" s="60"/>
      <c r="CE65" s="60"/>
      <c r="CN65" s="60"/>
      <c r="CW65" s="60"/>
      <c r="DF65" s="60"/>
      <c r="DQ65" s="60"/>
      <c r="EB65" s="60"/>
      <c r="EM65" s="60"/>
      <c r="EX65" s="60"/>
      <c r="FI65" s="60"/>
      <c r="FK65" s="61"/>
      <c r="FL65" s="62"/>
      <c r="FN65" s="62"/>
    </row>
    <row r="66" spans="2:170" x14ac:dyDescent="0.25">
      <c r="B66" s="64" t="s">
        <v>56</v>
      </c>
      <c r="C66" s="40">
        <v>79670</v>
      </c>
      <c r="D66" s="40">
        <v>61426.423813488756</v>
      </c>
      <c r="E66" s="40">
        <v>14852857.874998754</v>
      </c>
      <c r="F66" s="43">
        <v>77.101071687572187</v>
      </c>
      <c r="G66" s="44">
        <v>241.79916317604645</v>
      </c>
      <c r="H66" s="44">
        <v>186.4297461403132</v>
      </c>
      <c r="I66" s="43">
        <v>-10.674923208282799</v>
      </c>
      <c r="J66" s="43">
        <v>-9.5574098094391147</v>
      </c>
      <c r="K66" s="60">
        <v>-19.212086859887528</v>
      </c>
      <c r="L66" s="40">
        <v>79918</v>
      </c>
      <c r="M66" s="40">
        <v>57564.279668049792</v>
      </c>
      <c r="N66" s="40">
        <v>14062462.659017809</v>
      </c>
      <c r="O66" s="43">
        <v>72.029179494043632</v>
      </c>
      <c r="P66" s="44">
        <v>244.29147276940517</v>
      </c>
      <c r="Q66" s="44">
        <v>175.96114340971758</v>
      </c>
      <c r="R66" s="43">
        <v>-16.328170400413306</v>
      </c>
      <c r="S66" s="43">
        <v>-5.1488582034555197</v>
      </c>
      <c r="T66" s="60">
        <v>-20.636314262703099</v>
      </c>
      <c r="U66" s="40">
        <v>77340</v>
      </c>
      <c r="V66" s="40">
        <v>47669.466390041496</v>
      </c>
      <c r="W66" s="40">
        <v>10520672.680386392</v>
      </c>
      <c r="X66" s="43">
        <v>61.636237897648684</v>
      </c>
      <c r="Y66" s="44">
        <v>220.70044993380162</v>
      </c>
      <c r="Z66" s="44">
        <v>136.03145436237901</v>
      </c>
      <c r="AA66" s="43">
        <v>-26.180268736345887</v>
      </c>
      <c r="AB66" s="43">
        <v>-5.8747847072839638</v>
      </c>
      <c r="AC66" s="60">
        <v>-30.517019019567101</v>
      </c>
      <c r="AD66" s="40">
        <v>79918</v>
      </c>
      <c r="AE66" s="40">
        <v>44216.443983402489</v>
      </c>
      <c r="AF66" s="40">
        <v>7488945.484059169</v>
      </c>
      <c r="AG66" s="43">
        <v>55.327265426315087</v>
      </c>
      <c r="AH66" s="44">
        <v>169.370143986936</v>
      </c>
      <c r="AI66" s="44">
        <v>93.707869116584106</v>
      </c>
      <c r="AJ66" s="43">
        <v>-17.971784441230465</v>
      </c>
      <c r="AK66" s="43">
        <v>-6.2021473345367228</v>
      </c>
      <c r="AL66" s="60">
        <v>-23.059295226096374</v>
      </c>
      <c r="AM66" s="40">
        <v>77340</v>
      </c>
      <c r="AN66" s="40">
        <v>38024.965145228212</v>
      </c>
      <c r="AO66" s="40">
        <v>6087048.7545200838</v>
      </c>
      <c r="AP66" s="43">
        <v>49.165975103734439</v>
      </c>
      <c r="AQ66" s="44">
        <v>160.08032436773851</v>
      </c>
      <c r="AR66" s="44">
        <v>78.705052424619652</v>
      </c>
      <c r="AS66" s="43">
        <v>-9.8621593423277432</v>
      </c>
      <c r="AT66" s="43">
        <v>-2.8184472568546242</v>
      </c>
      <c r="AU66" s="60">
        <v>-12.402646839821262</v>
      </c>
      <c r="AV66" s="40">
        <v>79918</v>
      </c>
      <c r="AW66" s="40">
        <v>27127.834024896267</v>
      </c>
      <c r="AX66" s="40">
        <v>4006976.64916299</v>
      </c>
      <c r="AY66" s="43">
        <v>33.944585731495117</v>
      </c>
      <c r="AZ66" s="44">
        <v>147.70720896794165</v>
      </c>
      <c r="BA66" s="44">
        <v>50.138600179721593</v>
      </c>
      <c r="BB66" s="43">
        <v>-4.8463821882677545</v>
      </c>
      <c r="BC66" s="43">
        <v>-6.7377624569861929</v>
      </c>
      <c r="BD66" s="60">
        <v>-11.257606925673819</v>
      </c>
      <c r="BE66" s="40">
        <v>79918</v>
      </c>
      <c r="BF66" s="40">
        <v>23352.829045643153</v>
      </c>
      <c r="BG66" s="40">
        <v>3442460.7681206097</v>
      </c>
      <c r="BH66" s="43">
        <v>29.220987819569</v>
      </c>
      <c r="BI66" s="44">
        <v>147.41086664028211</v>
      </c>
      <c r="BJ66" s="44">
        <v>43.074911385677943</v>
      </c>
      <c r="BK66" s="43">
        <v>-2.6288520536650122</v>
      </c>
      <c r="BL66" s="43">
        <v>-2.7157926159409076</v>
      </c>
      <c r="BM66" s="60">
        <v>-5.2732504997428489</v>
      </c>
      <c r="BN66" s="40">
        <v>69160</v>
      </c>
      <c r="BO66" s="40">
        <v>28144.487851643247</v>
      </c>
      <c r="BP66" s="40">
        <v>4210252.7750668954</v>
      </c>
      <c r="BQ66" s="43">
        <v>40.694748194972888</v>
      </c>
      <c r="BR66" s="44">
        <v>149.5942224019214</v>
      </c>
      <c r="BS66" s="44">
        <v>60.876992120689643</v>
      </c>
      <c r="BT66" s="43">
        <v>-9.9050451732497198</v>
      </c>
      <c r="BU66" s="43">
        <v>-3.0728753417995525</v>
      </c>
      <c r="BV66" s="60">
        <v>-12.673550824392949</v>
      </c>
      <c r="BW66" s="40">
        <v>76570</v>
      </c>
      <c r="BX66" s="40">
        <v>36404.066029539528</v>
      </c>
      <c r="BY66" s="40">
        <v>5985427.3404403599</v>
      </c>
      <c r="BZ66" s="43">
        <v>47.543510551834309</v>
      </c>
      <c r="CA66" s="44">
        <v>164.4164510520219</v>
      </c>
      <c r="CB66" s="44">
        <v>78.169352754869522</v>
      </c>
      <c r="CC66" s="43">
        <v>-4.5457384702274615</v>
      </c>
      <c r="CD66" s="43">
        <v>2.9314329424412611</v>
      </c>
      <c r="CE66" s="60">
        <v>-1.747560802691182</v>
      </c>
      <c r="CF66" s="40">
        <v>74100</v>
      </c>
      <c r="CG66" s="40">
        <v>43613.418766290182</v>
      </c>
      <c r="CH66" s="40">
        <v>8379231.1245178077</v>
      </c>
      <c r="CI66" s="43">
        <v>58.857515204170284</v>
      </c>
      <c r="CJ66" s="44">
        <v>192.12506979604885</v>
      </c>
      <c r="CK66" s="44">
        <v>113.08004216623222</v>
      </c>
      <c r="CL66" s="43">
        <v>12.62393988152483</v>
      </c>
      <c r="CM66" s="43">
        <v>-0.35346142723947516</v>
      </c>
      <c r="CN66" s="60">
        <v>12.225857696208896</v>
      </c>
      <c r="CO66" s="40">
        <v>76570</v>
      </c>
      <c r="CP66" s="40">
        <v>50308.814074717637</v>
      </c>
      <c r="CQ66" s="40">
        <v>11252879.605437882</v>
      </c>
      <c r="CR66" s="43">
        <v>65.703035228833272</v>
      </c>
      <c r="CS66" s="44">
        <v>223.67610551752088</v>
      </c>
      <c r="CT66" s="44">
        <v>146.96199040665903</v>
      </c>
      <c r="CU66" s="43">
        <v>5.6216850931454942</v>
      </c>
      <c r="CV66" s="43">
        <v>-1.2234712393432645</v>
      </c>
      <c r="CW66" s="60">
        <v>4.3294341534302507</v>
      </c>
      <c r="CX66" s="40">
        <v>74100</v>
      </c>
      <c r="CY66" s="40">
        <v>53510.586446568203</v>
      </c>
      <c r="CZ66" s="40">
        <v>13089759.665738856</v>
      </c>
      <c r="DA66" s="43">
        <v>72.214016796988133</v>
      </c>
      <c r="DB66" s="44">
        <v>244.62000017154256</v>
      </c>
      <c r="DC66" s="44">
        <v>176.64992801267013</v>
      </c>
      <c r="DD66" s="43">
        <v>4.587318870220364</v>
      </c>
      <c r="DE66" s="43">
        <v>-5.102361718948595</v>
      </c>
      <c r="DF66" s="60">
        <v>-0.7491044506479132</v>
      </c>
      <c r="DG66" s="40">
        <v>236928</v>
      </c>
      <c r="DH66" s="40">
        <v>166660.16987158006</v>
      </c>
      <c r="DI66" s="40">
        <v>39435993.214402951</v>
      </c>
      <c r="DJ66" s="43">
        <v>70.342116538180392</v>
      </c>
      <c r="DK66" s="44">
        <v>236.62518311838005</v>
      </c>
      <c r="DL66" s="44">
        <v>166.44716206781365</v>
      </c>
      <c r="DM66" s="43">
        <v>5.2003410059676041</v>
      </c>
      <c r="DN66" s="43">
        <v>-13.265797661535446</v>
      </c>
      <c r="DO66" s="43">
        <v>-17.553306853307014</v>
      </c>
      <c r="DP66" s="43">
        <v>-6.6671702420055032</v>
      </c>
      <c r="DQ66" s="60">
        <v>-23.050168244277096</v>
      </c>
      <c r="DR66" s="40">
        <v>237176</v>
      </c>
      <c r="DS66" s="40">
        <v>109369.24315352697</v>
      </c>
      <c r="DT66" s="40">
        <v>17582970.887742244</v>
      </c>
      <c r="DU66" s="43">
        <v>46.113115641349452</v>
      </c>
      <c r="DV66" s="44">
        <v>160.76705279070245</v>
      </c>
      <c r="DW66" s="44">
        <v>74.13469696656594</v>
      </c>
      <c r="DX66" s="43">
        <v>5.3104575163398691</v>
      </c>
      <c r="DY66" s="43">
        <v>-7.5615169513905194</v>
      </c>
      <c r="DZ66" s="43">
        <v>-12.222883435624308</v>
      </c>
      <c r="EA66" s="43">
        <v>-5.501575338052084</v>
      </c>
      <c r="EB66" s="60">
        <v>-17.052007633009207</v>
      </c>
      <c r="EC66" s="40">
        <v>225648</v>
      </c>
      <c r="ED66" s="40">
        <v>87901.382926825929</v>
      </c>
      <c r="EE66" s="40">
        <v>13638140.883627865</v>
      </c>
      <c r="EF66" s="43">
        <v>38.95509063976899</v>
      </c>
      <c r="EG66" s="44">
        <v>155.1527453780906</v>
      </c>
      <c r="EH66" s="44">
        <v>60.43989259212519</v>
      </c>
      <c r="EI66" s="43">
        <v>1.5837572592625939</v>
      </c>
      <c r="EJ66" s="43">
        <v>-4.9916449226675361</v>
      </c>
      <c r="EK66" s="43">
        <v>-6.4728873584623727</v>
      </c>
      <c r="EL66" s="43">
        <v>-0.51515217272165703</v>
      </c>
      <c r="EM66" s="60">
        <v>-6.9546943112842969</v>
      </c>
      <c r="EN66" s="40">
        <v>224770</v>
      </c>
      <c r="EO66" s="40">
        <v>147432.81928757601</v>
      </c>
      <c r="EP66" s="40">
        <v>32721870.395694546</v>
      </c>
      <c r="EQ66" s="43">
        <v>65.59274782558883</v>
      </c>
      <c r="ER66" s="44">
        <v>221.9442764088279</v>
      </c>
      <c r="ES66" s="44">
        <v>145.57934953817033</v>
      </c>
      <c r="ET66" s="43">
        <v>-3.790673983203924</v>
      </c>
      <c r="EU66" s="43">
        <v>3.1379141279210523</v>
      </c>
      <c r="EV66" s="43">
        <v>7.2015763938333697</v>
      </c>
      <c r="EW66" s="43">
        <v>-2.9307471461290091</v>
      </c>
      <c r="EX66" s="60">
        <v>4.0597692531092511</v>
      </c>
      <c r="EY66" s="40">
        <v>924522</v>
      </c>
      <c r="EZ66" s="40">
        <v>511363.61523950897</v>
      </c>
      <c r="FA66" s="40">
        <v>103378975.38146761</v>
      </c>
      <c r="FB66" s="43">
        <v>55.311135401808606</v>
      </c>
      <c r="FC66" s="44">
        <v>202.16333798611714</v>
      </c>
      <c r="FD66" s="44">
        <v>111.81883760631722</v>
      </c>
      <c r="FE66" s="43">
        <v>2.0232004837848216</v>
      </c>
      <c r="FF66" s="43">
        <v>-6.3321761619592021</v>
      </c>
      <c r="FG66" s="43">
        <v>-8.1896829408636656</v>
      </c>
      <c r="FH66" s="43">
        <v>-4.8205815678115753</v>
      </c>
      <c r="FI66" s="60">
        <v>-12.615474162386771</v>
      </c>
      <c r="FK66" s="61">
        <v>18</v>
      </c>
      <c r="FL66" s="62">
        <v>16</v>
      </c>
      <c r="FM66" s="40">
        <v>2470</v>
      </c>
      <c r="FN66" s="62">
        <v>2302</v>
      </c>
    </row>
    <row r="67" spans="2:170" x14ac:dyDescent="0.25">
      <c r="B67" s="64" t="s">
        <v>57</v>
      </c>
      <c r="K67" s="60"/>
      <c r="T67" s="60"/>
      <c r="AC67" s="60"/>
      <c r="AL67" s="60"/>
      <c r="AU67" s="60"/>
      <c r="BD67" s="60"/>
      <c r="BM67" s="60"/>
      <c r="BV67" s="60"/>
      <c r="CE67" s="60"/>
      <c r="CN67" s="60"/>
      <c r="CW67" s="60"/>
      <c r="DF67" s="60"/>
      <c r="DQ67" s="60"/>
      <c r="EB67" s="60"/>
      <c r="EM67" s="60"/>
      <c r="EX67" s="60"/>
      <c r="FI67" s="60"/>
      <c r="FK67" s="61">
        <v>2</v>
      </c>
      <c r="FL67" s="62">
        <v>0</v>
      </c>
      <c r="FM67" s="40">
        <v>60</v>
      </c>
      <c r="FN67" s="62">
        <v>0</v>
      </c>
    </row>
    <row r="68" spans="2:170" x14ac:dyDescent="0.25">
      <c r="B68" s="64" t="s">
        <v>58</v>
      </c>
      <c r="C68" s="40">
        <v>28706</v>
      </c>
      <c r="D68" s="40">
        <v>22192.321052631578</v>
      </c>
      <c r="E68" s="40">
        <v>5625113.4009251054</v>
      </c>
      <c r="F68" s="43">
        <v>77.308998302207129</v>
      </c>
      <c r="G68" s="44">
        <v>253.47116183046009</v>
      </c>
      <c r="H68" s="44">
        <v>195.95601619609508</v>
      </c>
      <c r="I68" s="43">
        <v>-5.2981854105244865</v>
      </c>
      <c r="J68" s="43">
        <v>-16.370174900020746</v>
      </c>
      <c r="K68" s="60">
        <v>-20.801038092284092</v>
      </c>
      <c r="L68" s="40">
        <v>28706</v>
      </c>
      <c r="M68" s="40">
        <v>22214.252631578947</v>
      </c>
      <c r="N68" s="40">
        <v>5799650.5080983685</v>
      </c>
      <c r="O68" s="43">
        <v>77.385398981324272</v>
      </c>
      <c r="P68" s="44">
        <v>261.07790364523913</v>
      </c>
      <c r="Q68" s="44">
        <v>202.03617738794568</v>
      </c>
      <c r="R68" s="43">
        <v>-3.44243194578298</v>
      </c>
      <c r="S68" s="43">
        <v>-13.071504218345924</v>
      </c>
      <c r="T68" s="60">
        <v>-16.063958527091913</v>
      </c>
      <c r="U68" s="40">
        <v>27420</v>
      </c>
      <c r="V68" s="40">
        <v>19378.510695187168</v>
      </c>
      <c r="W68" s="40">
        <v>4260783.8642823528</v>
      </c>
      <c r="X68" s="43">
        <v>70.672905525846701</v>
      </c>
      <c r="Y68" s="44">
        <v>219.87158514408222</v>
      </c>
      <c r="Z68" s="44">
        <v>155.38963764705883</v>
      </c>
      <c r="AA68" s="43">
        <v>-9.0767268936855352</v>
      </c>
      <c r="AB68" s="43">
        <v>-18.591621457174394</v>
      </c>
      <c r="AC68" s="60">
        <v>-25.980837646103399</v>
      </c>
      <c r="AD68" s="40">
        <v>28334</v>
      </c>
      <c r="AE68" s="40">
        <v>18762.660427807488</v>
      </c>
      <c r="AF68" s="40">
        <v>3204619.7993217916</v>
      </c>
      <c r="AG68" s="43">
        <v>66.219596342936001</v>
      </c>
      <c r="AH68" s="44">
        <v>170.79772943992185</v>
      </c>
      <c r="AI68" s="44">
        <v>113.10156699801621</v>
      </c>
      <c r="AJ68" s="43">
        <v>-5.8004051539629398</v>
      </c>
      <c r="AK68" s="43">
        <v>-8.3117765977938429</v>
      </c>
      <c r="AL68" s="60">
        <v>-13.63006503366649</v>
      </c>
      <c r="AM68" s="40">
        <v>27420</v>
      </c>
      <c r="AN68" s="40">
        <v>13916.505347593584</v>
      </c>
      <c r="AO68" s="40">
        <v>2191032.609936818</v>
      </c>
      <c r="AP68" s="43">
        <v>50.753119429590015</v>
      </c>
      <c r="AQ68" s="44">
        <v>157.44129400386339</v>
      </c>
      <c r="AR68" s="44">
        <v>79.906367977272723</v>
      </c>
      <c r="AS68" s="43">
        <v>-9.7159145670056546</v>
      </c>
      <c r="AT68" s="43">
        <v>2.5132693450027164</v>
      </c>
      <c r="AU68" s="60">
        <v>-7.4468323244631902</v>
      </c>
      <c r="AV68" s="40">
        <v>28334</v>
      </c>
      <c r="AW68" s="40">
        <v>10754.163101604277</v>
      </c>
      <c r="AX68" s="40">
        <v>1657693.8100208021</v>
      </c>
      <c r="AY68" s="43">
        <v>37.95497671209246</v>
      </c>
      <c r="AZ68" s="44">
        <v>154.14438058629702</v>
      </c>
      <c r="BA68" s="44">
        <v>58.505463754528208</v>
      </c>
      <c r="BB68" s="43">
        <v>-14.453338626534315</v>
      </c>
      <c r="BC68" s="43">
        <v>-1.1239478862330703</v>
      </c>
      <c r="BD68" s="60">
        <v>-15.414838518810125</v>
      </c>
      <c r="BE68" s="40">
        <v>26753</v>
      </c>
      <c r="BF68" s="40">
        <v>10124.463414634147</v>
      </c>
      <c r="BG68" s="40">
        <v>1511920.7648723989</v>
      </c>
      <c r="BH68" s="43">
        <v>37.844217151848937</v>
      </c>
      <c r="BI68" s="44">
        <v>149.33342172850678</v>
      </c>
      <c r="BJ68" s="44">
        <v>56.514064399222477</v>
      </c>
      <c r="BK68" s="43">
        <v>-11.651827576579306</v>
      </c>
      <c r="BL68" s="43">
        <v>5.3237818379330309E-2</v>
      </c>
      <c r="BM68" s="60">
        <v>-11.60479293692836</v>
      </c>
      <c r="BN68" s="40">
        <v>24164</v>
      </c>
      <c r="BO68" s="40">
        <v>11306.738831445109</v>
      </c>
      <c r="BP68" s="40">
        <v>1737251.1591810768</v>
      </c>
      <c r="BQ68" s="43">
        <v>46.791668728046304</v>
      </c>
      <c r="BR68" s="44">
        <v>153.647411961937</v>
      </c>
      <c r="BS68" s="44">
        <v>71.894188014446144</v>
      </c>
      <c r="BT68" s="43">
        <v>-1.4814771413475998</v>
      </c>
      <c r="BU68" s="43">
        <v>6.8427844044813186</v>
      </c>
      <c r="BV68" s="60">
        <v>5.2599329764332783</v>
      </c>
      <c r="BW68" s="40">
        <v>26753</v>
      </c>
      <c r="BX68" s="40">
        <v>14079.157819225251</v>
      </c>
      <c r="BY68" s="40">
        <v>2243729.8654819871</v>
      </c>
      <c r="BZ68" s="43">
        <v>52.626463646040634</v>
      </c>
      <c r="CA68" s="44">
        <v>159.36534658473309</v>
      </c>
      <c r="CB68" s="44">
        <v>83.868346184801226</v>
      </c>
      <c r="CC68" s="43">
        <v>-8.129854512446169</v>
      </c>
      <c r="CD68" s="43">
        <v>1.9090403257689734</v>
      </c>
      <c r="CE68" s="60">
        <v>-6.3760163877636744</v>
      </c>
      <c r="CF68" s="40">
        <v>25890</v>
      </c>
      <c r="CG68" s="40">
        <v>17008.652797704446</v>
      </c>
      <c r="CH68" s="40">
        <v>3003140.9153372282</v>
      </c>
      <c r="CI68" s="43">
        <v>65.695839311334296</v>
      </c>
      <c r="CJ68" s="44">
        <v>176.56547823367546</v>
      </c>
      <c r="CK68" s="44">
        <v>115.99617285968436</v>
      </c>
      <c r="CL68" s="43">
        <v>10.266868102101817</v>
      </c>
      <c r="CM68" s="43">
        <v>-2.8325544284400554</v>
      </c>
      <c r="CN68" s="60">
        <v>7.1434990465257169</v>
      </c>
      <c r="CO68" s="40">
        <v>26753</v>
      </c>
      <c r="CP68" s="40">
        <v>18831.229555236729</v>
      </c>
      <c r="CQ68" s="40">
        <v>4359709.7135817073</v>
      </c>
      <c r="CR68" s="43">
        <v>70.389225713889019</v>
      </c>
      <c r="CS68" s="44">
        <v>231.51487271681242</v>
      </c>
      <c r="CT68" s="44">
        <v>162.96152631785995</v>
      </c>
      <c r="CU68" s="43">
        <v>21.742046529062133</v>
      </c>
      <c r="CV68" s="43">
        <v>-7.5023646897587275</v>
      </c>
      <c r="CW68" s="60">
        <v>12.608514217658676</v>
      </c>
      <c r="CX68" s="40">
        <v>25890</v>
      </c>
      <c r="CY68" s="40">
        <v>18713.604017216643</v>
      </c>
      <c r="CZ68" s="40">
        <v>4700925.4207162987</v>
      </c>
      <c r="DA68" s="43">
        <v>72.281205164992826</v>
      </c>
      <c r="DB68" s="44">
        <v>251.20363861452958</v>
      </c>
      <c r="DC68" s="44">
        <v>181.57301740889525</v>
      </c>
      <c r="DD68" s="43">
        <v>4.2517382187897743</v>
      </c>
      <c r="DE68" s="43">
        <v>-5.6234199062443029</v>
      </c>
      <c r="DF68" s="60">
        <v>-1.6107747808444346</v>
      </c>
      <c r="DG68" s="40">
        <v>84832</v>
      </c>
      <c r="DH68" s="40">
        <v>63785.084379397689</v>
      </c>
      <c r="DI68" s="40">
        <v>15685547.773305826</v>
      </c>
      <c r="DJ68" s="43">
        <v>75.189886339350352</v>
      </c>
      <c r="DK68" s="44">
        <v>245.91247195045165</v>
      </c>
      <c r="DL68" s="44">
        <v>184.90130815383142</v>
      </c>
      <c r="DM68" s="43">
        <v>-0.42257488966100104</v>
      </c>
      <c r="DN68" s="43">
        <v>-6.2438719668448961</v>
      </c>
      <c r="DO68" s="43">
        <v>-5.8460008086694808</v>
      </c>
      <c r="DP68" s="43">
        <v>-15.69167865470777</v>
      </c>
      <c r="DQ68" s="60">
        <v>-20.620343802298382</v>
      </c>
      <c r="DR68" s="40">
        <v>84088</v>
      </c>
      <c r="DS68" s="40">
        <v>43433.328877005348</v>
      </c>
      <c r="DT68" s="40">
        <v>7053346.2192794122</v>
      </c>
      <c r="DU68" s="43">
        <v>51.652232039060685</v>
      </c>
      <c r="DV68" s="44">
        <v>162.39478763539176</v>
      </c>
      <c r="DW68" s="44">
        <v>83.880532528772378</v>
      </c>
      <c r="DX68" s="43">
        <v>-1.2958963282937366</v>
      </c>
      <c r="DY68" s="43">
        <v>-10.506064058343011</v>
      </c>
      <c r="DZ68" s="43">
        <v>-9.3310889693493078</v>
      </c>
      <c r="EA68" s="43">
        <v>-3.212760640334023</v>
      </c>
      <c r="EB68" s="60">
        <v>-12.244064055987794</v>
      </c>
      <c r="EC68" s="40">
        <v>77670</v>
      </c>
      <c r="ED68" s="40">
        <v>35510.360065304507</v>
      </c>
      <c r="EE68" s="40">
        <v>5492901.7895354629</v>
      </c>
      <c r="EF68" s="43">
        <v>45.719531434665257</v>
      </c>
      <c r="EG68" s="44">
        <v>154.684485863671</v>
      </c>
      <c r="EH68" s="44">
        <v>70.721022138991401</v>
      </c>
      <c r="EI68" s="43">
        <v>-6.8034557235421165</v>
      </c>
      <c r="EJ68" s="43">
        <v>-13.504757454091592</v>
      </c>
      <c r="EK68" s="43">
        <v>-7.1905045219414552</v>
      </c>
      <c r="EL68" s="43">
        <v>2.7979187340616036</v>
      </c>
      <c r="EM68" s="60">
        <v>-4.5937702610167097</v>
      </c>
      <c r="EN68" s="40">
        <v>78533</v>
      </c>
      <c r="EO68" s="40">
        <v>54553.486370157822</v>
      </c>
      <c r="EP68" s="40">
        <v>12063776.049635233</v>
      </c>
      <c r="EQ68" s="43">
        <v>69.465684960663438</v>
      </c>
      <c r="ER68" s="44">
        <v>221.13666517625964</v>
      </c>
      <c r="ES68" s="44">
        <v>153.61409916385767</v>
      </c>
      <c r="ET68" s="43">
        <v>-6.8034557235421165</v>
      </c>
      <c r="EU68" s="43">
        <v>4.0915043917088516</v>
      </c>
      <c r="EV68" s="43">
        <v>11.690304828192604</v>
      </c>
      <c r="EW68" s="43">
        <v>-5.6867660068301529</v>
      </c>
      <c r="EX68" s="60">
        <v>5.3387385402782828</v>
      </c>
      <c r="EY68" s="40">
        <v>325123</v>
      </c>
      <c r="EZ68" s="40">
        <v>197282.25969186536</v>
      </c>
      <c r="FA68" s="40">
        <v>40295571.831755936</v>
      </c>
      <c r="FB68" s="43">
        <v>60.6792689818516</v>
      </c>
      <c r="FC68" s="44">
        <v>204.25339761767469</v>
      </c>
      <c r="FD68" s="44">
        <v>123.9394685449997</v>
      </c>
      <c r="FE68" s="43">
        <v>-3.8069173644190655</v>
      </c>
      <c r="FF68" s="43">
        <v>-6.0690311704236155</v>
      </c>
      <c r="FG68" s="43">
        <v>-2.3516387498648998</v>
      </c>
      <c r="FH68" s="43">
        <v>-7.6506101266702045</v>
      </c>
      <c r="FI68" s="60">
        <v>-9.8223341642876001</v>
      </c>
      <c r="FK68" s="61">
        <v>9</v>
      </c>
      <c r="FL68" s="62">
        <v>5</v>
      </c>
      <c r="FM68" s="40">
        <v>863</v>
      </c>
      <c r="FN68" s="62">
        <v>697</v>
      </c>
    </row>
    <row r="69" spans="2:170" x14ac:dyDescent="0.25">
      <c r="B69" s="64" t="s">
        <v>59</v>
      </c>
      <c r="K69" s="60"/>
      <c r="T69" s="60"/>
      <c r="AC69" s="60"/>
      <c r="AL69" s="60"/>
      <c r="AU69" s="60"/>
      <c r="BD69" s="60"/>
      <c r="BM69" s="60"/>
      <c r="BV69" s="60"/>
      <c r="CE69" s="60"/>
      <c r="CN69" s="60"/>
      <c r="CW69" s="60"/>
      <c r="DF69" s="60"/>
      <c r="DQ69" s="60"/>
      <c r="EB69" s="60"/>
      <c r="EM69" s="60"/>
      <c r="EX69" s="60"/>
      <c r="FI69" s="60"/>
      <c r="FK69" s="61">
        <v>1</v>
      </c>
      <c r="FL69" s="62">
        <v>0</v>
      </c>
      <c r="FM69" s="40">
        <v>23</v>
      </c>
      <c r="FN69" s="62">
        <v>0</v>
      </c>
    </row>
    <row r="70" spans="2:170" ht="13" x14ac:dyDescent="0.3">
      <c r="B70" s="65" t="s">
        <v>84</v>
      </c>
      <c r="C70" s="66">
        <v>110949</v>
      </c>
      <c r="D70" s="66">
        <v>85598.315939278938</v>
      </c>
      <c r="E70" s="66">
        <v>20938231.508467972</v>
      </c>
      <c r="F70" s="67">
        <v>77.151047723980327</v>
      </c>
      <c r="G70" s="68">
        <v>244.61032064370249</v>
      </c>
      <c r="H70" s="68">
        <v>188.71942521760423</v>
      </c>
      <c r="I70" s="67">
        <v>-9.3860559111470518</v>
      </c>
      <c r="J70" s="67">
        <v>-11.351810435033638</v>
      </c>
      <c r="K70" s="69">
        <v>-19.672379071872498</v>
      </c>
      <c r="L70" s="66">
        <v>111197</v>
      </c>
      <c r="M70" s="66">
        <v>81522.212933753937</v>
      </c>
      <c r="N70" s="66">
        <v>20261491.270194259</v>
      </c>
      <c r="O70" s="67">
        <v>73.313320443675593</v>
      </c>
      <c r="P70" s="68">
        <v>248.53951507252413</v>
      </c>
      <c r="Q70" s="68">
        <v>182.21257111427698</v>
      </c>
      <c r="R70" s="67">
        <v>-13.33830556626007</v>
      </c>
      <c r="S70" s="67">
        <v>-7.1593572287727785</v>
      </c>
      <c r="T70" s="69">
        <v>-19.542725851286804</v>
      </c>
      <c r="U70" s="66">
        <v>107250</v>
      </c>
      <c r="V70" s="66">
        <v>68400.459151361618</v>
      </c>
      <c r="W70" s="66">
        <v>15081131.408689046</v>
      </c>
      <c r="X70" s="67">
        <v>63.776651889381462</v>
      </c>
      <c r="Y70" s="68">
        <v>220.48289727582673</v>
      </c>
      <c r="Z70" s="68">
        <v>140.61660987122653</v>
      </c>
      <c r="AA70" s="67">
        <v>-22.274522572797448</v>
      </c>
      <c r="AB70" s="67">
        <v>-9.2320821349706836</v>
      </c>
      <c r="AC70" s="69">
        <v>-29.450202488642532</v>
      </c>
      <c r="AD70" s="66">
        <v>110825</v>
      </c>
      <c r="AE70" s="66">
        <v>64175.664977834072</v>
      </c>
      <c r="AF70" s="66">
        <v>10894256.707779843</v>
      </c>
      <c r="AG70" s="67">
        <v>57.907209544628081</v>
      </c>
      <c r="AH70" s="68">
        <v>169.75681843799609</v>
      </c>
      <c r="AI70" s="68">
        <v>98.301436569184247</v>
      </c>
      <c r="AJ70" s="67">
        <v>-15.043583288183893</v>
      </c>
      <c r="AK70" s="67">
        <v>-6.748534635299646</v>
      </c>
      <c r="AL70" s="69">
        <v>-20.776896494815905</v>
      </c>
      <c r="AM70" s="66">
        <v>107250</v>
      </c>
      <c r="AN70" s="66">
        <v>53133.692210259658</v>
      </c>
      <c r="AO70" s="66">
        <v>8471634.0155361798</v>
      </c>
      <c r="AP70" s="67">
        <v>49.541904158750263</v>
      </c>
      <c r="AQ70" s="68">
        <v>159.43996479695758</v>
      </c>
      <c r="AR70" s="68">
        <v>78.989594550453887</v>
      </c>
      <c r="AS70" s="67">
        <v>-9.8627127781635515</v>
      </c>
      <c r="AT70" s="67">
        <v>-1.5037224755486203</v>
      </c>
      <c r="AU70" s="69">
        <v>-11.2181274250652</v>
      </c>
      <c r="AV70" s="66">
        <v>110825</v>
      </c>
      <c r="AW70" s="66">
        <v>38671.809689677008</v>
      </c>
      <c r="AX70" s="66">
        <v>5776239.4739889251</v>
      </c>
      <c r="AY70" s="67">
        <v>34.894482011889927</v>
      </c>
      <c r="AZ70" s="68">
        <v>149.36563663145108</v>
      </c>
      <c r="BA70" s="68">
        <v>52.120365206306566</v>
      </c>
      <c r="BB70" s="67">
        <v>-7.8011611630702209</v>
      </c>
      <c r="BC70" s="67">
        <v>-5.2555238731317138</v>
      </c>
      <c r="BD70" s="69">
        <v>-12.646693148841061</v>
      </c>
      <c r="BE70" s="66">
        <v>109244</v>
      </c>
      <c r="BF70" s="66">
        <v>34035.465722561959</v>
      </c>
      <c r="BG70" s="66">
        <v>5035028.1594146602</v>
      </c>
      <c r="BH70" s="67">
        <v>31.15545542323785</v>
      </c>
      <c r="BI70" s="68">
        <v>147.93475136956809</v>
      </c>
      <c r="BJ70" s="68">
        <v>46.089745518423527</v>
      </c>
      <c r="BK70" s="67">
        <v>-6.2041938763699651</v>
      </c>
      <c r="BL70" s="67">
        <v>-1.8958038345518287</v>
      </c>
      <c r="BM70" s="69">
        <v>-7.9823783655127665</v>
      </c>
      <c r="BN70" s="66">
        <v>95648</v>
      </c>
      <c r="BO70" s="66">
        <v>40279.035540582496</v>
      </c>
      <c r="BP70" s="66">
        <v>6067670.7146617156</v>
      </c>
      <c r="BQ70" s="67">
        <v>42.11173839555714</v>
      </c>
      <c r="BR70" s="68">
        <v>150.64091364720815</v>
      </c>
      <c r="BS70" s="68">
        <v>63.437507471789438</v>
      </c>
      <c r="BT70" s="67">
        <v>-7.9791991268548914</v>
      </c>
      <c r="BU70" s="67">
        <v>-0.59598231363843801</v>
      </c>
      <c r="BV70" s="69">
        <v>-8.5276268249663492</v>
      </c>
      <c r="BW70" s="66">
        <v>105896</v>
      </c>
      <c r="BX70" s="66">
        <v>51597.660553517839</v>
      </c>
      <c r="BY70" s="66">
        <v>8418081.8406682648</v>
      </c>
      <c r="BZ70" s="67">
        <v>48.72484376512601</v>
      </c>
      <c r="CA70" s="68">
        <v>163.14851778864875</v>
      </c>
      <c r="CB70" s="68">
        <v>79.493860397637917</v>
      </c>
      <c r="CC70" s="67">
        <v>-5.5844037266488158</v>
      </c>
      <c r="CD70" s="67">
        <v>2.7137773142272987</v>
      </c>
      <c r="CE70" s="69">
        <v>-3.0221746939941037</v>
      </c>
      <c r="CF70" s="66">
        <v>102480</v>
      </c>
      <c r="CG70" s="66">
        <v>61945.896632210737</v>
      </c>
      <c r="CH70" s="66">
        <v>11657897.544871733</v>
      </c>
      <c r="CI70" s="67">
        <v>60.446815605201735</v>
      </c>
      <c r="CJ70" s="68">
        <v>188.19483095204467</v>
      </c>
      <c r="CK70" s="68">
        <v>113.75778244410355</v>
      </c>
      <c r="CL70" s="67">
        <v>11.893929473126946</v>
      </c>
      <c r="CM70" s="67">
        <v>-0.87811852215981356</v>
      </c>
      <c r="CN70" s="69">
        <v>10.911368153357756</v>
      </c>
      <c r="CO70" s="66">
        <v>105896</v>
      </c>
      <c r="CP70" s="66">
        <v>70730.22207402467</v>
      </c>
      <c r="CQ70" s="66">
        <v>15956457.505570792</v>
      </c>
      <c r="CR70" s="67">
        <v>66.792156525293379</v>
      </c>
      <c r="CS70" s="68">
        <v>225.59603289342311</v>
      </c>
      <c r="CT70" s="68">
        <v>150.68045540502752</v>
      </c>
      <c r="CU70" s="67">
        <v>9.2301996417536269</v>
      </c>
      <c r="CV70" s="67">
        <v>-2.711361280046086</v>
      </c>
      <c r="CW70" s="69">
        <v>6.2685743026299781</v>
      </c>
      <c r="CX70" s="66">
        <v>102480</v>
      </c>
      <c r="CY70" s="66">
        <v>74020.926975658556</v>
      </c>
      <c r="CZ70" s="66">
        <v>18220340.103339847</v>
      </c>
      <c r="DA70" s="67">
        <v>72.229632099588756</v>
      </c>
      <c r="DB70" s="68">
        <v>246.15120139378317</v>
      </c>
      <c r="DC70" s="68">
        <v>177.79410717544735</v>
      </c>
      <c r="DD70" s="67">
        <v>4.5056342901692439</v>
      </c>
      <c r="DE70" s="67">
        <v>-5.2527057549283436</v>
      </c>
      <c r="DF70" s="69">
        <v>-0.98373917642128283</v>
      </c>
      <c r="DG70" s="66">
        <v>329396</v>
      </c>
      <c r="DH70" s="66">
        <v>235520.98802439449</v>
      </c>
      <c r="DI70" s="66">
        <v>56280854.187351279</v>
      </c>
      <c r="DJ70" s="67">
        <v>71.500864620212297</v>
      </c>
      <c r="DK70" s="68">
        <v>238.96322217161338</v>
      </c>
      <c r="DL70" s="68">
        <v>170.86076997702241</v>
      </c>
      <c r="DM70" s="67">
        <v>3.569317452931041</v>
      </c>
      <c r="DN70" s="67">
        <v>-11.79084735753208</v>
      </c>
      <c r="DO70" s="67">
        <v>-14.830806254373977</v>
      </c>
      <c r="DP70" s="67">
        <v>-9.0059787826552995</v>
      </c>
      <c r="DQ70" s="69">
        <v>-22.501125772492994</v>
      </c>
      <c r="DR70" s="66">
        <v>328900</v>
      </c>
      <c r="DS70" s="66">
        <v>155981.16687777074</v>
      </c>
      <c r="DT70" s="66">
        <v>25142130.197304949</v>
      </c>
      <c r="DU70" s="67">
        <v>47.425103945810505</v>
      </c>
      <c r="DV70" s="68">
        <v>161.18696058356014</v>
      </c>
      <c r="DW70" s="68">
        <v>76.443083603845992</v>
      </c>
      <c r="DX70" s="67">
        <v>3.4133641886028347</v>
      </c>
      <c r="DY70" s="67">
        <v>-8.5730884745650435</v>
      </c>
      <c r="DZ70" s="67">
        <v>-11.590815903976035</v>
      </c>
      <c r="EA70" s="67">
        <v>-4.9072944937995775</v>
      </c>
      <c r="EB70" s="69">
        <v>-15.929314927098202</v>
      </c>
      <c r="EC70" s="66">
        <v>310788</v>
      </c>
      <c r="ED70" s="66">
        <v>125912.16181666229</v>
      </c>
      <c r="EE70" s="66">
        <v>19520780.714744639</v>
      </c>
      <c r="EF70" s="67">
        <v>40.513842817825108</v>
      </c>
      <c r="EG70" s="68">
        <v>155.03491031444909</v>
      </c>
      <c r="EH70" s="68">
        <v>62.810599877552029</v>
      </c>
      <c r="EI70" s="67">
        <v>-0.68767175816450443</v>
      </c>
      <c r="EJ70" s="67">
        <v>-7.5815666954104888</v>
      </c>
      <c r="EK70" s="67">
        <v>-6.9416305701647163</v>
      </c>
      <c r="EL70" s="67">
        <v>0.40476411863627926</v>
      </c>
      <c r="EM70" s="69">
        <v>-6.5649636813860877</v>
      </c>
      <c r="EN70" s="66">
        <v>310856</v>
      </c>
      <c r="EO70" s="66">
        <v>206697.04568189397</v>
      </c>
      <c r="EP70" s="66">
        <v>45834695.153782368</v>
      </c>
      <c r="EQ70" s="67">
        <v>66.492860257448456</v>
      </c>
      <c r="ER70" s="68">
        <v>221.74818707530929</v>
      </c>
      <c r="ES70" s="68">
        <v>147.44671215541078</v>
      </c>
      <c r="ET70" s="67">
        <v>-4.4827851096191367</v>
      </c>
      <c r="EU70" s="67">
        <v>3.3925713075518948</v>
      </c>
      <c r="EV70" s="67">
        <v>8.2449602683588541</v>
      </c>
      <c r="EW70" s="67">
        <v>-3.6157616769302803</v>
      </c>
      <c r="EX70" s="69">
        <v>4.3310804778041341</v>
      </c>
      <c r="EY70" s="66">
        <v>1279940</v>
      </c>
      <c r="EZ70" s="66">
        <v>724111.36240072153</v>
      </c>
      <c r="FA70" s="66">
        <v>146778460.25318325</v>
      </c>
      <c r="FB70" s="67">
        <v>56.57385208687294</v>
      </c>
      <c r="FC70" s="68">
        <v>202.70150128089881</v>
      </c>
      <c r="FD70" s="68">
        <v>114.67604751252655</v>
      </c>
      <c r="FE70" s="67">
        <v>0.42896161786087267</v>
      </c>
      <c r="FF70" s="67">
        <v>-6.4173378398134284</v>
      </c>
      <c r="FG70" s="67">
        <v>-6.8170569000650358</v>
      </c>
      <c r="FH70" s="67">
        <v>-5.5547787062940337</v>
      </c>
      <c r="FI70" s="69">
        <v>-11.993163181312077</v>
      </c>
      <c r="FK70" s="70">
        <v>30</v>
      </c>
      <c r="FL70" s="71">
        <v>21</v>
      </c>
      <c r="FM70" s="66">
        <v>3416</v>
      </c>
      <c r="FN70" s="71">
        <v>2999</v>
      </c>
    </row>
    <row r="71" spans="2:170" ht="13" x14ac:dyDescent="0.3">
      <c r="B71" s="63" t="s">
        <v>85</v>
      </c>
      <c r="K71" s="60"/>
      <c r="T71" s="60"/>
      <c r="AC71" s="60"/>
      <c r="AL71" s="60"/>
      <c r="AU71" s="60"/>
      <c r="BD71" s="60"/>
      <c r="BM71" s="60"/>
      <c r="BV71" s="60"/>
      <c r="CE71" s="60"/>
      <c r="CN71" s="60"/>
      <c r="CW71" s="60"/>
      <c r="DF71" s="60"/>
      <c r="DQ71" s="60"/>
      <c r="EB71" s="60"/>
      <c r="EM71" s="60"/>
      <c r="EX71" s="60"/>
      <c r="FI71" s="60"/>
      <c r="FK71" s="61"/>
      <c r="FL71" s="62"/>
      <c r="FN71" s="62"/>
    </row>
    <row r="72" spans="2:170" x14ac:dyDescent="0.25">
      <c r="B72" s="64" t="s">
        <v>56</v>
      </c>
      <c r="C72" s="40">
        <v>67828</v>
      </c>
      <c r="D72" s="40">
        <v>43577.932846715332</v>
      </c>
      <c r="E72" s="40">
        <v>8851243.0087445714</v>
      </c>
      <c r="F72" s="43">
        <v>64.247704261831885</v>
      </c>
      <c r="G72" s="44">
        <v>203.11296177996041</v>
      </c>
      <c r="H72" s="44">
        <v>130.49541500183659</v>
      </c>
      <c r="I72" s="43">
        <v>-15.025258395802942</v>
      </c>
      <c r="J72" s="43">
        <v>-18.211858947608302</v>
      </c>
      <c r="K72" s="60">
        <v>-30.500738477859368</v>
      </c>
      <c r="L72" s="40">
        <v>67828</v>
      </c>
      <c r="M72" s="40">
        <v>43010.969343065692</v>
      </c>
      <c r="N72" s="40">
        <v>9589577.659854617</v>
      </c>
      <c r="O72" s="43">
        <v>63.411820108311751</v>
      </c>
      <c r="P72" s="44">
        <v>222.95655750898965</v>
      </c>
      <c r="Q72" s="44">
        <v>141.38081116728515</v>
      </c>
      <c r="R72" s="43">
        <v>-11.024689324038853</v>
      </c>
      <c r="S72" s="43">
        <v>-10.130905700476168</v>
      </c>
      <c r="T72" s="60">
        <v>-20.038694145275691</v>
      </c>
      <c r="U72" s="40">
        <v>65640</v>
      </c>
      <c r="V72" s="40">
        <v>38482.288706058338</v>
      </c>
      <c r="W72" s="40">
        <v>7202200.657854897</v>
      </c>
      <c r="X72" s="43">
        <v>58.626277736225383</v>
      </c>
      <c r="Y72" s="44">
        <v>187.15624512013605</v>
      </c>
      <c r="Z72" s="44">
        <v>109.72274006482172</v>
      </c>
      <c r="AA72" s="43">
        <v>-10.85496552857156</v>
      </c>
      <c r="AB72" s="43">
        <v>-17.33183178174265</v>
      </c>
      <c r="AC72" s="60">
        <v>-26.305432944959232</v>
      </c>
      <c r="AD72" s="40">
        <v>67828</v>
      </c>
      <c r="AE72" s="40">
        <v>32702.172026925953</v>
      </c>
      <c r="AF72" s="40">
        <v>4801080.3809164427</v>
      </c>
      <c r="AG72" s="43">
        <v>48.213380944338553</v>
      </c>
      <c r="AH72" s="44">
        <v>146.81227830871239</v>
      </c>
      <c r="AI72" s="44">
        <v>70.783163014042032</v>
      </c>
      <c r="AJ72" s="43">
        <v>-12.623690813588142</v>
      </c>
      <c r="AK72" s="43">
        <v>-3.9212280366301817</v>
      </c>
      <c r="AL72" s="60">
        <v>-16.049915146724274</v>
      </c>
      <c r="AM72" s="40">
        <v>64650</v>
      </c>
      <c r="AN72" s="40">
        <v>28063.354525056096</v>
      </c>
      <c r="AO72" s="40">
        <v>3676289.5722903279</v>
      </c>
      <c r="AP72" s="43">
        <v>43.408127648965348</v>
      </c>
      <c r="AQ72" s="44">
        <v>130.99964827825514</v>
      </c>
      <c r="AR72" s="44">
        <v>56.864494544320621</v>
      </c>
      <c r="AS72" s="43">
        <v>-4.7034897742513477</v>
      </c>
      <c r="AT72" s="43">
        <v>8.4022446172344623</v>
      </c>
      <c r="AU72" s="60">
        <v>3.3035561266490285</v>
      </c>
      <c r="AV72" s="40">
        <v>66805</v>
      </c>
      <c r="AW72" s="40">
        <v>22368.803290949887</v>
      </c>
      <c r="AX72" s="40">
        <v>2669723.914483902</v>
      </c>
      <c r="AY72" s="43">
        <v>33.483726204550386</v>
      </c>
      <c r="AZ72" s="44">
        <v>119.35032374145986</v>
      </c>
      <c r="BA72" s="44">
        <v>39.962935625834923</v>
      </c>
      <c r="BB72" s="43">
        <v>-6.8316257556590463</v>
      </c>
      <c r="BC72" s="43">
        <v>-1.9839802203531836</v>
      </c>
      <c r="BD72" s="60">
        <v>-8.680067872210472</v>
      </c>
      <c r="BE72" s="40">
        <v>66805</v>
      </c>
      <c r="BF72" s="40">
        <v>22106.0770381451</v>
      </c>
      <c r="BG72" s="40">
        <v>2590031.806398327</v>
      </c>
      <c r="BH72" s="43">
        <v>33.090452867517556</v>
      </c>
      <c r="BI72" s="44">
        <v>117.16379174509807</v>
      </c>
      <c r="BJ72" s="44">
        <v>38.770029285208096</v>
      </c>
      <c r="BK72" s="43">
        <v>2.188074674026383</v>
      </c>
      <c r="BL72" s="43">
        <v>1.7701642946450606</v>
      </c>
      <c r="BM72" s="60">
        <v>3.9969714852204818</v>
      </c>
      <c r="BN72" s="40">
        <v>60340</v>
      </c>
      <c r="BO72" s="40">
        <v>22451.839682253114</v>
      </c>
      <c r="BP72" s="40">
        <v>2853659.7499405025</v>
      </c>
      <c r="BQ72" s="43">
        <v>37.208882469759885</v>
      </c>
      <c r="BR72" s="44">
        <v>127.10137745176205</v>
      </c>
      <c r="BS72" s="44">
        <v>47.293002153472031</v>
      </c>
      <c r="BT72" s="43">
        <v>2.9349465641155219</v>
      </c>
      <c r="BU72" s="43">
        <v>14.797983534497959</v>
      </c>
      <c r="BV72" s="60">
        <v>18.167243007967731</v>
      </c>
      <c r="BW72" s="40">
        <v>66805</v>
      </c>
      <c r="BX72" s="40">
        <v>29065.905011219147</v>
      </c>
      <c r="BY72" s="40">
        <v>3902049.6717460547</v>
      </c>
      <c r="BZ72" s="43">
        <v>43.508577219099088</v>
      </c>
      <c r="CA72" s="44">
        <v>134.24834596548439</v>
      </c>
      <c r="CB72" s="44">
        <v>58.409545269756073</v>
      </c>
      <c r="CC72" s="43">
        <v>-12.117179530747487</v>
      </c>
      <c r="CD72" s="43">
        <v>15.532626934076637</v>
      </c>
      <c r="CE72" s="60">
        <v>1.5333311118897219</v>
      </c>
      <c r="CF72" s="40">
        <v>64650</v>
      </c>
      <c r="CG72" s="40">
        <v>31687.538631346579</v>
      </c>
      <c r="CH72" s="40">
        <v>4880672.6542607239</v>
      </c>
      <c r="CI72" s="43">
        <v>49.013980868285508</v>
      </c>
      <c r="CJ72" s="44">
        <v>154.02498474376824</v>
      </c>
      <c r="CK72" s="44">
        <v>75.493776554690243</v>
      </c>
      <c r="CL72" s="43">
        <v>-8.4989633106965901</v>
      </c>
      <c r="CM72" s="43">
        <v>-5.0789329131111964</v>
      </c>
      <c r="CN72" s="60">
        <v>-13.146239578948196</v>
      </c>
      <c r="CO72" s="40">
        <v>66805</v>
      </c>
      <c r="CP72" s="40">
        <v>38116.066961000739</v>
      </c>
      <c r="CQ72" s="40">
        <v>7056888.7798970919</v>
      </c>
      <c r="CR72" s="43">
        <v>57.055709843575684</v>
      </c>
      <c r="CS72" s="44">
        <v>185.14210259724587</v>
      </c>
      <c r="CT72" s="44">
        <v>105.63414085617981</v>
      </c>
      <c r="CU72" s="43">
        <v>8.0776358240723187</v>
      </c>
      <c r="CV72" s="43">
        <v>6.7173098788293606</v>
      </c>
      <c r="CW72" s="60">
        <v>15.337545532208427</v>
      </c>
      <c r="CX72" s="40">
        <v>64650</v>
      </c>
      <c r="CY72" s="40">
        <v>36782.472406181012</v>
      </c>
      <c r="CZ72" s="40">
        <v>7728191.1234827815</v>
      </c>
      <c r="DA72" s="43">
        <v>56.894775570272259</v>
      </c>
      <c r="DB72" s="44">
        <v>210.10526530522503</v>
      </c>
      <c r="DC72" s="44">
        <v>119.53891915673289</v>
      </c>
      <c r="DD72" s="43">
        <v>-4.5323670128503064</v>
      </c>
      <c r="DE72" s="43">
        <v>2.7347306010821577</v>
      </c>
      <c r="DF72" s="60">
        <v>-1.9215844393724493</v>
      </c>
      <c r="DG72" s="40">
        <v>201296</v>
      </c>
      <c r="DH72" s="40">
        <v>125071.19089583936</v>
      </c>
      <c r="DI72" s="40">
        <v>25643021.326454088</v>
      </c>
      <c r="DJ72" s="43">
        <v>62.132973777839283</v>
      </c>
      <c r="DK72" s="44">
        <v>205.02740193630899</v>
      </c>
      <c r="DL72" s="44">
        <v>127.38962188247201</v>
      </c>
      <c r="DM72" s="43">
        <v>0.9549029048306853</v>
      </c>
      <c r="DN72" s="43">
        <v>-11.566532986862542</v>
      </c>
      <c r="DO72" s="43">
        <v>-12.402999291149342</v>
      </c>
      <c r="DP72" s="43">
        <v>-15.141973800611325</v>
      </c>
      <c r="DQ72" s="60">
        <v>-25.666914188634976</v>
      </c>
      <c r="DR72" s="40">
        <v>199283</v>
      </c>
      <c r="DS72" s="40">
        <v>83134.32984293194</v>
      </c>
      <c r="DT72" s="40">
        <v>11147093.867690673</v>
      </c>
      <c r="DU72" s="43">
        <v>41.716719360372906</v>
      </c>
      <c r="DV72" s="44">
        <v>134.08532779119284</v>
      </c>
      <c r="DW72" s="44">
        <v>55.935999898088006</v>
      </c>
      <c r="DX72" s="43">
        <v>-0.40182520603537464</v>
      </c>
      <c r="DY72" s="43">
        <v>-8.8765136945384242</v>
      </c>
      <c r="DZ72" s="43">
        <v>-8.5088793102368356</v>
      </c>
      <c r="EA72" s="43">
        <v>-5.7506843178560758E-2</v>
      </c>
      <c r="EB72" s="60">
        <v>-8.5614929655644953</v>
      </c>
      <c r="EC72" s="40">
        <v>193950</v>
      </c>
      <c r="ED72" s="40">
        <v>73623.821731617369</v>
      </c>
      <c r="EE72" s="40">
        <v>9345741.2280848846</v>
      </c>
      <c r="EF72" s="43">
        <v>37.960207131537693</v>
      </c>
      <c r="EG72" s="44">
        <v>126.93909400890831</v>
      </c>
      <c r="EH72" s="44">
        <v>48.186343016678954</v>
      </c>
      <c r="EI72" s="43">
        <v>0</v>
      </c>
      <c r="EJ72" s="43">
        <v>-3.7822148747988917</v>
      </c>
      <c r="EK72" s="43">
        <v>-3.782214874845292</v>
      </c>
      <c r="EL72" s="43">
        <v>11.025486462158034</v>
      </c>
      <c r="EM72" s="60">
        <v>6.826263998262176</v>
      </c>
      <c r="EN72" s="40">
        <v>196105</v>
      </c>
      <c r="EO72" s="40">
        <v>106586.07799852833</v>
      </c>
      <c r="EP72" s="40">
        <v>19665752.557640597</v>
      </c>
      <c r="EQ72" s="43">
        <v>54.351535146237133</v>
      </c>
      <c r="ER72" s="44">
        <v>184.50582784284575</v>
      </c>
      <c r="ES72" s="44">
        <v>100.28174986686008</v>
      </c>
      <c r="ET72" s="43">
        <v>1.1606613190271078</v>
      </c>
      <c r="EU72" s="43">
        <v>-0.46677554274876903</v>
      </c>
      <c r="EV72" s="43">
        <v>-1.6087645539464066</v>
      </c>
      <c r="EW72" s="43">
        <v>2.1440303134302536</v>
      </c>
      <c r="EX72" s="60">
        <v>0.50077335979368709</v>
      </c>
      <c r="EY72" s="40">
        <v>790634</v>
      </c>
      <c r="EZ72" s="40">
        <v>388415.420468917</v>
      </c>
      <c r="FA72" s="40">
        <v>65801608.979870237</v>
      </c>
      <c r="FB72" s="43">
        <v>49.127082881449191</v>
      </c>
      <c r="FC72" s="44">
        <v>169.41039287377114</v>
      </c>
      <c r="FD72" s="44">
        <v>83.226384116886251</v>
      </c>
      <c r="FE72" s="43">
        <v>0.42551353768144662</v>
      </c>
      <c r="FF72" s="43">
        <v>-6.6906020062698213</v>
      </c>
      <c r="FG72" s="43">
        <v>-7.0859638086436325</v>
      </c>
      <c r="FH72" s="43">
        <v>-5.3462733874913821</v>
      </c>
      <c r="FI72" s="60">
        <v>-12.053402198850014</v>
      </c>
      <c r="FK72" s="61">
        <v>24</v>
      </c>
      <c r="FL72" s="62">
        <v>10</v>
      </c>
      <c r="FM72" s="40">
        <v>2155</v>
      </c>
      <c r="FN72" s="62">
        <v>1359</v>
      </c>
    </row>
    <row r="73" spans="2:170" x14ac:dyDescent="0.25">
      <c r="B73" s="64" t="s">
        <v>57</v>
      </c>
      <c r="K73" s="60"/>
      <c r="T73" s="60"/>
      <c r="AC73" s="60"/>
      <c r="AL73" s="60"/>
      <c r="AU73" s="60"/>
      <c r="BD73" s="60"/>
      <c r="BM73" s="60"/>
      <c r="BV73" s="60"/>
      <c r="CE73" s="60"/>
      <c r="CN73" s="60"/>
      <c r="CW73" s="60"/>
      <c r="DF73" s="60"/>
      <c r="DQ73" s="60"/>
      <c r="EB73" s="60"/>
      <c r="EM73" s="60"/>
      <c r="EX73" s="60"/>
      <c r="FI73" s="60"/>
      <c r="FK73" s="61">
        <v>20</v>
      </c>
      <c r="FL73" s="62">
        <v>1</v>
      </c>
      <c r="FM73" s="40">
        <v>1027</v>
      </c>
      <c r="FN73" s="62">
        <v>81</v>
      </c>
    </row>
    <row r="74" spans="2:170" x14ac:dyDescent="0.25">
      <c r="B74" s="64" t="s">
        <v>58</v>
      </c>
      <c r="K74" s="60"/>
      <c r="T74" s="60"/>
      <c r="AC74" s="60"/>
      <c r="AL74" s="60"/>
      <c r="AU74" s="60"/>
      <c r="BD74" s="60"/>
      <c r="BM74" s="60"/>
      <c r="BV74" s="60"/>
      <c r="CE74" s="60"/>
      <c r="CN74" s="60"/>
      <c r="CW74" s="60"/>
      <c r="DF74" s="60"/>
      <c r="DQ74" s="60"/>
      <c r="EB74" s="60"/>
      <c r="EM74" s="60"/>
      <c r="EX74" s="60"/>
      <c r="FI74" s="60"/>
      <c r="FK74" s="61">
        <v>7</v>
      </c>
      <c r="FL74" s="62">
        <v>1</v>
      </c>
      <c r="FM74" s="40">
        <v>407</v>
      </c>
      <c r="FN74" s="62">
        <v>66</v>
      </c>
    </row>
    <row r="75" spans="2:170" x14ac:dyDescent="0.25">
      <c r="B75" s="64" t="s">
        <v>59</v>
      </c>
      <c r="C75" s="40">
        <v>17298</v>
      </c>
      <c r="D75" s="40">
        <v>13723.591054313099</v>
      </c>
      <c r="E75" s="40">
        <v>2395594.7314079232</v>
      </c>
      <c r="F75" s="43">
        <v>79.33628774605792</v>
      </c>
      <c r="G75" s="44">
        <v>174.56034079760977</v>
      </c>
      <c r="H75" s="44">
        <v>138.48969426569101</v>
      </c>
      <c r="K75" s="60"/>
      <c r="L75" s="40">
        <v>17298</v>
      </c>
      <c r="M75" s="40">
        <v>13463.309904153355</v>
      </c>
      <c r="N75" s="40">
        <v>2217494.6580766775</v>
      </c>
      <c r="O75" s="43">
        <v>77.831598474698552</v>
      </c>
      <c r="P75" s="44">
        <v>164.70650039724578</v>
      </c>
      <c r="Q75" s="44">
        <v>128.19370205091209</v>
      </c>
      <c r="R75" s="43">
        <v>26.407067105643705</v>
      </c>
      <c r="S75" s="43">
        <v>4.3543452883360203</v>
      </c>
      <c r="T75" s="60">
        <v>31.911267276355488</v>
      </c>
      <c r="U75" s="40">
        <v>16740</v>
      </c>
      <c r="V75" s="40">
        <v>11045.904153354633</v>
      </c>
      <c r="W75" s="40">
        <v>1706317.5087948882</v>
      </c>
      <c r="X75" s="43">
        <v>65.985090521831737</v>
      </c>
      <c r="Y75" s="44">
        <v>154.4751326016785</v>
      </c>
      <c r="Z75" s="44">
        <v>101.93055608093717</v>
      </c>
      <c r="AA75" s="43">
        <v>-13.494302200903869</v>
      </c>
      <c r="AB75" s="43">
        <v>14.273190017036518</v>
      </c>
      <c r="AC75" s="60">
        <v>-1.1471795784119214</v>
      </c>
      <c r="AD75" s="40">
        <v>17298</v>
      </c>
      <c r="AE75" s="40">
        <v>9949.5143769968054</v>
      </c>
      <c r="AF75" s="40">
        <v>1333945.7793862619</v>
      </c>
      <c r="AG75" s="43">
        <v>57.518293311347009</v>
      </c>
      <c r="AH75" s="44">
        <v>134.07144598638237</v>
      </c>
      <c r="AI75" s="44">
        <v>77.115607549211589</v>
      </c>
      <c r="AJ75" s="43">
        <v>-7.9572783779753209</v>
      </c>
      <c r="AK75" s="43">
        <v>11.510212485808532</v>
      </c>
      <c r="AL75" s="60">
        <v>2.6370344584577561</v>
      </c>
      <c r="AM75" s="40">
        <v>16740</v>
      </c>
      <c r="AN75" s="40">
        <v>8519.7507987220451</v>
      </c>
      <c r="AO75" s="40">
        <v>1093720.7783904171</v>
      </c>
      <c r="AP75" s="43">
        <v>50.894568690095845</v>
      </c>
      <c r="AQ75" s="44">
        <v>128.37473820883051</v>
      </c>
      <c r="AR75" s="44">
        <v>65.335769318423957</v>
      </c>
      <c r="AS75" s="43">
        <v>7.4943385182755122</v>
      </c>
      <c r="AT75" s="43">
        <v>18.231029028441917</v>
      </c>
      <c r="AU75" s="60">
        <v>27.091662577570908</v>
      </c>
      <c r="AV75" s="40">
        <v>17298</v>
      </c>
      <c r="AW75" s="40">
        <v>6394.7156549520769</v>
      </c>
      <c r="AX75" s="40">
        <v>846333.81676339754</v>
      </c>
      <c r="AY75" s="43">
        <v>36.967948057301868</v>
      </c>
      <c r="AZ75" s="44">
        <v>132.34893659548342</v>
      </c>
      <c r="BA75" s="44">
        <v>48.926686135009689</v>
      </c>
      <c r="BB75" s="43">
        <v>-20.566178905146764</v>
      </c>
      <c r="BC75" s="43">
        <v>21.907031765268087</v>
      </c>
      <c r="BD75" s="60">
        <v>-3.1645864854832064</v>
      </c>
      <c r="BE75" s="40">
        <v>17701</v>
      </c>
      <c r="BF75" s="40">
        <v>5428.003067484663</v>
      </c>
      <c r="BG75" s="40">
        <v>696097.83924316254</v>
      </c>
      <c r="BH75" s="43">
        <v>30.664951513952108</v>
      </c>
      <c r="BI75" s="44">
        <v>128.24197602484674</v>
      </c>
      <c r="BJ75" s="44">
        <v>39.325339768553334</v>
      </c>
      <c r="BK75" s="43">
        <v>-23.465458428291051</v>
      </c>
      <c r="BL75" s="43">
        <v>16.527756581349273</v>
      </c>
      <c r="BM75" s="60">
        <v>-10.816015696780566</v>
      </c>
      <c r="BN75" s="40">
        <v>15988</v>
      </c>
      <c r="BO75" s="40">
        <v>5188.4053310767931</v>
      </c>
      <c r="BP75" s="40">
        <v>625392.85815126298</v>
      </c>
      <c r="BQ75" s="43">
        <v>32.451872223397501</v>
      </c>
      <c r="BR75" s="44">
        <v>120.53662315189048</v>
      </c>
      <c r="BS75" s="44">
        <v>39.116390927649675</v>
      </c>
      <c r="BT75" s="43">
        <v>-21.855385895741072</v>
      </c>
      <c r="BU75" s="43">
        <v>16.083788902959547</v>
      </c>
      <c r="BV75" s="60">
        <v>-9.2867711241012412</v>
      </c>
      <c r="BW75" s="40">
        <v>17701</v>
      </c>
      <c r="BX75" s="40">
        <v>7472.0429447852757</v>
      </c>
      <c r="BY75" s="40">
        <v>989061.28700026206</v>
      </c>
      <c r="BZ75" s="43">
        <v>42.212547001781118</v>
      </c>
      <c r="CA75" s="44">
        <v>132.36825514908557</v>
      </c>
      <c r="CB75" s="44">
        <v>55.876011920245297</v>
      </c>
      <c r="CC75" s="43">
        <v>-9.8028133549091283</v>
      </c>
      <c r="CD75" s="43">
        <v>16.457694173179132</v>
      </c>
      <c r="CE75" s="60">
        <v>5.0415637759599559</v>
      </c>
      <c r="CF75" s="40">
        <v>17130</v>
      </c>
      <c r="CG75" s="40">
        <v>9796.3282208588953</v>
      </c>
      <c r="CH75" s="40">
        <v>1337535.4198047607</v>
      </c>
      <c r="CI75" s="43">
        <v>57.188139059304703</v>
      </c>
      <c r="CJ75" s="44">
        <v>136.53436161487573</v>
      </c>
      <c r="CK75" s="44">
        <v>78.081460584049083</v>
      </c>
      <c r="CL75" s="43">
        <v>-0.10664234410034119</v>
      </c>
      <c r="CM75" s="43">
        <v>5.379912866092063</v>
      </c>
      <c r="CN75" s="60">
        <v>5.2675332567841169</v>
      </c>
      <c r="CO75" s="40">
        <v>17701</v>
      </c>
      <c r="CP75" s="40">
        <v>12812.469325153374</v>
      </c>
      <c r="CQ75" s="40">
        <v>1798566.6328615032</v>
      </c>
      <c r="CR75" s="43">
        <v>72.382742924995057</v>
      </c>
      <c r="CS75" s="44">
        <v>140.37626840054682</v>
      </c>
      <c r="CT75" s="44">
        <v>101.60819348406886</v>
      </c>
      <c r="CU75" s="43">
        <v>6.6863047358355887</v>
      </c>
      <c r="CV75" s="43">
        <v>6.8928132885530333</v>
      </c>
      <c r="CW75" s="60">
        <v>14.039992525780136</v>
      </c>
      <c r="CX75" s="40">
        <v>17130</v>
      </c>
      <c r="CY75" s="40">
        <v>12562</v>
      </c>
      <c r="CZ75" s="40">
        <v>2217441.7803474385</v>
      </c>
      <c r="DA75" s="43">
        <v>73.333333333333329</v>
      </c>
      <c r="DB75" s="44">
        <v>176.51980419896822</v>
      </c>
      <c r="DC75" s="44">
        <v>129.4478564125767</v>
      </c>
      <c r="DD75" s="43">
        <v>-0.47694753575236598</v>
      </c>
      <c r="DE75" s="43">
        <v>1.1704972517083894</v>
      </c>
      <c r="DF75" s="60">
        <v>0.68796705816607306</v>
      </c>
      <c r="DG75" s="40">
        <v>51336</v>
      </c>
      <c r="DH75" s="40">
        <v>38232.805111821086</v>
      </c>
      <c r="DI75" s="40">
        <v>6319406.898279489</v>
      </c>
      <c r="DJ75" s="43">
        <v>74.475621614113066</v>
      </c>
      <c r="DK75" s="44">
        <v>165.2875555376294</v>
      </c>
      <c r="DL75" s="44">
        <v>123.09893443742186</v>
      </c>
      <c r="DM75" s="43">
        <v>0.72202166064981954</v>
      </c>
      <c r="DN75" s="43">
        <v>8.4351520865938756</v>
      </c>
      <c r="DO75" s="43">
        <v>7.6578391684823695</v>
      </c>
      <c r="DP75" s="43">
        <v>9.2176053193298042</v>
      </c>
      <c r="DQ75" s="60">
        <v>17.581313878271729</v>
      </c>
      <c r="DR75" s="40">
        <v>51336</v>
      </c>
      <c r="DS75" s="40">
        <v>24863.980830670927</v>
      </c>
      <c r="DT75" s="40">
        <v>3274000.3745400766</v>
      </c>
      <c r="DU75" s="43">
        <v>48.433810251423807</v>
      </c>
      <c r="DV75" s="44">
        <v>131.67643575808418</v>
      </c>
      <c r="DW75" s="44">
        <v>63.775915040908458</v>
      </c>
      <c r="DX75" s="43">
        <v>0.72202166064981954</v>
      </c>
      <c r="DY75" s="43">
        <v>-6.5045706619458832</v>
      </c>
      <c r="DZ75" s="43">
        <v>-7.1747887933575862</v>
      </c>
      <c r="EA75" s="43">
        <v>16.241888390898989</v>
      </c>
      <c r="EB75" s="60">
        <v>7.9017784094233949</v>
      </c>
      <c r="EC75" s="40">
        <v>51390</v>
      </c>
      <c r="ED75" s="40">
        <v>18088.451343346733</v>
      </c>
      <c r="EE75" s="40">
        <v>2310551.9843946877</v>
      </c>
      <c r="EF75" s="43">
        <v>35.198387513809557</v>
      </c>
      <c r="EG75" s="44">
        <v>127.73630757751694</v>
      </c>
      <c r="EH75" s="44">
        <v>44.961120536966092</v>
      </c>
      <c r="EI75" s="43">
        <v>3.0685920577617329</v>
      </c>
      <c r="EJ75" s="43">
        <v>-15.317727330250797</v>
      </c>
      <c r="EK75" s="43">
        <v>-17.838915833644858</v>
      </c>
      <c r="EL75" s="43">
        <v>16.615826567503746</v>
      </c>
      <c r="EM75" s="60">
        <v>-4.1871725825621162</v>
      </c>
      <c r="EN75" s="40">
        <v>51961</v>
      </c>
      <c r="EO75" s="40">
        <v>35170.797546012269</v>
      </c>
      <c r="EP75" s="40">
        <v>5353543.8330137022</v>
      </c>
      <c r="EQ75" s="43">
        <v>67.686914312681182</v>
      </c>
      <c r="ER75" s="44">
        <v>152.21559380363547</v>
      </c>
      <c r="ES75" s="44">
        <v>103.03003854840559</v>
      </c>
      <c r="ET75" s="43">
        <v>2.8238413741243518</v>
      </c>
      <c r="EU75" s="43">
        <v>4.9825195924152084</v>
      </c>
      <c r="EV75" s="43">
        <v>2.0993946437609639</v>
      </c>
      <c r="EW75" s="43">
        <v>3.7507291367434581</v>
      </c>
      <c r="EX75" s="60">
        <v>5.9288663870335805</v>
      </c>
      <c r="EY75" s="40">
        <v>206023</v>
      </c>
      <c r="EZ75" s="40">
        <v>116356.03483185101</v>
      </c>
      <c r="FA75" s="40">
        <v>17257503.090227954</v>
      </c>
      <c r="FB75" s="43">
        <v>56.477206346791867</v>
      </c>
      <c r="FC75" s="44">
        <v>148.31635604605469</v>
      </c>
      <c r="FD75" s="44">
        <v>83.764934450172817</v>
      </c>
      <c r="FE75" s="43">
        <v>1.8252360005930905</v>
      </c>
      <c r="FF75" s="43">
        <v>-0.30706585602323117</v>
      </c>
      <c r="FG75" s="43">
        <v>-2.0940799554532048</v>
      </c>
      <c r="FH75" s="43">
        <v>10.942270520745533</v>
      </c>
      <c r="FI75" s="60">
        <v>8.6190506717342412</v>
      </c>
      <c r="FK75" s="61">
        <v>9</v>
      </c>
      <c r="FL75" s="62">
        <v>4</v>
      </c>
      <c r="FM75" s="40">
        <v>571</v>
      </c>
      <c r="FN75" s="62">
        <v>326</v>
      </c>
    </row>
    <row r="76" spans="2:170" ht="13" x14ac:dyDescent="0.3">
      <c r="B76" s="65" t="s">
        <v>86</v>
      </c>
      <c r="C76" s="66">
        <v>130045</v>
      </c>
      <c r="D76" s="66">
        <v>88686.165311653123</v>
      </c>
      <c r="E76" s="66">
        <v>17346566.081052121</v>
      </c>
      <c r="F76" s="67">
        <v>68.196520674884169</v>
      </c>
      <c r="G76" s="68">
        <v>195.59495012659914</v>
      </c>
      <c r="H76" s="68">
        <v>133.38895060211556</v>
      </c>
      <c r="I76" s="67">
        <v>-10.031135312279737</v>
      </c>
      <c r="J76" s="67">
        <v>-16.040118373820061</v>
      </c>
      <c r="K76" s="69">
        <v>-24.462247707829569</v>
      </c>
      <c r="L76" s="66">
        <v>130045</v>
      </c>
      <c r="M76" s="66">
        <v>86648.918699186994</v>
      </c>
      <c r="N76" s="66">
        <v>18009477.017041706</v>
      </c>
      <c r="O76" s="67">
        <v>66.629950170469442</v>
      </c>
      <c r="P76" s="68">
        <v>207.84422110983232</v>
      </c>
      <c r="Q76" s="68">
        <v>138.48650095768161</v>
      </c>
      <c r="R76" s="67">
        <v>-2.7459409778643589</v>
      </c>
      <c r="S76" s="67">
        <v>-8.9942773969346188</v>
      </c>
      <c r="T76" s="69">
        <v>-11.493240826075198</v>
      </c>
      <c r="U76" s="66">
        <v>125850</v>
      </c>
      <c r="V76" s="66">
        <v>76408.267108167769</v>
      </c>
      <c r="W76" s="66">
        <v>13613290.768304633</v>
      </c>
      <c r="X76" s="67">
        <v>60.713760117733628</v>
      </c>
      <c r="Y76" s="68">
        <v>178.16515520542961</v>
      </c>
      <c r="Z76" s="68">
        <v>108.17076494481235</v>
      </c>
      <c r="AA76" s="67">
        <v>-11.392816088435984</v>
      </c>
      <c r="AB76" s="67">
        <v>-11.351139220541697</v>
      </c>
      <c r="AC76" s="69">
        <v>-21.450740893661649</v>
      </c>
      <c r="AD76" s="66">
        <v>130045</v>
      </c>
      <c r="AE76" s="66">
        <v>66483.341611479031</v>
      </c>
      <c r="AF76" s="66">
        <v>9468126.3735965155</v>
      </c>
      <c r="AG76" s="67">
        <v>51.123335469628998</v>
      </c>
      <c r="AH76" s="68">
        <v>142.41351508663857</v>
      </c>
      <c r="AI76" s="68">
        <v>72.806539071832944</v>
      </c>
      <c r="AJ76" s="67">
        <v>-10.687741266899966</v>
      </c>
      <c r="AK76" s="67">
        <v>-3.3479327892571704</v>
      </c>
      <c r="AL76" s="69">
        <v>-13.677855661853258</v>
      </c>
      <c r="AM76" s="66">
        <v>124860</v>
      </c>
      <c r="AN76" s="66">
        <v>57238.984547461368</v>
      </c>
      <c r="AO76" s="66">
        <v>7404383.122091149</v>
      </c>
      <c r="AP76" s="67">
        <v>45.842531272994847</v>
      </c>
      <c r="AQ76" s="68">
        <v>129.3590929439286</v>
      </c>
      <c r="AR76" s="68">
        <v>59.301482637282945</v>
      </c>
      <c r="AS76" s="67">
        <v>-0.70052109545104546</v>
      </c>
      <c r="AT76" s="67">
        <v>7.3105801847409007</v>
      </c>
      <c r="AU76" s="69">
        <v>6.5588469328883345</v>
      </c>
      <c r="AV76" s="66">
        <v>129022</v>
      </c>
      <c r="AW76" s="66">
        <v>45579.871964679915</v>
      </c>
      <c r="AX76" s="66">
        <v>5507414.5738286804</v>
      </c>
      <c r="AY76" s="67">
        <v>35.32720928576515</v>
      </c>
      <c r="AZ76" s="68">
        <v>120.82997025740673</v>
      </c>
      <c r="BA76" s="68">
        <v>42.685856472761856</v>
      </c>
      <c r="BB76" s="67">
        <v>-7.6643725922489905</v>
      </c>
      <c r="BC76" s="67">
        <v>0.72552101626363774</v>
      </c>
      <c r="BD76" s="69">
        <v>-6.9944582099098609</v>
      </c>
      <c r="BE76" s="66">
        <v>129425</v>
      </c>
      <c r="BF76" s="66">
        <v>43603.013698630137</v>
      </c>
      <c r="BG76" s="66">
        <v>5150902.5819274019</v>
      </c>
      <c r="BH76" s="67">
        <v>33.689792311091473</v>
      </c>
      <c r="BI76" s="68">
        <v>118.13180202471248</v>
      </c>
      <c r="BJ76" s="68">
        <v>39.798358755475384</v>
      </c>
      <c r="BK76" s="67">
        <v>-1.557305137997933</v>
      </c>
      <c r="BL76" s="67">
        <v>2.8569896180704628</v>
      </c>
      <c r="BM76" s="69">
        <v>1.2551924338253206</v>
      </c>
      <c r="BN76" s="66">
        <v>116900</v>
      </c>
      <c r="BO76" s="66">
        <v>43513.084553613604</v>
      </c>
      <c r="BP76" s="66">
        <v>5428102.7842410421</v>
      </c>
      <c r="BQ76" s="67">
        <v>37.222484648086919</v>
      </c>
      <c r="BR76" s="68">
        <v>124.74644902622188</v>
      </c>
      <c r="BS76" s="68">
        <v>46.433727837819006</v>
      </c>
      <c r="BT76" s="67">
        <v>-0.41515548002948433</v>
      </c>
      <c r="BU76" s="67">
        <v>11.428187793188297</v>
      </c>
      <c r="BV76" s="69">
        <v>10.96558756548337</v>
      </c>
      <c r="BW76" s="66">
        <v>129425</v>
      </c>
      <c r="BX76" s="66">
        <v>56404.821917808222</v>
      </c>
      <c r="BY76" s="66">
        <v>7533529.0360870231</v>
      </c>
      <c r="BZ76" s="67">
        <v>43.581087052585062</v>
      </c>
      <c r="CA76" s="68">
        <v>133.56179099483205</v>
      </c>
      <c r="CB76" s="68">
        <v>58.207680402449476</v>
      </c>
      <c r="CC76" s="67">
        <v>-9.7925636007736738</v>
      </c>
      <c r="CD76" s="67">
        <v>13.289533109903402</v>
      </c>
      <c r="CE76" s="69">
        <v>2.1955835270511157</v>
      </c>
      <c r="CF76" s="66">
        <v>124800</v>
      </c>
      <c r="CG76" s="66">
        <v>64191.615720524016</v>
      </c>
      <c r="CH76" s="66">
        <v>9586545.2176334281</v>
      </c>
      <c r="CI76" s="67">
        <v>51.435589519650655</v>
      </c>
      <c r="CJ76" s="68">
        <v>149.34263782004035</v>
      </c>
      <c r="CK76" s="68">
        <v>76.815266166934521</v>
      </c>
      <c r="CL76" s="67">
        <v>-5.7008028793249768</v>
      </c>
      <c r="CM76" s="67">
        <v>-4.4070719533877449</v>
      </c>
      <c r="CN76" s="69">
        <v>-9.8566363479523886</v>
      </c>
      <c r="CO76" s="66">
        <v>128960</v>
      </c>
      <c r="CP76" s="66">
        <v>78581.310043668127</v>
      </c>
      <c r="CQ76" s="66">
        <v>13621636.295016592</v>
      </c>
      <c r="CR76" s="67">
        <v>60.934638681504438</v>
      </c>
      <c r="CS76" s="68">
        <v>173.34447958995548</v>
      </c>
      <c r="CT76" s="68">
        <v>105.62683231247357</v>
      </c>
      <c r="CU76" s="67">
        <v>7.5689364056192394</v>
      </c>
      <c r="CV76" s="67">
        <v>5.2490587066220513</v>
      </c>
      <c r="CW76" s="69">
        <v>13.21529302760926</v>
      </c>
      <c r="CX76" s="66">
        <v>124800</v>
      </c>
      <c r="CY76" s="66">
        <v>76487.68558951965</v>
      </c>
      <c r="CZ76" s="66">
        <v>15322226.480622707</v>
      </c>
      <c r="DA76" s="67">
        <v>61.288209606986896</v>
      </c>
      <c r="DB76" s="68">
        <v>200.32278872773423</v>
      </c>
      <c r="DC76" s="68">
        <v>122.77425064601529</v>
      </c>
      <c r="DD76" s="67">
        <v>-3.6960286276504086</v>
      </c>
      <c r="DE76" s="67">
        <v>1.4084825975968249</v>
      </c>
      <c r="DF76" s="69">
        <v>-2.3396039501009849</v>
      </c>
      <c r="DG76" s="66">
        <v>385940</v>
      </c>
      <c r="DH76" s="66">
        <v>251743.35111900789</v>
      </c>
      <c r="DI76" s="66">
        <v>48969333.866398461</v>
      </c>
      <c r="DJ76" s="67">
        <v>65.228623910195338</v>
      </c>
      <c r="DK76" s="68">
        <v>194.52086281019174</v>
      </c>
      <c r="DL76" s="68">
        <v>126.88328202932699</v>
      </c>
      <c r="DM76" s="67">
        <v>2.8361613233287857</v>
      </c>
      <c r="DN76" s="67">
        <v>-5.4791278592862644</v>
      </c>
      <c r="DO76" s="67">
        <v>-8.0859583590757218</v>
      </c>
      <c r="DP76" s="67">
        <v>-12.138984229858313</v>
      </c>
      <c r="DQ76" s="69">
        <v>-19.243389378818318</v>
      </c>
      <c r="DR76" s="66">
        <v>383927</v>
      </c>
      <c r="DS76" s="66">
        <v>169302.1981236203</v>
      </c>
      <c r="DT76" s="66">
        <v>22379924.069516342</v>
      </c>
      <c r="DU76" s="67">
        <v>44.097497212652485</v>
      </c>
      <c r="DV76" s="68">
        <v>132.18921146655799</v>
      </c>
      <c r="DW76" s="68">
        <v>58.292133841892714</v>
      </c>
      <c r="DX76" s="67">
        <v>2.1106888196791944</v>
      </c>
      <c r="DY76" s="67">
        <v>-4.708457835146076</v>
      </c>
      <c r="DZ76" s="67">
        <v>-6.6781908275933901</v>
      </c>
      <c r="EA76" s="67">
        <v>0.64235340931700335</v>
      </c>
      <c r="EB76" s="69">
        <v>-6.0787350047537112</v>
      </c>
      <c r="EC76" s="66">
        <v>375750</v>
      </c>
      <c r="ED76" s="66">
        <v>143520.92017005195</v>
      </c>
      <c r="EE76" s="66">
        <v>18112534.402255468</v>
      </c>
      <c r="EF76" s="67">
        <v>38.195853671337844</v>
      </c>
      <c r="EG76" s="68">
        <v>126.20135364791892</v>
      </c>
      <c r="EH76" s="68">
        <v>48.203684370606702</v>
      </c>
      <c r="EI76" s="67">
        <v>2.6555200393410376</v>
      </c>
      <c r="EJ76" s="67">
        <v>-2.1147582490680801</v>
      </c>
      <c r="EK76" s="67">
        <v>-4.6468794728178793</v>
      </c>
      <c r="EL76" s="67">
        <v>9.4798364362138621</v>
      </c>
      <c r="EM76" s="69">
        <v>4.392440390115536</v>
      </c>
      <c r="EN76" s="66">
        <v>378560</v>
      </c>
      <c r="EO76" s="66">
        <v>219260.61135371178</v>
      </c>
      <c r="EP76" s="66">
        <v>38530407.993272729</v>
      </c>
      <c r="EQ76" s="67">
        <v>57.91964585632708</v>
      </c>
      <c r="ER76" s="68">
        <v>175.72881766308393</v>
      </c>
      <c r="ES76" s="68">
        <v>101.78150885796896</v>
      </c>
      <c r="ET76" s="67">
        <v>2.1211393671920735</v>
      </c>
      <c r="EU76" s="67">
        <v>1.5100819696580718</v>
      </c>
      <c r="EV76" s="67">
        <v>-0.59836523695668176</v>
      </c>
      <c r="EW76" s="67">
        <v>1.0208539018595773</v>
      </c>
      <c r="EX76" s="69">
        <v>0.41638023008449904</v>
      </c>
      <c r="EY76" s="66">
        <v>1524177</v>
      </c>
      <c r="EZ76" s="66">
        <v>783827.08076639194</v>
      </c>
      <c r="FA76" s="66">
        <v>127992200.331443</v>
      </c>
      <c r="FB76" s="67">
        <v>51.426250413593166</v>
      </c>
      <c r="FC76" s="68">
        <v>163.29137315120295</v>
      </c>
      <c r="FD76" s="68">
        <v>83.974630460532467</v>
      </c>
      <c r="FE76" s="67">
        <v>2.4302862741882807</v>
      </c>
      <c r="FF76" s="67">
        <v>-2.826252620082129</v>
      </c>
      <c r="FG76" s="67">
        <v>-5.1318209540201156</v>
      </c>
      <c r="FH76" s="67">
        <v>-3.700997245866644</v>
      </c>
      <c r="FI76" s="69">
        <v>-8.6428896476859371</v>
      </c>
      <c r="FK76" s="70">
        <v>60</v>
      </c>
      <c r="FL76" s="71">
        <v>16</v>
      </c>
      <c r="FM76" s="66">
        <v>4160</v>
      </c>
      <c r="FN76" s="71">
        <v>1832</v>
      </c>
    </row>
    <row r="77" spans="2:170" ht="13" x14ac:dyDescent="0.3">
      <c r="B77" s="63" t="s">
        <v>93</v>
      </c>
      <c r="K77" s="60"/>
      <c r="T77" s="60"/>
      <c r="AC77" s="60"/>
      <c r="AL77" s="60"/>
      <c r="AU77" s="60"/>
      <c r="BD77" s="60"/>
      <c r="BM77" s="60"/>
      <c r="BV77" s="60"/>
      <c r="CE77" s="60"/>
      <c r="CN77" s="60"/>
      <c r="CW77" s="60"/>
      <c r="DF77" s="60"/>
      <c r="DQ77" s="60"/>
      <c r="EB77" s="60"/>
      <c r="EM77" s="60"/>
      <c r="EX77" s="60"/>
      <c r="FI77" s="60"/>
      <c r="FK77" s="61"/>
      <c r="FL77" s="62"/>
      <c r="FN77" s="62"/>
    </row>
    <row r="78" spans="2:170" x14ac:dyDescent="0.25">
      <c r="B78" s="64" t="s">
        <v>56</v>
      </c>
      <c r="C78" s="40">
        <v>185721</v>
      </c>
      <c r="D78" s="40">
        <v>138917.35416220844</v>
      </c>
      <c r="E78" s="40">
        <v>36909057.469658867</v>
      </c>
      <c r="F78" s="43">
        <v>74.798947971531717</v>
      </c>
      <c r="G78" s="44">
        <v>265.69076046871425</v>
      </c>
      <c r="H78" s="44">
        <v>198.73389368816055</v>
      </c>
      <c r="I78" s="43">
        <v>-9.3751693524374335</v>
      </c>
      <c r="J78" s="43">
        <v>-10.277106688533214</v>
      </c>
      <c r="K78" s="60">
        <v>-18.688779884369485</v>
      </c>
      <c r="L78" s="40">
        <v>185969</v>
      </c>
      <c r="M78" s="40">
        <v>132746.93826105533</v>
      </c>
      <c r="N78" s="40">
        <v>35902158.161472462</v>
      </c>
      <c r="O78" s="43">
        <v>71.381218515481251</v>
      </c>
      <c r="P78" s="44">
        <v>270.45564012081826</v>
      </c>
      <c r="Q78" s="44">
        <v>193.05453146208487</v>
      </c>
      <c r="R78" s="43">
        <v>-13.704774770986864</v>
      </c>
      <c r="S78" s="43">
        <v>-3.9215005205834479</v>
      </c>
      <c r="T78" s="60">
        <v>-17.088842477567582</v>
      </c>
      <c r="U78" s="40">
        <v>180120</v>
      </c>
      <c r="V78" s="40">
        <v>114448.91124006017</v>
      </c>
      <c r="W78" s="40">
        <v>27872707.443656307</v>
      </c>
      <c r="X78" s="43">
        <v>63.540368221219282</v>
      </c>
      <c r="Y78" s="44">
        <v>243.5384237530441</v>
      </c>
      <c r="Z78" s="44">
        <v>154.7452112128376</v>
      </c>
      <c r="AA78" s="43">
        <v>-19.059775037766514</v>
      </c>
      <c r="AB78" s="43">
        <v>-9.4144426311084519</v>
      </c>
      <c r="AC78" s="60">
        <v>-26.679846082315851</v>
      </c>
      <c r="AD78" s="40">
        <v>186124</v>
      </c>
      <c r="AE78" s="40">
        <v>103348.0275091339</v>
      </c>
      <c r="AF78" s="40">
        <v>20368082.676872719</v>
      </c>
      <c r="AG78" s="43">
        <v>55.526438024722168</v>
      </c>
      <c r="AH78" s="44">
        <v>197.0824520581449</v>
      </c>
      <c r="AI78" s="44">
        <v>109.4328655996686</v>
      </c>
      <c r="AJ78" s="43">
        <v>-15.68805984380151</v>
      </c>
      <c r="AK78" s="43">
        <v>-9.2113716666812859</v>
      </c>
      <c r="AL78" s="60">
        <v>-23.45434601096964</v>
      </c>
      <c r="AM78" s="40">
        <v>179130</v>
      </c>
      <c r="AN78" s="40">
        <v>87654.228669675475</v>
      </c>
      <c r="AO78" s="40">
        <v>15543579.967836054</v>
      </c>
      <c r="AP78" s="43">
        <v>48.933304677985532</v>
      </c>
      <c r="AQ78" s="44">
        <v>177.32835259336952</v>
      </c>
      <c r="AR78" s="44">
        <v>86.772623054965962</v>
      </c>
      <c r="AS78" s="43">
        <v>-11.041383058626</v>
      </c>
      <c r="AT78" s="43">
        <v>-5.0049802695684891</v>
      </c>
      <c r="AU78" s="60">
        <v>-15.493744284640602</v>
      </c>
      <c r="AV78" s="40">
        <v>185101</v>
      </c>
      <c r="AW78" s="40">
        <v>65877.338491295945</v>
      </c>
      <c r="AX78" s="40">
        <v>11047721.218393615</v>
      </c>
      <c r="AY78" s="43">
        <v>35.589941972920698</v>
      </c>
      <c r="AZ78" s="44">
        <v>167.70138975564865</v>
      </c>
      <c r="BA78" s="44">
        <v>59.684827301816924</v>
      </c>
      <c r="BB78" s="43">
        <v>-6.7810875430870929</v>
      </c>
      <c r="BC78" s="43">
        <v>-5.4732018980872716</v>
      </c>
      <c r="BD78" s="60">
        <v>-11.883146829028007</v>
      </c>
      <c r="BE78" s="40">
        <v>185101</v>
      </c>
      <c r="BF78" s="40">
        <v>60171.972920696324</v>
      </c>
      <c r="BG78" s="40">
        <v>9841141.8941639122</v>
      </c>
      <c r="BH78" s="43">
        <v>32.507643351843761</v>
      </c>
      <c r="BI78" s="44">
        <v>163.55026130078946</v>
      </c>
      <c r="BJ78" s="44">
        <v>53.166335644669189</v>
      </c>
      <c r="BK78" s="43">
        <v>-2.518521013309504</v>
      </c>
      <c r="BL78" s="43">
        <v>-5.4561432697541346</v>
      </c>
      <c r="BM78" s="60">
        <v>-7.8372501682244984</v>
      </c>
      <c r="BN78" s="40">
        <v>164164</v>
      </c>
      <c r="BO78" s="40">
        <v>67404.327240999963</v>
      </c>
      <c r="BP78" s="40">
        <v>11263434.035842424</v>
      </c>
      <c r="BQ78" s="43">
        <v>41.059140396798298</v>
      </c>
      <c r="BR78" s="44">
        <v>167.10253624475354</v>
      </c>
      <c r="BS78" s="44">
        <v>68.610864963344127</v>
      </c>
      <c r="BT78" s="43">
        <v>-5.7202883649628804</v>
      </c>
      <c r="BU78" s="43">
        <v>-1.864133619564706</v>
      </c>
      <c r="BV78" s="60">
        <v>-7.4777881660733323</v>
      </c>
      <c r="BW78" s="40">
        <v>181753</v>
      </c>
      <c r="BX78" s="40">
        <v>86696.290649064904</v>
      </c>
      <c r="BY78" s="40">
        <v>15815536.21762025</v>
      </c>
      <c r="BZ78" s="43">
        <v>47.700060328613503</v>
      </c>
      <c r="CA78" s="44">
        <v>182.42460085910068</v>
      </c>
      <c r="CB78" s="44">
        <v>87.016644664023417</v>
      </c>
      <c r="CC78" s="43">
        <v>-4.3817234378262606</v>
      </c>
      <c r="CD78" s="43">
        <v>17.593981479753516</v>
      </c>
      <c r="CE78" s="60">
        <v>12.441338431696824</v>
      </c>
      <c r="CF78" s="40">
        <v>175890</v>
      </c>
      <c r="CG78" s="40">
        <v>96092.876971608828</v>
      </c>
      <c r="CH78" s="40">
        <v>17927289.666384321</v>
      </c>
      <c r="CI78" s="43">
        <v>54.632370783790343</v>
      </c>
      <c r="CJ78" s="44">
        <v>186.56210773750729</v>
      </c>
      <c r="CK78" s="44">
        <v>101.9233024412094</v>
      </c>
      <c r="CL78" s="43">
        <v>2.0373072763046229</v>
      </c>
      <c r="CM78" s="43">
        <v>-4.0763043763491176</v>
      </c>
      <c r="CN78" s="60">
        <v>-2.1220439457444207</v>
      </c>
      <c r="CO78" s="40">
        <v>181753</v>
      </c>
      <c r="CP78" s="40">
        <v>113387.37539432176</v>
      </c>
      <c r="CQ78" s="40">
        <v>24884597.042256247</v>
      </c>
      <c r="CR78" s="43">
        <v>62.385421640535107</v>
      </c>
      <c r="CS78" s="44">
        <v>219.46532368102086</v>
      </c>
      <c r="CT78" s="44">
        <v>136.91436753317001</v>
      </c>
      <c r="CU78" s="43">
        <v>4.3647288769681758</v>
      </c>
      <c r="CV78" s="43">
        <v>-3.3134926042828612</v>
      </c>
      <c r="CW78" s="60">
        <v>0.90661130421270164</v>
      </c>
      <c r="CX78" s="40">
        <v>175890</v>
      </c>
      <c r="CY78" s="40">
        <v>118356.91167192429</v>
      </c>
      <c r="CZ78" s="40">
        <v>29618529.786226872</v>
      </c>
      <c r="DA78" s="43">
        <v>67.290301706705492</v>
      </c>
      <c r="DB78" s="44">
        <v>250.24757209217341</v>
      </c>
      <c r="DC78" s="44">
        <v>168.39234627452882</v>
      </c>
      <c r="DD78" s="43">
        <v>-0.79760139152837195</v>
      </c>
      <c r="DE78" s="43">
        <v>-8.1329996990577058</v>
      </c>
      <c r="DF78" s="60">
        <v>-8.8657321717951501</v>
      </c>
      <c r="DG78" s="40">
        <v>551810</v>
      </c>
      <c r="DH78" s="40">
        <v>386113.20366332395</v>
      </c>
      <c r="DI78" s="40">
        <v>100683923.07478763</v>
      </c>
      <c r="DJ78" s="43">
        <v>69.972128751440522</v>
      </c>
      <c r="DK78" s="44">
        <v>260.76270409695752</v>
      </c>
      <c r="DL78" s="44">
        <v>182.46121504646098</v>
      </c>
      <c r="DM78" s="43">
        <v>2.6466659970013877</v>
      </c>
      <c r="DN78" s="43">
        <v>-11.635144367320274</v>
      </c>
      <c r="DO78" s="43">
        <v>-13.913564776389533</v>
      </c>
      <c r="DP78" s="43">
        <v>-7.6975213279285128</v>
      </c>
      <c r="DQ78" s="60">
        <v>-20.540086488214804</v>
      </c>
      <c r="DR78" s="40">
        <v>550355</v>
      </c>
      <c r="DS78" s="40">
        <v>256879.59467010532</v>
      </c>
      <c r="DT78" s="40">
        <v>46959383.863102391</v>
      </c>
      <c r="DU78" s="43">
        <v>46.675254094194713</v>
      </c>
      <c r="DV78" s="44">
        <v>182.80698365087909</v>
      </c>
      <c r="DW78" s="44">
        <v>85.325624120980805</v>
      </c>
      <c r="DX78" s="43">
        <v>2.208508291191781</v>
      </c>
      <c r="DY78" s="43">
        <v>-10.016923429838588</v>
      </c>
      <c r="DZ78" s="43">
        <v>-11.961266166060259</v>
      </c>
      <c r="EA78" s="43">
        <v>-7.2869779582448375</v>
      </c>
      <c r="EB78" s="60">
        <v>-18.376629295208044</v>
      </c>
      <c r="EC78" s="40">
        <v>531018</v>
      </c>
      <c r="ED78" s="40">
        <v>214272.5908107612</v>
      </c>
      <c r="EE78" s="40">
        <v>36920112.147626586</v>
      </c>
      <c r="EF78" s="43">
        <v>40.351285796481697</v>
      </c>
      <c r="EG78" s="44">
        <v>172.30440910771114</v>
      </c>
      <c r="EH78" s="44">
        <v>69.527044558991562</v>
      </c>
      <c r="EI78" s="43">
        <v>0.79322145854805737</v>
      </c>
      <c r="EJ78" s="43">
        <v>-3.7760010614813933</v>
      </c>
      <c r="EK78" s="43">
        <v>-4.5332636996183409</v>
      </c>
      <c r="EL78" s="43">
        <v>4.5850127716834193</v>
      </c>
      <c r="EM78" s="60">
        <v>-0.15610164753545527</v>
      </c>
      <c r="EN78" s="40">
        <v>533533</v>
      </c>
      <c r="EO78" s="40">
        <v>327837.16403785488</v>
      </c>
      <c r="EP78" s="40">
        <v>72430416.494867444</v>
      </c>
      <c r="EQ78" s="43">
        <v>61.446464237049049</v>
      </c>
      <c r="ER78" s="44">
        <v>220.93412352268885</v>
      </c>
      <c r="ES78" s="44">
        <v>135.75620719780679</v>
      </c>
      <c r="ET78" s="43">
        <v>-1.1287489066461092</v>
      </c>
      <c r="EU78" s="43">
        <v>0.67134681176776556</v>
      </c>
      <c r="EV78" s="43">
        <v>1.8206462429591326</v>
      </c>
      <c r="EW78" s="43">
        <v>-5.6409314287612231</v>
      </c>
      <c r="EX78" s="60">
        <v>-3.9229865918774331</v>
      </c>
      <c r="EY78" s="40">
        <v>2166716</v>
      </c>
      <c r="EZ78" s="40">
        <v>1185102.5531820452</v>
      </c>
      <c r="FA78" s="40">
        <v>256993835.58038405</v>
      </c>
      <c r="FB78" s="43">
        <v>54.695795534903759</v>
      </c>
      <c r="FC78" s="44">
        <v>216.85366797189479</v>
      </c>
      <c r="FD78" s="44">
        <v>118.60983884384666</v>
      </c>
      <c r="FE78" s="43">
        <v>1.1298907635350719</v>
      </c>
      <c r="FF78" s="43">
        <v>-6.7407025293339018</v>
      </c>
      <c r="FG78" s="43">
        <v>-7.7826577617188084</v>
      </c>
      <c r="FH78" s="43">
        <v>-5.8421568445091596</v>
      </c>
      <c r="FI78" s="60">
        <v>-13.170139533083537</v>
      </c>
      <c r="FK78" s="61">
        <v>52</v>
      </c>
      <c r="FL78" s="62">
        <v>29</v>
      </c>
      <c r="FM78" s="40">
        <v>5863</v>
      </c>
      <c r="FN78" s="62">
        <v>4121</v>
      </c>
    </row>
    <row r="79" spans="2:170" x14ac:dyDescent="0.25">
      <c r="B79" s="64" t="s">
        <v>57</v>
      </c>
      <c r="K79" s="60"/>
      <c r="T79" s="60"/>
      <c r="AC79" s="60"/>
      <c r="AL79" s="60"/>
      <c r="AU79" s="60"/>
      <c r="BD79" s="60"/>
      <c r="BM79" s="60"/>
      <c r="BV79" s="60"/>
      <c r="CE79" s="60"/>
      <c r="CN79" s="60"/>
      <c r="CW79" s="60"/>
      <c r="DF79" s="60"/>
      <c r="DQ79" s="60"/>
      <c r="EB79" s="60"/>
      <c r="EM79" s="60"/>
      <c r="EX79" s="60"/>
      <c r="FI79" s="60"/>
      <c r="FK79" s="61">
        <v>25</v>
      </c>
      <c r="FL79" s="62">
        <v>2</v>
      </c>
      <c r="FM79" s="40">
        <v>1133</v>
      </c>
      <c r="FN79" s="62">
        <v>97</v>
      </c>
    </row>
    <row r="80" spans="2:170" x14ac:dyDescent="0.25">
      <c r="B80" s="64" t="s">
        <v>58</v>
      </c>
      <c r="C80" s="40">
        <v>54157</v>
      </c>
      <c r="D80" s="40">
        <v>43123.239166666666</v>
      </c>
      <c r="E80" s="40">
        <v>11674272.148692567</v>
      </c>
      <c r="F80" s="43">
        <v>79.626344086021504</v>
      </c>
      <c r="G80" s="44">
        <v>270.71881366733061</v>
      </c>
      <c r="H80" s="44">
        <v>215.56349407634409</v>
      </c>
      <c r="I80" s="43">
        <v>1.4765330592460137</v>
      </c>
      <c r="J80" s="43">
        <v>-12.443199080139522</v>
      </c>
      <c r="K80" s="60">
        <v>-11.150393968926823</v>
      </c>
      <c r="L80" s="40">
        <v>54157</v>
      </c>
      <c r="M80" s="40">
        <v>42197.094354838708</v>
      </c>
      <c r="N80" s="40">
        <v>12018357.546561604</v>
      </c>
      <c r="O80" s="43">
        <v>77.916233090530696</v>
      </c>
      <c r="P80" s="44">
        <v>284.8148132072385</v>
      </c>
      <c r="Q80" s="44">
        <v>221.91697373491155</v>
      </c>
      <c r="R80" s="43">
        <v>-2.7484944649218348</v>
      </c>
      <c r="S80" s="43">
        <v>-8.0695100512677786</v>
      </c>
      <c r="T80" s="60">
        <v>-10.596214479085702</v>
      </c>
      <c r="U80" s="40">
        <v>52050</v>
      </c>
      <c r="V80" s="40">
        <v>37366.078990228016</v>
      </c>
      <c r="W80" s="40">
        <v>8695277.1744495109</v>
      </c>
      <c r="X80" s="43">
        <v>71.78881650380022</v>
      </c>
      <c r="Y80" s="44">
        <v>232.70510070707454</v>
      </c>
      <c r="Z80" s="44">
        <v>167.05623774158522</v>
      </c>
      <c r="AA80" s="43">
        <v>-4.4161034789822295</v>
      </c>
      <c r="AB80" s="43">
        <v>-14.743169282440631</v>
      </c>
      <c r="AC80" s="60">
        <v>-18.508199149785156</v>
      </c>
      <c r="AD80" s="40">
        <v>53785</v>
      </c>
      <c r="AE80" s="40">
        <v>35340.028501628665</v>
      </c>
      <c r="AF80" s="40">
        <v>6314977.7482603826</v>
      </c>
      <c r="AG80" s="43">
        <v>65.706104864978457</v>
      </c>
      <c r="AH80" s="44">
        <v>178.69192572862113</v>
      </c>
      <c r="AI80" s="44">
        <v>117.41150410449721</v>
      </c>
      <c r="AJ80" s="43">
        <v>-3.3924706146895498</v>
      </c>
      <c r="AK80" s="43">
        <v>-9.1754314217862483</v>
      </c>
      <c r="AL80" s="60">
        <v>-12.25662822172259</v>
      </c>
      <c r="AM80" s="40">
        <v>52050</v>
      </c>
      <c r="AN80" s="40">
        <v>27073.346905537459</v>
      </c>
      <c r="AO80" s="40">
        <v>4287109.2060163682</v>
      </c>
      <c r="AP80" s="43">
        <v>52.014115092290986</v>
      </c>
      <c r="AQ80" s="44">
        <v>158.35165193925477</v>
      </c>
      <c r="AR80" s="44">
        <v>82.365210490228009</v>
      </c>
      <c r="AS80" s="43">
        <v>-2.8177214384859339</v>
      </c>
      <c r="AT80" s="43">
        <v>-0.80094913552354019</v>
      </c>
      <c r="AU80" s="60">
        <v>-3.5961020585750707</v>
      </c>
      <c r="AV80" s="40">
        <v>53785</v>
      </c>
      <c r="AW80" s="40">
        <v>21101.160423452769</v>
      </c>
      <c r="AX80" s="40">
        <v>3351059.2261682898</v>
      </c>
      <c r="AY80" s="43">
        <v>39.23242618472208</v>
      </c>
      <c r="AZ80" s="44">
        <v>158.80923887217944</v>
      </c>
      <c r="BA80" s="44">
        <v>62.30471741504676</v>
      </c>
      <c r="BB80" s="43">
        <v>-11.799948385107514</v>
      </c>
      <c r="BC80" s="43">
        <v>-3.5046870902775686</v>
      </c>
      <c r="BD80" s="60">
        <v>-14.891084207703011</v>
      </c>
      <c r="BE80" s="40">
        <v>52204</v>
      </c>
      <c r="BF80" s="40">
        <v>19904.679694137638</v>
      </c>
      <c r="BG80" s="40">
        <v>2987768.6231515803</v>
      </c>
      <c r="BH80" s="43">
        <v>38.128648559761011</v>
      </c>
      <c r="BI80" s="44">
        <v>150.10382829880672</v>
      </c>
      <c r="BJ80" s="44">
        <v>57.232561166799108</v>
      </c>
      <c r="BK80" s="43">
        <v>-6.2286310708426251</v>
      </c>
      <c r="BL80" s="43">
        <v>-3.6141786489377332</v>
      </c>
      <c r="BM80" s="60">
        <v>-9.617695865432017</v>
      </c>
      <c r="BN80" s="40">
        <v>47152</v>
      </c>
      <c r="BO80" s="40">
        <v>21246.235607769606</v>
      </c>
      <c r="BP80" s="40">
        <v>3258620.8027924453</v>
      </c>
      <c r="BQ80" s="43">
        <v>45.059033779626752</v>
      </c>
      <c r="BR80" s="44">
        <v>153.37403119076723</v>
      </c>
      <c r="BS80" s="44">
        <v>69.108856523423086</v>
      </c>
      <c r="BT80" s="43">
        <v>2.3930430808751963</v>
      </c>
      <c r="BU80" s="43">
        <v>2.6420529357905207</v>
      </c>
      <c r="BV80" s="60">
        <v>5.0983214817729605</v>
      </c>
      <c r="BW80" s="40">
        <v>52204</v>
      </c>
      <c r="BX80" s="40">
        <v>26640.679694137638</v>
      </c>
      <c r="BY80" s="40">
        <v>4343876.6835197657</v>
      </c>
      <c r="BZ80" s="43">
        <v>51.031874366212627</v>
      </c>
      <c r="CA80" s="44">
        <v>163.05427389210527</v>
      </c>
      <c r="CB80" s="44">
        <v>83.20965220135939</v>
      </c>
      <c r="CC80" s="43">
        <v>-7.2419756463567584</v>
      </c>
      <c r="CD80" s="43">
        <v>0.82320580444364999</v>
      </c>
      <c r="CE80" s="60">
        <v>-6.478386205742372</v>
      </c>
      <c r="CF80" s="40">
        <v>50070</v>
      </c>
      <c r="CG80" s="40">
        <v>32941.923407917384</v>
      </c>
      <c r="CH80" s="40">
        <v>6267784.8128100513</v>
      </c>
      <c r="CI80" s="43">
        <v>65.791738382099823</v>
      </c>
      <c r="CJ80" s="44">
        <v>190.26772466187052</v>
      </c>
      <c r="CK80" s="44">
        <v>125.18044363511187</v>
      </c>
      <c r="CL80" s="43">
        <v>10.157787161322441</v>
      </c>
      <c r="CM80" s="43">
        <v>-1.9813254309243533</v>
      </c>
      <c r="CN80" s="60">
        <v>7.9752029101012045</v>
      </c>
      <c r="CO80" s="40">
        <v>51739</v>
      </c>
      <c r="CP80" s="40">
        <v>37112.987091222029</v>
      </c>
      <c r="CQ80" s="40">
        <v>8942734.4751392677</v>
      </c>
      <c r="CR80" s="43">
        <v>71.731164288490362</v>
      </c>
      <c r="CS80" s="44">
        <v>240.95970645419715</v>
      </c>
      <c r="CT80" s="44">
        <v>172.84320290572427</v>
      </c>
      <c r="CU80" s="43">
        <v>15.176075255986269</v>
      </c>
      <c r="CV80" s="43">
        <v>-5.7018420109113626</v>
      </c>
      <c r="CW80" s="60">
        <v>8.6089174105861659</v>
      </c>
      <c r="CX80" s="40">
        <v>50070</v>
      </c>
      <c r="CY80" s="40">
        <v>37075.642857142855</v>
      </c>
      <c r="CZ80" s="40">
        <v>10035006.966686608</v>
      </c>
      <c r="DA80" s="43">
        <v>74.047619047619051</v>
      </c>
      <c r="DB80" s="44">
        <v>270.66306052609144</v>
      </c>
      <c r="DC80" s="44">
        <v>200.41955196098678</v>
      </c>
      <c r="DD80" s="43">
        <v>4.5214196093145409</v>
      </c>
      <c r="DE80" s="43">
        <v>-3.359041550811714</v>
      </c>
      <c r="DF80" s="60">
        <v>1.0105016950673005</v>
      </c>
      <c r="DG80" s="40">
        <v>160364</v>
      </c>
      <c r="DH80" s="40">
        <v>122686.41251173339</v>
      </c>
      <c r="DI80" s="40">
        <v>32387906.869703684</v>
      </c>
      <c r="DJ80" s="43">
        <v>76.504959038021866</v>
      </c>
      <c r="DK80" s="44">
        <v>263.98935470222665</v>
      </c>
      <c r="DL80" s="44">
        <v>201.96494767967675</v>
      </c>
      <c r="DM80" s="43">
        <v>-0.2239864612627859</v>
      </c>
      <c r="DN80" s="43">
        <v>-2.045410417646206</v>
      </c>
      <c r="DO80" s="43">
        <v>-1.8255128580541378</v>
      </c>
      <c r="DP80" s="43">
        <v>-11.417931934867561</v>
      </c>
      <c r="DQ80" s="60">
        <v>-13.035008977319841</v>
      </c>
      <c r="DR80" s="40">
        <v>159620</v>
      </c>
      <c r="DS80" s="40">
        <v>83514.535830618886</v>
      </c>
      <c r="DT80" s="40">
        <v>13953146.180445042</v>
      </c>
      <c r="DU80" s="43">
        <v>52.320846905537458</v>
      </c>
      <c r="DV80" s="44">
        <v>167.07446244740314</v>
      </c>
      <c r="DW80" s="44">
        <v>87.41477371535548</v>
      </c>
      <c r="DX80" s="43">
        <v>-0.68689181453921011</v>
      </c>
      <c r="DY80" s="43">
        <v>-6.1367709648967752</v>
      </c>
      <c r="DZ80" s="43">
        <v>-5.4875728390501086</v>
      </c>
      <c r="EA80" s="43">
        <v>-5.2511816540059515</v>
      </c>
      <c r="EB80" s="60">
        <v>-10.450592074877479</v>
      </c>
      <c r="EC80" s="40">
        <v>151560</v>
      </c>
      <c r="ED80" s="40">
        <v>67791.594996044878</v>
      </c>
      <c r="EE80" s="40">
        <v>10590266.10946379</v>
      </c>
      <c r="EF80" s="43">
        <v>44.729212850385906</v>
      </c>
      <c r="EG80" s="44">
        <v>156.21798115358771</v>
      </c>
      <c r="EH80" s="44">
        <v>69.875073300764001</v>
      </c>
      <c r="EI80" s="43">
        <v>-3.6061820263308531</v>
      </c>
      <c r="EJ80" s="43">
        <v>-7.5678040070259192</v>
      </c>
      <c r="EK80" s="43">
        <v>-4.1098299289115374</v>
      </c>
      <c r="EL80" s="43">
        <v>-6.214116028185715E-2</v>
      </c>
      <c r="EM80" s="60">
        <v>-4.1694171931841035</v>
      </c>
      <c r="EN80" s="40">
        <v>151879</v>
      </c>
      <c r="EO80" s="40">
        <v>107130.55335628227</v>
      </c>
      <c r="EP80" s="40">
        <v>25245526.254635926</v>
      </c>
      <c r="EQ80" s="43">
        <v>70.536778195986457</v>
      </c>
      <c r="ER80" s="44">
        <v>235.65197288468499</v>
      </c>
      <c r="ES80" s="44">
        <v>166.22130942813641</v>
      </c>
      <c r="ET80" s="43">
        <v>-4.4647967945048652</v>
      </c>
      <c r="EU80" s="43">
        <v>4.8652618350168755</v>
      </c>
      <c r="EV80" s="43">
        <v>9.7660949225543146</v>
      </c>
      <c r="EW80" s="43">
        <v>-4.0626638465116116</v>
      </c>
      <c r="EX80" s="60">
        <v>5.3066674684297279</v>
      </c>
      <c r="EY80" s="40">
        <v>623423</v>
      </c>
      <c r="EZ80" s="40">
        <v>381123.09669467947</v>
      </c>
      <c r="FA80" s="40">
        <v>82176845.414248437</v>
      </c>
      <c r="FB80" s="43">
        <v>61.13394865038336</v>
      </c>
      <c r="FC80" s="44">
        <v>215.61759475333221</v>
      </c>
      <c r="FD80" s="44">
        <v>131.81554965769379</v>
      </c>
      <c r="FE80" s="43">
        <v>-2.2319279234068579</v>
      </c>
      <c r="FF80" s="43">
        <v>-2.2072045650483654</v>
      </c>
      <c r="FG80" s="43">
        <v>2.52877629774814E-2</v>
      </c>
      <c r="FH80" s="43">
        <v>-6.1870220440681294</v>
      </c>
      <c r="FI80" s="60">
        <v>-6.163298840548463</v>
      </c>
      <c r="FK80" s="61">
        <v>20</v>
      </c>
      <c r="FL80" s="62">
        <v>10</v>
      </c>
      <c r="FM80" s="40">
        <v>1669</v>
      </c>
      <c r="FN80" s="62">
        <v>1162</v>
      </c>
    </row>
    <row r="81" spans="2:170" x14ac:dyDescent="0.25">
      <c r="B81" s="64" t="s">
        <v>59</v>
      </c>
      <c r="C81" s="40">
        <v>18011</v>
      </c>
      <c r="D81" s="40">
        <v>14289.258785942491</v>
      </c>
      <c r="E81" s="40">
        <v>2494337.883419361</v>
      </c>
      <c r="F81" s="43">
        <v>79.33628774605792</v>
      </c>
      <c r="G81" s="44">
        <v>174.56034079760977</v>
      </c>
      <c r="H81" s="44">
        <v>138.48969426569101</v>
      </c>
      <c r="K81" s="60"/>
      <c r="L81" s="40">
        <v>18011</v>
      </c>
      <c r="M81" s="40">
        <v>14018.249201277955</v>
      </c>
      <c r="N81" s="40">
        <v>2308896.7676389776</v>
      </c>
      <c r="O81" s="43">
        <v>77.831598474698552</v>
      </c>
      <c r="P81" s="44">
        <v>164.70650039724578</v>
      </c>
      <c r="Q81" s="44">
        <v>128.19370205091209</v>
      </c>
      <c r="R81" s="43">
        <v>26.407067105643705</v>
      </c>
      <c r="S81" s="43">
        <v>4.3543452883360203</v>
      </c>
      <c r="T81" s="60">
        <v>31.911267276355488</v>
      </c>
      <c r="U81" s="40">
        <v>17430</v>
      </c>
      <c r="V81" s="40">
        <v>11501.201277955272</v>
      </c>
      <c r="W81" s="40">
        <v>1776649.5924907348</v>
      </c>
      <c r="X81" s="43">
        <v>65.985090521831737</v>
      </c>
      <c r="Y81" s="44">
        <v>154.4751326016785</v>
      </c>
      <c r="Z81" s="44">
        <v>101.93055608093717</v>
      </c>
      <c r="AA81" s="43">
        <v>-13.494302200903869</v>
      </c>
      <c r="AB81" s="43">
        <v>14.273190017036518</v>
      </c>
      <c r="AC81" s="60">
        <v>-1.1471795784119214</v>
      </c>
      <c r="AD81" s="40">
        <v>18011</v>
      </c>
      <c r="AE81" s="40">
        <v>10359.619808306708</v>
      </c>
      <c r="AF81" s="40">
        <v>1388929.2075688499</v>
      </c>
      <c r="AG81" s="43">
        <v>57.518293311347009</v>
      </c>
      <c r="AH81" s="44">
        <v>134.07144598638237</v>
      </c>
      <c r="AI81" s="44">
        <v>77.115607549211589</v>
      </c>
      <c r="AJ81" s="43">
        <v>-7.9572783779753209</v>
      </c>
      <c r="AK81" s="43">
        <v>11.510212485808532</v>
      </c>
      <c r="AL81" s="60">
        <v>2.6370344584577561</v>
      </c>
      <c r="AM81" s="40">
        <v>17430</v>
      </c>
      <c r="AN81" s="40">
        <v>8870.9233226837059</v>
      </c>
      <c r="AO81" s="40">
        <v>1138802.4592201298</v>
      </c>
      <c r="AP81" s="43">
        <v>50.894568690095845</v>
      </c>
      <c r="AQ81" s="44">
        <v>128.37473820883051</v>
      </c>
      <c r="AR81" s="44">
        <v>65.335769318423957</v>
      </c>
      <c r="AS81" s="43">
        <v>7.4943385182755122</v>
      </c>
      <c r="AT81" s="43">
        <v>18.231029028441917</v>
      </c>
      <c r="AU81" s="60">
        <v>27.091662577570908</v>
      </c>
      <c r="AV81" s="40">
        <v>18011</v>
      </c>
      <c r="AW81" s="40">
        <v>6658.2971246006391</v>
      </c>
      <c r="AX81" s="40">
        <v>881218.54397765943</v>
      </c>
      <c r="AY81" s="43">
        <v>36.967948057301868</v>
      </c>
      <c r="AZ81" s="44">
        <v>132.34893659548342</v>
      </c>
      <c r="BA81" s="44">
        <v>48.926686135009689</v>
      </c>
      <c r="BB81" s="43">
        <v>-20.566178905146764</v>
      </c>
      <c r="BC81" s="43">
        <v>21.907031765268087</v>
      </c>
      <c r="BD81" s="60">
        <v>-3.1645864854832064</v>
      </c>
      <c r="BE81" s="40">
        <v>18414</v>
      </c>
      <c r="BF81" s="40">
        <v>5646.6441717791413</v>
      </c>
      <c r="BG81" s="40">
        <v>724136.80649814114</v>
      </c>
      <c r="BH81" s="43">
        <v>30.664951513952108</v>
      </c>
      <c r="BI81" s="44">
        <v>128.24197602484674</v>
      </c>
      <c r="BJ81" s="44">
        <v>39.325339768553334</v>
      </c>
      <c r="BK81" s="43">
        <v>-23.465458428291051</v>
      </c>
      <c r="BL81" s="43">
        <v>16.527756581349273</v>
      </c>
      <c r="BM81" s="60">
        <v>-10.816015696780566</v>
      </c>
      <c r="BN81" s="40">
        <v>16632</v>
      </c>
      <c r="BO81" s="40">
        <v>5397.3953881954731</v>
      </c>
      <c r="BP81" s="40">
        <v>650583.8139086694</v>
      </c>
      <c r="BQ81" s="43">
        <v>32.451872223397501</v>
      </c>
      <c r="BR81" s="44">
        <v>120.53662315189048</v>
      </c>
      <c r="BS81" s="44">
        <v>39.116390927649675</v>
      </c>
      <c r="BT81" s="43">
        <v>-21.855385895741072</v>
      </c>
      <c r="BU81" s="43">
        <v>16.083788902959547</v>
      </c>
      <c r="BV81" s="60">
        <v>-9.2867711241012412</v>
      </c>
      <c r="BW81" s="40">
        <v>18414</v>
      </c>
      <c r="BX81" s="40">
        <v>7773.0184049079753</v>
      </c>
      <c r="BY81" s="40">
        <v>1028900.883499397</v>
      </c>
      <c r="BZ81" s="43">
        <v>42.212547001781118</v>
      </c>
      <c r="CA81" s="44">
        <v>132.36825514908557</v>
      </c>
      <c r="CB81" s="44">
        <v>55.876011920245297</v>
      </c>
      <c r="CC81" s="43">
        <v>-9.8028133549091283</v>
      </c>
      <c r="CD81" s="43">
        <v>16.457694173179132</v>
      </c>
      <c r="CE81" s="60">
        <v>5.0415637759599559</v>
      </c>
      <c r="CF81" s="40">
        <v>17820</v>
      </c>
      <c r="CG81" s="40">
        <v>10190.926380368099</v>
      </c>
      <c r="CH81" s="40">
        <v>1391411.6276077547</v>
      </c>
      <c r="CI81" s="43">
        <v>57.188139059304703</v>
      </c>
      <c r="CJ81" s="44">
        <v>136.53436161487573</v>
      </c>
      <c r="CK81" s="44">
        <v>78.081460584049083</v>
      </c>
      <c r="CL81" s="43">
        <v>-0.10664234410034119</v>
      </c>
      <c r="CM81" s="43">
        <v>5.379912866092063</v>
      </c>
      <c r="CN81" s="60">
        <v>5.2675332567841169</v>
      </c>
      <c r="CO81" s="40">
        <v>18414</v>
      </c>
      <c r="CP81" s="40">
        <v>13328.558282208589</v>
      </c>
      <c r="CQ81" s="40">
        <v>1871013.2748156441</v>
      </c>
      <c r="CR81" s="43">
        <v>72.382742924995057</v>
      </c>
      <c r="CS81" s="44">
        <v>140.37626840054682</v>
      </c>
      <c r="CT81" s="44">
        <v>101.60819348406886</v>
      </c>
      <c r="CU81" s="43">
        <v>6.6863047358355887</v>
      </c>
      <c r="CV81" s="43">
        <v>6.8928132885530333</v>
      </c>
      <c r="CW81" s="60">
        <v>14.039992525780136</v>
      </c>
      <c r="CX81" s="40">
        <v>17820</v>
      </c>
      <c r="CY81" s="40">
        <v>13068</v>
      </c>
      <c r="CZ81" s="40">
        <v>2306760.8012721166</v>
      </c>
      <c r="DA81" s="43">
        <v>73.333333333333329</v>
      </c>
      <c r="DB81" s="44">
        <v>176.51980419896822</v>
      </c>
      <c r="DC81" s="44">
        <v>129.4478564125767</v>
      </c>
      <c r="DD81" s="43">
        <v>-0.47694753575236598</v>
      </c>
      <c r="DE81" s="43">
        <v>1.1704972517083894</v>
      </c>
      <c r="DF81" s="60">
        <v>0.68796705816607306</v>
      </c>
      <c r="DG81" s="40">
        <v>53452</v>
      </c>
      <c r="DH81" s="40">
        <v>39808.709265175719</v>
      </c>
      <c r="DI81" s="40">
        <v>6579884.2435490731</v>
      </c>
      <c r="DJ81" s="43">
        <v>74.475621614113066</v>
      </c>
      <c r="DK81" s="44">
        <v>165.2875555376294</v>
      </c>
      <c r="DL81" s="44">
        <v>123.09893443742186</v>
      </c>
      <c r="DM81" s="43">
        <v>0.69324090121317161</v>
      </c>
      <c r="DN81" s="43">
        <v>8.4041673428880124</v>
      </c>
      <c r="DO81" s="43">
        <v>7.6578391684823695</v>
      </c>
      <c r="DP81" s="43">
        <v>9.2176053193298042</v>
      </c>
      <c r="DQ81" s="60">
        <v>17.581313878271729</v>
      </c>
      <c r="DR81" s="40">
        <v>53452</v>
      </c>
      <c r="DS81" s="40">
        <v>25888.840255591054</v>
      </c>
      <c r="DT81" s="40">
        <v>3408950.2107666391</v>
      </c>
      <c r="DU81" s="43">
        <v>48.433810251423807</v>
      </c>
      <c r="DV81" s="44">
        <v>131.67643575808418</v>
      </c>
      <c r="DW81" s="44">
        <v>63.775915040908458</v>
      </c>
      <c r="DX81" s="43">
        <v>0.69324090121317161</v>
      </c>
      <c r="DY81" s="43">
        <v>-6.5312864626799563</v>
      </c>
      <c r="DZ81" s="43">
        <v>-7.1747887933575862</v>
      </c>
      <c r="EA81" s="43">
        <v>16.241888390898989</v>
      </c>
      <c r="EB81" s="60">
        <v>7.9017784094233949</v>
      </c>
      <c r="EC81" s="40">
        <v>53460</v>
      </c>
      <c r="ED81" s="40">
        <v>18817.057964882588</v>
      </c>
      <c r="EE81" s="40">
        <v>2403621.5039062076</v>
      </c>
      <c r="EF81" s="43">
        <v>35.198387513809557</v>
      </c>
      <c r="EG81" s="44">
        <v>127.73630757751694</v>
      </c>
      <c r="EH81" s="44">
        <v>44.961120536966092</v>
      </c>
      <c r="EI81" s="43">
        <v>2.9462738301559792</v>
      </c>
      <c r="EJ81" s="43">
        <v>-15.418225312185012</v>
      </c>
      <c r="EK81" s="43">
        <v>-17.838915833644858</v>
      </c>
      <c r="EL81" s="43">
        <v>16.615826567503746</v>
      </c>
      <c r="EM81" s="60">
        <v>-4.1871725825621162</v>
      </c>
      <c r="EN81" s="40">
        <v>54054</v>
      </c>
      <c r="EO81" s="40">
        <v>36587.484662576688</v>
      </c>
      <c r="EP81" s="40">
        <v>5569185.7036955152</v>
      </c>
      <c r="EQ81" s="43">
        <v>67.686914312681182</v>
      </c>
      <c r="ER81" s="44">
        <v>152.21559380363547</v>
      </c>
      <c r="ES81" s="44">
        <v>103.03003854840559</v>
      </c>
      <c r="ET81" s="43">
        <v>2.7115359036236151</v>
      </c>
      <c r="EU81" s="43">
        <v>4.868962960129215</v>
      </c>
      <c r="EV81" s="43">
        <v>2.1004720039577185</v>
      </c>
      <c r="EW81" s="43">
        <v>3.7527950740252534</v>
      </c>
      <c r="EX81" s="60">
        <v>5.9320934879134262</v>
      </c>
      <c r="EY81" s="40">
        <v>214418</v>
      </c>
      <c r="EZ81" s="40">
        <v>121102.09214822605</v>
      </c>
      <c r="FA81" s="40">
        <v>17961641.661917437</v>
      </c>
      <c r="FB81" s="43">
        <v>56.479443026343894</v>
      </c>
      <c r="FC81" s="44">
        <v>148.31817802068042</v>
      </c>
      <c r="FD81" s="44">
        <v>83.769280852901502</v>
      </c>
      <c r="FE81" s="43">
        <v>1.7525210582512754</v>
      </c>
      <c r="FF81" s="43">
        <v>-0.37365946294545649</v>
      </c>
      <c r="FG81" s="43">
        <v>-2.0895605328864066</v>
      </c>
      <c r="FH81" s="43">
        <v>10.944655644731808</v>
      </c>
      <c r="FI81" s="60">
        <v>8.6263999071390103</v>
      </c>
      <c r="FK81" s="61">
        <v>10</v>
      </c>
      <c r="FL81" s="62">
        <v>4</v>
      </c>
      <c r="FM81" s="40">
        <v>594</v>
      </c>
      <c r="FN81" s="62">
        <v>326</v>
      </c>
    </row>
    <row r="82" spans="2:170" ht="13" x14ac:dyDescent="0.3">
      <c r="B82" s="72" t="s">
        <v>94</v>
      </c>
      <c r="C82" s="73">
        <v>293012</v>
      </c>
      <c r="D82" s="73">
        <v>222847.86184943499</v>
      </c>
      <c r="E82" s="73">
        <v>60003553.63429711</v>
      </c>
      <c r="F82" s="74">
        <v>76.054175886801559</v>
      </c>
      <c r="G82" s="75">
        <v>269.25792841951488</v>
      </c>
      <c r="H82" s="75">
        <v>204.78189846933611</v>
      </c>
      <c r="I82" s="74">
        <v>-6.5813779032243218</v>
      </c>
      <c r="J82" s="74">
        <v>-10.88163798402363</v>
      </c>
      <c r="K82" s="76">
        <v>-16.746854169525619</v>
      </c>
      <c r="L82" s="73">
        <v>293260</v>
      </c>
      <c r="M82" s="73">
        <v>214211.99494550625</v>
      </c>
      <c r="N82" s="73">
        <v>59100549.957451828</v>
      </c>
      <c r="O82" s="74">
        <v>73.045077728127339</v>
      </c>
      <c r="P82" s="75">
        <v>275.89748170958643</v>
      </c>
      <c r="Q82" s="75">
        <v>201.5295299647133</v>
      </c>
      <c r="R82" s="74">
        <v>-9.2175515733685298</v>
      </c>
      <c r="S82" s="74">
        <v>-4.9677552465493591</v>
      </c>
      <c r="T82" s="76">
        <v>-13.727401417992814</v>
      </c>
      <c r="U82" s="73">
        <v>283590</v>
      </c>
      <c r="V82" s="73">
        <v>185461.21840724844</v>
      </c>
      <c r="W82" s="73">
        <v>45666195.29115212</v>
      </c>
      <c r="X82" s="74">
        <v>65.397658029989927</v>
      </c>
      <c r="Y82" s="75">
        <v>246.23042856795624</v>
      </c>
      <c r="Z82" s="75">
        <v>161.02893364065068</v>
      </c>
      <c r="AA82" s="74">
        <v>-15.71511869206487</v>
      </c>
      <c r="AB82" s="74">
        <v>-9.1293533200851495</v>
      </c>
      <c r="AC82" s="76">
        <v>-23.409783302035393</v>
      </c>
      <c r="AD82" s="73">
        <v>293043</v>
      </c>
      <c r="AE82" s="73">
        <v>169441.75679542203</v>
      </c>
      <c r="AF82" s="73">
        <v>34156619.425782137</v>
      </c>
      <c r="AG82" s="74">
        <v>57.821465380651311</v>
      </c>
      <c r="AH82" s="75">
        <v>201.58324648995247</v>
      </c>
      <c r="AI82" s="75">
        <v>116.55838708238086</v>
      </c>
      <c r="AJ82" s="74">
        <v>-12.44053698754613</v>
      </c>
      <c r="AK82" s="74">
        <v>-8.3064061609939923</v>
      </c>
      <c r="AL82" s="76">
        <v>-19.713581617765488</v>
      </c>
      <c r="AM82" s="73">
        <v>282600</v>
      </c>
      <c r="AN82" s="73">
        <v>140930.14783023368</v>
      </c>
      <c r="AO82" s="73">
        <v>25578797.848584205</v>
      </c>
      <c r="AP82" s="74">
        <v>49.869125205319769</v>
      </c>
      <c r="AQ82" s="75">
        <v>181.49982982631059</v>
      </c>
      <c r="AR82" s="75">
        <v>90.512377383525148</v>
      </c>
      <c r="AS82" s="74">
        <v>-8.1160947378820794</v>
      </c>
      <c r="AT82" s="74">
        <v>-5.2751766944860154</v>
      </c>
      <c r="AU82" s="76">
        <v>-12.963133094187805</v>
      </c>
      <c r="AV82" s="73">
        <v>292020</v>
      </c>
      <c r="AW82" s="73">
        <v>106942.68001907486</v>
      </c>
      <c r="AX82" s="73">
        <v>19157986.556561463</v>
      </c>
      <c r="AY82" s="74">
        <v>36.621697150563271</v>
      </c>
      <c r="AZ82" s="75">
        <v>179.14257014266281</v>
      </c>
      <c r="BA82" s="75">
        <v>65.605049505381359</v>
      </c>
      <c r="BB82" s="74">
        <v>-7.9931005332468219</v>
      </c>
      <c r="BC82" s="74">
        <v>-3.0775336092874199</v>
      </c>
      <c r="BD82" s="76">
        <v>-10.824643787346481</v>
      </c>
      <c r="BE82" s="73">
        <v>290842</v>
      </c>
      <c r="BF82" s="73">
        <v>98066.131456900694</v>
      </c>
      <c r="BG82" s="73">
        <v>17344851.340575952</v>
      </c>
      <c r="BH82" s="74">
        <v>33.71800890411312</v>
      </c>
      <c r="BI82" s="75">
        <v>176.86892592677503</v>
      </c>
      <c r="BJ82" s="75">
        <v>59.63668019259925</v>
      </c>
      <c r="BK82" s="74">
        <v>-4.1656432774112648</v>
      </c>
      <c r="BL82" s="74">
        <v>-2.084414265111683</v>
      </c>
      <c r="BM82" s="76">
        <v>-6.1632282798631115</v>
      </c>
      <c r="BN82" s="73">
        <v>259672</v>
      </c>
      <c r="BO82" s="73">
        <v>107785.04196555662</v>
      </c>
      <c r="BP82" s="73">
        <v>17405699.177212648</v>
      </c>
      <c r="BQ82" s="74">
        <v>41.508149498427485</v>
      </c>
      <c r="BR82" s="75">
        <v>161.48529387570073</v>
      </c>
      <c r="BS82" s="75">
        <v>67.029557199900822</v>
      </c>
      <c r="BT82" s="74">
        <v>-4.685637586692625</v>
      </c>
      <c r="BU82" s="74">
        <v>-7.0225505222244644</v>
      </c>
      <c r="BV82" s="76">
        <v>-11.379136841995438</v>
      </c>
      <c r="BW82" s="73">
        <v>287494</v>
      </c>
      <c r="BX82" s="73">
        <v>138652.71407648496</v>
      </c>
      <c r="BY82" s="73">
        <v>26732134.183094352</v>
      </c>
      <c r="BZ82" s="74">
        <v>48.22803748129872</v>
      </c>
      <c r="CA82" s="75">
        <v>192.79921320795867</v>
      </c>
      <c r="CB82" s="75">
        <v>92.983276809583344</v>
      </c>
      <c r="CC82" s="74">
        <v>-4.8982868406338556</v>
      </c>
      <c r="CD82" s="74">
        <v>13.219244695004972</v>
      </c>
      <c r="CE82" s="76">
        <v>7.6734413310758187</v>
      </c>
      <c r="CF82" s="73">
        <v>277770</v>
      </c>
      <c r="CG82" s="73">
        <v>158993.22432527164</v>
      </c>
      <c r="CH82" s="73">
        <v>31490771.728280175</v>
      </c>
      <c r="CI82" s="74">
        <v>57.239163453674493</v>
      </c>
      <c r="CJ82" s="75">
        <v>198.06360844570145</v>
      </c>
      <c r="CK82" s="75">
        <v>113.36995258048088</v>
      </c>
      <c r="CL82" s="74">
        <v>3.702151612061122</v>
      </c>
      <c r="CM82" s="74">
        <v>-3.8373572342352484</v>
      </c>
      <c r="CN82" s="76">
        <v>-0.27727040486081977</v>
      </c>
      <c r="CO82" s="73">
        <v>287029</v>
      </c>
      <c r="CP82" s="73">
        <v>186221.75920084122</v>
      </c>
      <c r="CQ82" s="73">
        <v>42567596.832239337</v>
      </c>
      <c r="CR82" s="74">
        <v>64.879074658254467</v>
      </c>
      <c r="CS82" s="75">
        <v>228.58551554294976</v>
      </c>
      <c r="CT82" s="75">
        <v>148.30416728706626</v>
      </c>
      <c r="CU82" s="74">
        <v>6.6625285227780466</v>
      </c>
      <c r="CV82" s="74">
        <v>-3.8707235909670765</v>
      </c>
      <c r="CW82" s="76">
        <v>2.5339168684804863</v>
      </c>
      <c r="CX82" s="73">
        <v>277770</v>
      </c>
      <c r="CY82" s="73">
        <v>191706.41044514545</v>
      </c>
      <c r="CZ82" s="73">
        <v>49943379.228610873</v>
      </c>
      <c r="DA82" s="74">
        <v>69.016240214978382</v>
      </c>
      <c r="DB82" s="75">
        <v>260.52013134376426</v>
      </c>
      <c r="DC82" s="75">
        <v>179.80119965658955</v>
      </c>
      <c r="DD82" s="74">
        <v>0.14850426369412351</v>
      </c>
      <c r="DE82" s="74">
        <v>-5.5070855793249347</v>
      </c>
      <c r="DF82" s="76">
        <v>-5.3667595724512243</v>
      </c>
      <c r="DG82" s="73">
        <v>869862</v>
      </c>
      <c r="DH82" s="73">
        <v>622521.07520218962</v>
      </c>
      <c r="DI82" s="73">
        <v>164770298.88290107</v>
      </c>
      <c r="DJ82" s="74">
        <v>71.565498343667116</v>
      </c>
      <c r="DK82" s="75">
        <v>264.68228216913786</v>
      </c>
      <c r="DL82" s="75">
        <v>189.42119426173468</v>
      </c>
      <c r="DM82" s="74">
        <v>2.6683851595861454</v>
      </c>
      <c r="DN82" s="74">
        <v>-7.9780659125352527</v>
      </c>
      <c r="DO82" s="74">
        <v>-10.369746300713858</v>
      </c>
      <c r="DP82" s="74">
        <v>-8.1733048692530357</v>
      </c>
      <c r="DQ82" s="76">
        <v>-17.695500190672263</v>
      </c>
      <c r="DR82" s="73">
        <v>867663</v>
      </c>
      <c r="DS82" s="73">
        <v>417314.58464473055</v>
      </c>
      <c r="DT82" s="73">
        <v>78893403.830927804</v>
      </c>
      <c r="DU82" s="74">
        <v>48.096390493167341</v>
      </c>
      <c r="DV82" s="75">
        <v>189.05019554514627</v>
      </c>
      <c r="DW82" s="75">
        <v>90.926320277490007</v>
      </c>
      <c r="DX82" s="74">
        <v>2.302463640811899</v>
      </c>
      <c r="DY82" s="74">
        <v>-7.8151105856453578</v>
      </c>
      <c r="DZ82" s="74">
        <v>-9.8898637103170639</v>
      </c>
      <c r="EA82" s="74">
        <v>-6.2665376641150328</v>
      </c>
      <c r="EB82" s="76">
        <v>-15.536649340205777</v>
      </c>
      <c r="EC82" s="73">
        <v>838008</v>
      </c>
      <c r="ED82" s="73">
        <v>344503.88749894226</v>
      </c>
      <c r="EE82" s="73">
        <v>61482684.700882949</v>
      </c>
      <c r="EF82" s="74">
        <v>41.109856648020333</v>
      </c>
      <c r="EG82" s="75">
        <v>178.46731758889578</v>
      </c>
      <c r="EH82" s="75">
        <v>73.367658424362233</v>
      </c>
      <c r="EI82" s="74">
        <v>0.99170984081303581</v>
      </c>
      <c r="EJ82" s="74">
        <v>-3.8223276297261393</v>
      </c>
      <c r="EK82" s="74">
        <v>-4.7667649930712903</v>
      </c>
      <c r="EL82" s="74">
        <v>2.4252343684391975</v>
      </c>
      <c r="EM82" s="76">
        <v>-2.4571358474836336</v>
      </c>
      <c r="EN82" s="73">
        <v>842569</v>
      </c>
      <c r="EO82" s="73">
        <v>536921.39397125831</v>
      </c>
      <c r="EP82" s="73">
        <v>124001747.78913039</v>
      </c>
      <c r="EQ82" s="74">
        <v>63.724323345774451</v>
      </c>
      <c r="ER82" s="75">
        <v>230.94953783079887</v>
      </c>
      <c r="ES82" s="75">
        <v>147.17103025286997</v>
      </c>
      <c r="ET82" s="74">
        <v>-0.73175616767595841</v>
      </c>
      <c r="EU82" s="74">
        <v>2.61994265309422</v>
      </c>
      <c r="EV82" s="74">
        <v>3.3764058790542939</v>
      </c>
      <c r="EW82" s="74">
        <v>-4.7252586190240491</v>
      </c>
      <c r="EX82" s="76">
        <v>-1.508396649799691</v>
      </c>
      <c r="EY82" s="73">
        <v>3418102</v>
      </c>
      <c r="EZ82" s="73">
        <v>1921260.9413171208</v>
      </c>
      <c r="FA82" s="73">
        <v>429148135.20384222</v>
      </c>
      <c r="FB82" s="74">
        <v>56.208414532893428</v>
      </c>
      <c r="FC82" s="75">
        <v>223.36795901843485</v>
      </c>
      <c r="FD82" s="75">
        <v>125.55158833874536</v>
      </c>
      <c r="FE82" s="74">
        <v>1.3086745853818731</v>
      </c>
      <c r="FF82" s="74">
        <v>-4.443112485806556</v>
      </c>
      <c r="FG82" s="74">
        <v>-5.6774872385390394</v>
      </c>
      <c r="FH82" s="74">
        <v>-5.5590233594364289</v>
      </c>
      <c r="FI82" s="76">
        <v>-10.920897756213108</v>
      </c>
      <c r="FK82" s="77">
        <v>107</v>
      </c>
      <c r="FL82" s="78">
        <v>45</v>
      </c>
      <c r="FM82" s="73">
        <v>9259</v>
      </c>
      <c r="FN82" s="78">
        <v>5706</v>
      </c>
    </row>
    <row r="83" spans="2:170" ht="13" x14ac:dyDescent="0.3">
      <c r="B83" s="59" t="s">
        <v>95</v>
      </c>
      <c r="K83" s="60"/>
      <c r="T83" s="60"/>
      <c r="AC83" s="60"/>
      <c r="AL83" s="60"/>
      <c r="AU83" s="60"/>
      <c r="BD83" s="60"/>
      <c r="BM83" s="60"/>
      <c r="BV83" s="60"/>
      <c r="CE83" s="60"/>
      <c r="CN83" s="60"/>
      <c r="CW83" s="60"/>
      <c r="DF83" s="60"/>
      <c r="DQ83" s="60"/>
      <c r="EB83" s="60"/>
      <c r="EM83" s="60"/>
      <c r="EX83" s="60"/>
      <c r="FI83" s="60"/>
      <c r="FK83" s="61"/>
      <c r="FL83" s="62"/>
      <c r="FN83" s="62"/>
    </row>
    <row r="84" spans="2:170" ht="13" x14ac:dyDescent="0.3">
      <c r="B84" s="63" t="s">
        <v>81</v>
      </c>
      <c r="K84" s="60"/>
      <c r="T84" s="60"/>
      <c r="AC84" s="60"/>
      <c r="AL84" s="60"/>
      <c r="AU84" s="60"/>
      <c r="BD84" s="60"/>
      <c r="BM84" s="60"/>
      <c r="BV84" s="60"/>
      <c r="CE84" s="60"/>
      <c r="CN84" s="60"/>
      <c r="CW84" s="60"/>
      <c r="DF84" s="60"/>
      <c r="DQ84" s="60"/>
      <c r="EB84" s="60"/>
      <c r="EM84" s="60"/>
      <c r="EX84" s="60"/>
      <c r="FI84" s="60"/>
      <c r="FK84" s="61"/>
      <c r="FL84" s="62"/>
      <c r="FN84" s="62"/>
    </row>
    <row r="85" spans="2:170" x14ac:dyDescent="0.25">
      <c r="B85" s="64" t="s">
        <v>56</v>
      </c>
      <c r="C85" s="40">
        <v>450120</v>
      </c>
      <c r="D85" s="40">
        <v>350636.77065323613</v>
      </c>
      <c r="E85" s="40">
        <v>118033686.47373506</v>
      </c>
      <c r="F85" s="43">
        <v>77.898509431537391</v>
      </c>
      <c r="G85" s="44">
        <v>336.62666426524055</v>
      </c>
      <c r="H85" s="44">
        <v>262.2271538117281</v>
      </c>
      <c r="I85" s="43">
        <v>2.1933119829097376</v>
      </c>
      <c r="J85" s="43">
        <v>-7.5648486229141749</v>
      </c>
      <c r="K85" s="60">
        <v>-5.5374573713367887</v>
      </c>
      <c r="L85" s="40">
        <v>449500</v>
      </c>
      <c r="M85" s="40">
        <v>347109.23737107584</v>
      </c>
      <c r="N85" s="40">
        <v>115343335.20099074</v>
      </c>
      <c r="O85" s="43">
        <v>77.221187401796627</v>
      </c>
      <c r="P85" s="44">
        <v>332.29693359523992</v>
      </c>
      <c r="Q85" s="44">
        <v>256.60363782200386</v>
      </c>
      <c r="R85" s="43">
        <v>4.3167585513570375</v>
      </c>
      <c r="S85" s="43">
        <v>-0.14369384741162183</v>
      </c>
      <c r="T85" s="60">
        <v>4.1668617875442475</v>
      </c>
      <c r="U85" s="40">
        <v>435240</v>
      </c>
      <c r="V85" s="40">
        <v>345908.47544204321</v>
      </c>
      <c r="W85" s="40">
        <v>124663850.2948668</v>
      </c>
      <c r="X85" s="43">
        <v>79.475341292630091</v>
      </c>
      <c r="Y85" s="44">
        <v>360.39547783718342</v>
      </c>
      <c r="Z85" s="44">
        <v>286.4255360143066</v>
      </c>
      <c r="AA85" s="43">
        <v>2.3155939892792952</v>
      </c>
      <c r="AB85" s="43">
        <v>-3.8749705273823123</v>
      </c>
      <c r="AC85" s="60">
        <v>-1.6491051227603164</v>
      </c>
      <c r="AD85" s="40">
        <v>449748</v>
      </c>
      <c r="AE85" s="40">
        <v>347077.1816669188</v>
      </c>
      <c r="AF85" s="40">
        <v>118932405.77209513</v>
      </c>
      <c r="AG85" s="43">
        <v>77.171478620676197</v>
      </c>
      <c r="AH85" s="44">
        <v>342.66846699888083</v>
      </c>
      <c r="AI85" s="44">
        <v>264.44232274984017</v>
      </c>
      <c r="AJ85" s="43">
        <v>-1.6848235159424882</v>
      </c>
      <c r="AK85" s="43">
        <v>-4.6855263129454823</v>
      </c>
      <c r="AL85" s="60">
        <v>-6.2914069797000565</v>
      </c>
      <c r="AM85" s="40">
        <v>435240</v>
      </c>
      <c r="AN85" s="40">
        <v>329320.18847375584</v>
      </c>
      <c r="AO85" s="40">
        <v>108616131.23449767</v>
      </c>
      <c r="AP85" s="43">
        <v>75.664044773861747</v>
      </c>
      <c r="AQ85" s="44">
        <v>329.81923075497537</v>
      </c>
      <c r="AR85" s="44">
        <v>249.55457043125097</v>
      </c>
      <c r="AS85" s="43">
        <v>1.6532910131128351</v>
      </c>
      <c r="AT85" s="43">
        <v>-2.3318933691059147</v>
      </c>
      <c r="AU85" s="60">
        <v>-0.71715533955118171</v>
      </c>
      <c r="AV85" s="40">
        <v>453840</v>
      </c>
      <c r="AW85" s="40">
        <v>324584.63453510439</v>
      </c>
      <c r="AX85" s="40">
        <v>124492961.20041481</v>
      </c>
      <c r="AY85" s="43">
        <v>71.519618044928691</v>
      </c>
      <c r="AZ85" s="44">
        <v>383.54545457373058</v>
      </c>
      <c r="BA85" s="44">
        <v>274.3102441398176</v>
      </c>
      <c r="BB85" s="43">
        <v>7.0678667353949969</v>
      </c>
      <c r="BC85" s="43">
        <v>-7.2683471715196282</v>
      </c>
      <c r="BD85" s="60">
        <v>-0.71419752800792047</v>
      </c>
      <c r="BE85" s="40">
        <v>453995</v>
      </c>
      <c r="BF85" s="40">
        <v>311885.32602118002</v>
      </c>
      <c r="BG85" s="40">
        <v>122871041.95722759</v>
      </c>
      <c r="BH85" s="43">
        <v>68.697964960226443</v>
      </c>
      <c r="BI85" s="44">
        <v>393.96224094519744</v>
      </c>
      <c r="BJ85" s="44">
        <v>270.64404224105459</v>
      </c>
      <c r="BK85" s="43">
        <v>5.5924885531771915</v>
      </c>
      <c r="BL85" s="43">
        <v>-6.8438272051173419</v>
      </c>
      <c r="BM85" s="60">
        <v>-1.6340789050161038</v>
      </c>
      <c r="BN85" s="40">
        <v>409640</v>
      </c>
      <c r="BO85" s="40">
        <v>278273.33162686951</v>
      </c>
      <c r="BP85" s="40">
        <v>85353255.62867111</v>
      </c>
      <c r="BQ85" s="43">
        <v>67.931191198825672</v>
      </c>
      <c r="BR85" s="44">
        <v>306.72452559384806</v>
      </c>
      <c r="BS85" s="44">
        <v>208.36162393484793</v>
      </c>
      <c r="BT85" s="43">
        <v>8.5412371564751783</v>
      </c>
      <c r="BU85" s="43">
        <v>-2.2475652117966063</v>
      </c>
      <c r="BV85" s="60">
        <v>6.1017020696508739</v>
      </c>
      <c r="BW85" s="40">
        <v>453530</v>
      </c>
      <c r="BX85" s="40">
        <v>315937.62196505559</v>
      </c>
      <c r="BY85" s="40">
        <v>101616427.70007633</v>
      </c>
      <c r="BZ85" s="43">
        <v>69.661901520308604</v>
      </c>
      <c r="CA85" s="44">
        <v>321.6344640060488</v>
      </c>
      <c r="CB85" s="44">
        <v>224.05668357126615</v>
      </c>
      <c r="CC85" s="43">
        <v>5.1410747786470328</v>
      </c>
      <c r="CD85" s="43">
        <v>3.3835144345287596</v>
      </c>
      <c r="CE85" s="60">
        <v>8.6985382204062134</v>
      </c>
      <c r="CF85" s="40">
        <v>440130</v>
      </c>
      <c r="CG85" s="40">
        <v>296566.40732317488</v>
      </c>
      <c r="CH85" s="40">
        <v>98593127.315011829</v>
      </c>
      <c r="CI85" s="43">
        <v>67.381548025168669</v>
      </c>
      <c r="CJ85" s="44">
        <v>332.44873620353349</v>
      </c>
      <c r="CK85" s="44">
        <v>224.00910484405026</v>
      </c>
      <c r="CL85" s="43">
        <v>2.012714397002044</v>
      </c>
      <c r="CM85" s="43">
        <v>-7.3456281138113431</v>
      </c>
      <c r="CN85" s="60">
        <v>-5.4807602313796098</v>
      </c>
      <c r="CO85" s="40">
        <v>454801</v>
      </c>
      <c r="CP85" s="40">
        <v>304427.14062736777</v>
      </c>
      <c r="CQ85" s="40">
        <v>96701270.584319726</v>
      </c>
      <c r="CR85" s="43">
        <v>66.936339328050678</v>
      </c>
      <c r="CS85" s="44">
        <v>317.64996506236719</v>
      </c>
      <c r="CT85" s="44">
        <v>212.62325848958054</v>
      </c>
      <c r="CU85" s="43">
        <v>0.68104282176025699</v>
      </c>
      <c r="CV85" s="43">
        <v>-0.27849106990226175</v>
      </c>
      <c r="CW85" s="60">
        <v>0.40065510843389418</v>
      </c>
      <c r="CX85" s="40">
        <v>440040</v>
      </c>
      <c r="CY85" s="40">
        <v>303094.45321480575</v>
      </c>
      <c r="CZ85" s="40">
        <v>93765367.249611512</v>
      </c>
      <c r="DA85" s="43">
        <v>68.878841290520342</v>
      </c>
      <c r="DB85" s="44">
        <v>309.36022172322356</v>
      </c>
      <c r="DC85" s="44">
        <v>213.08373613674101</v>
      </c>
      <c r="DD85" s="43">
        <v>-6.4982260734868832E-2</v>
      </c>
      <c r="DE85" s="43">
        <v>-2.9796302862887813</v>
      </c>
      <c r="DF85" s="60">
        <v>-3.0426763159912364</v>
      </c>
      <c r="DG85" s="40">
        <v>1334860</v>
      </c>
      <c r="DH85" s="40">
        <v>1043654.4834663551</v>
      </c>
      <c r="DI85" s="40">
        <v>358040871.96959257</v>
      </c>
      <c r="DJ85" s="43">
        <v>78.1845649331282</v>
      </c>
      <c r="DK85" s="44">
        <v>343.06456556427469</v>
      </c>
      <c r="DL85" s="44">
        <v>268.22353802615453</v>
      </c>
      <c r="DM85" s="43">
        <v>2.656269226036668</v>
      </c>
      <c r="DN85" s="43">
        <v>5.6650046368123963</v>
      </c>
      <c r="DO85" s="43">
        <v>2.930883260664189</v>
      </c>
      <c r="DP85" s="43">
        <v>-4.0253590052585011</v>
      </c>
      <c r="DQ85" s="60">
        <v>-1.2124543178612432</v>
      </c>
      <c r="DR85" s="40">
        <v>1338828</v>
      </c>
      <c r="DS85" s="40">
        <v>1000982.004675779</v>
      </c>
      <c r="DT85" s="40">
        <v>352041498.20700759</v>
      </c>
      <c r="DU85" s="43">
        <v>74.765541553939642</v>
      </c>
      <c r="DV85" s="44">
        <v>351.69613096194956</v>
      </c>
      <c r="DW85" s="44">
        <v>262.94751693795439</v>
      </c>
      <c r="DX85" s="43">
        <v>1.0753564892826728</v>
      </c>
      <c r="DY85" s="43">
        <v>3.1961363685423887</v>
      </c>
      <c r="DZ85" s="43">
        <v>2.0982165711451284</v>
      </c>
      <c r="EA85" s="43">
        <v>-4.6653150635328196</v>
      </c>
      <c r="EB85" s="60">
        <v>-2.6649869061009688</v>
      </c>
      <c r="EC85" s="40">
        <v>1317165</v>
      </c>
      <c r="ED85" s="40">
        <v>906096.27961310511</v>
      </c>
      <c r="EE85" s="40">
        <v>309840725.28597504</v>
      </c>
      <c r="EF85" s="43">
        <v>68.791402718194391</v>
      </c>
      <c r="EG85" s="44">
        <v>341.95121672751401</v>
      </c>
      <c r="EH85" s="44">
        <v>235.23303859878985</v>
      </c>
      <c r="EI85" s="43">
        <v>0.89020430579460041</v>
      </c>
      <c r="EJ85" s="43">
        <v>7.2682948749529359</v>
      </c>
      <c r="EK85" s="43">
        <v>6.3218135130672914</v>
      </c>
      <c r="EL85" s="43">
        <v>-2.4339651549623529</v>
      </c>
      <c r="EM85" s="60">
        <v>3.7339776200362516</v>
      </c>
      <c r="EN85" s="40">
        <v>1334971</v>
      </c>
      <c r="EO85" s="40">
        <v>904088.00116534845</v>
      </c>
      <c r="EP85" s="40">
        <v>289059765.14894307</v>
      </c>
      <c r="EQ85" s="43">
        <v>67.723418798262159</v>
      </c>
      <c r="ER85" s="44">
        <v>319.72525326777014</v>
      </c>
      <c r="ES85" s="44">
        <v>216.52887227433635</v>
      </c>
      <c r="ET85" s="43">
        <v>1.0052319576903725</v>
      </c>
      <c r="EU85" s="43">
        <v>1.8796739076798819</v>
      </c>
      <c r="EV85" s="43">
        <v>0.86573926226844278</v>
      </c>
      <c r="EW85" s="43">
        <v>-3.6191616560223197</v>
      </c>
      <c r="EX85" s="60">
        <v>-2.7847548971682552</v>
      </c>
      <c r="EY85" s="40">
        <v>5325824</v>
      </c>
      <c r="EZ85" s="40">
        <v>3854820.7689205878</v>
      </c>
      <c r="FA85" s="40">
        <v>1308982860.6115184</v>
      </c>
      <c r="FB85" s="43">
        <v>72.379800175908699</v>
      </c>
      <c r="FC85" s="44">
        <v>339.57035594629076</v>
      </c>
      <c r="FD85" s="44">
        <v>245.78034509054717</v>
      </c>
      <c r="FE85" s="43">
        <v>1.4030873557633357</v>
      </c>
      <c r="FF85" s="43">
        <v>4.4726376048490062</v>
      </c>
      <c r="FG85" s="43">
        <v>3.0270777045500585</v>
      </c>
      <c r="FH85" s="43">
        <v>-3.7176919251793983</v>
      </c>
      <c r="FI85" s="60">
        <v>-0.80315164402240669</v>
      </c>
      <c r="FK85" s="61">
        <v>121</v>
      </c>
      <c r="FL85" s="62">
        <v>87</v>
      </c>
      <c r="FM85" s="40">
        <v>14668</v>
      </c>
      <c r="FN85" s="62">
        <v>13049</v>
      </c>
    </row>
    <row r="86" spans="2:170" x14ac:dyDescent="0.25">
      <c r="B86" s="64" t="s">
        <v>57</v>
      </c>
      <c r="C86" s="40">
        <v>9827</v>
      </c>
      <c r="D86" s="40">
        <v>6649.4523809523807</v>
      </c>
      <c r="E86" s="40">
        <v>2411168.0526107163</v>
      </c>
      <c r="F86" s="43">
        <v>67.665130568356375</v>
      </c>
      <c r="G86" s="44">
        <v>362.61152264472219</v>
      </c>
      <c r="H86" s="44">
        <v>245.36156025345642</v>
      </c>
      <c r="I86" s="43">
        <v>-11.641389432466774</v>
      </c>
      <c r="J86" s="43">
        <v>10.524878328614278</v>
      </c>
      <c r="K86" s="60">
        <v>-2.3417531773848408</v>
      </c>
      <c r="L86" s="40">
        <v>9827</v>
      </c>
      <c r="M86" s="40">
        <v>6228.7350993377486</v>
      </c>
      <c r="N86" s="40">
        <v>2419265.9398836424</v>
      </c>
      <c r="O86" s="43">
        <v>63.383892330698572</v>
      </c>
      <c r="P86" s="44">
        <v>388.40405014829793</v>
      </c>
      <c r="Q86" s="44">
        <v>246.18560495406965</v>
      </c>
      <c r="R86" s="43">
        <v>-15.836215455481028</v>
      </c>
      <c r="S86" s="43">
        <v>19.079561221086994</v>
      </c>
      <c r="T86" s="60">
        <v>0.22186534272991978</v>
      </c>
      <c r="U86" s="40">
        <v>9510</v>
      </c>
      <c r="V86" s="40">
        <v>6164.5178571428569</v>
      </c>
      <c r="W86" s="40">
        <v>2225380.5850571427</v>
      </c>
      <c r="X86" s="43">
        <v>64.821428571428569</v>
      </c>
      <c r="Y86" s="44">
        <v>360.99831919191917</v>
      </c>
      <c r="Z86" s="44">
        <v>234.00426761904762</v>
      </c>
      <c r="AA86" s="43">
        <v>-17.406946443150328</v>
      </c>
      <c r="AB86" s="43">
        <v>8.1786015301312656</v>
      </c>
      <c r="AC86" s="60">
        <v>-10.651989701170692</v>
      </c>
      <c r="AD86" s="40">
        <v>9827</v>
      </c>
      <c r="AE86" s="40">
        <v>5896.5773809523807</v>
      </c>
      <c r="AF86" s="40">
        <v>2075599.2931479148</v>
      </c>
      <c r="AG86" s="43">
        <v>60.003840245775727</v>
      </c>
      <c r="AH86" s="44">
        <v>352.00068769599966</v>
      </c>
      <c r="AI86" s="44">
        <v>211.21393030913958</v>
      </c>
      <c r="AJ86" s="43">
        <v>-17.539479559993627</v>
      </c>
      <c r="AK86" s="43">
        <v>9.0386380123753547</v>
      </c>
      <c r="AL86" s="60">
        <v>-10.086171614252665</v>
      </c>
      <c r="AM86" s="40">
        <v>9510</v>
      </c>
      <c r="AN86" s="40">
        <v>6098.0789473684208</v>
      </c>
      <c r="AO86" s="40">
        <v>1903149.9331831599</v>
      </c>
      <c r="AP86" s="43">
        <v>64.122807017543863</v>
      </c>
      <c r="AQ86" s="44">
        <v>312.09007781121784</v>
      </c>
      <c r="AR86" s="44">
        <v>200.12091831578968</v>
      </c>
      <c r="AS86" s="43">
        <v>2.9484517469038365</v>
      </c>
      <c r="AT86" s="43">
        <v>3.6629434202594857</v>
      </c>
      <c r="AU86" s="60">
        <v>6.7193952863911335</v>
      </c>
      <c r="AV86" s="40">
        <v>9827</v>
      </c>
      <c r="AW86" s="40">
        <v>5224.7153284671531</v>
      </c>
      <c r="AX86" s="40">
        <v>1739455.5663520438</v>
      </c>
      <c r="AY86" s="43">
        <v>53.166941370379092</v>
      </c>
      <c r="AZ86" s="44">
        <v>332.92829503542958</v>
      </c>
      <c r="BA86" s="44">
        <v>177.00779142688958</v>
      </c>
      <c r="BB86" s="43">
        <v>-17.591240875965976</v>
      </c>
      <c r="BC86" s="43">
        <v>-5.9820218461883874</v>
      </c>
      <c r="BD86" s="60">
        <v>-22.520950849885907</v>
      </c>
      <c r="BE86" s="40">
        <v>9827</v>
      </c>
      <c r="BF86" s="40">
        <v>5384.3722627737225</v>
      </c>
      <c r="BG86" s="40">
        <v>1684366.5402532846</v>
      </c>
      <c r="BH86" s="43">
        <v>54.791617612432304</v>
      </c>
      <c r="BI86" s="44">
        <v>312.82505333046839</v>
      </c>
      <c r="BJ86" s="44">
        <v>171.40190701671767</v>
      </c>
      <c r="BK86" s="43">
        <v>-5.2921524973829053</v>
      </c>
      <c r="BL86" s="43">
        <v>-10.163818928959216</v>
      </c>
      <c r="BM86" s="60">
        <v>-14.918086628997546</v>
      </c>
      <c r="BN86" s="40">
        <v>8876</v>
      </c>
      <c r="BO86" s="40">
        <v>4168.7933551472443</v>
      </c>
      <c r="BP86" s="40">
        <v>1284652.4968682737</v>
      </c>
      <c r="BQ86" s="43">
        <v>46.967027435187518</v>
      </c>
      <c r="BR86" s="44">
        <v>308.15931312165003</v>
      </c>
      <c r="BS86" s="44">
        <v>144.73326913793079</v>
      </c>
      <c r="BT86" s="43">
        <v>-7.3633768266477073</v>
      </c>
      <c r="BU86" s="43">
        <v>13.622274005241836</v>
      </c>
      <c r="BV86" s="60">
        <v>5.2558378111079209</v>
      </c>
      <c r="BW86" s="40">
        <v>9827</v>
      </c>
      <c r="BX86" s="40">
        <v>4470.9679999999998</v>
      </c>
      <c r="BY86" s="40">
        <v>1453671.8524377439</v>
      </c>
      <c r="BZ86" s="43">
        <v>45.49677419354839</v>
      </c>
      <c r="CA86" s="44">
        <v>325.13582124446964</v>
      </c>
      <c r="CB86" s="44">
        <v>147.92631041393548</v>
      </c>
      <c r="CC86" s="43">
        <v>-23.544650499271683</v>
      </c>
      <c r="CD86" s="43">
        <v>-1.7713030898924194</v>
      </c>
      <c r="CE86" s="60">
        <v>-24.898906467388006</v>
      </c>
      <c r="CF86" s="40">
        <v>9510</v>
      </c>
      <c r="CG86" s="40">
        <v>5236.7565789473683</v>
      </c>
      <c r="CH86" s="40">
        <v>1894825.2081957895</v>
      </c>
      <c r="CI86" s="43">
        <v>55.065789473684212</v>
      </c>
      <c r="CJ86" s="44">
        <v>361.83182846674634</v>
      </c>
      <c r="CK86" s="44">
        <v>199.24555291228071</v>
      </c>
      <c r="CL86" s="43">
        <v>-9.0954539969361683</v>
      </c>
      <c r="CM86" s="43">
        <v>7.84741868753028</v>
      </c>
      <c r="CN86" s="60">
        <v>-1.9617936660941777</v>
      </c>
      <c r="CO86" s="40">
        <v>9827</v>
      </c>
      <c r="CP86" s="40">
        <v>5464.0789473684208</v>
      </c>
      <c r="CQ86" s="40">
        <v>1809945.57076375</v>
      </c>
      <c r="CR86" s="43">
        <v>55.602716468590835</v>
      </c>
      <c r="CS86" s="44">
        <v>331.24440334732822</v>
      </c>
      <c r="CT86" s="44">
        <v>184.18088641129032</v>
      </c>
      <c r="CU86" s="43">
        <v>-2.7279316867308134</v>
      </c>
      <c r="CV86" s="43">
        <v>5.1635417633471556</v>
      </c>
      <c r="CW86" s="60">
        <v>2.2947521845984165</v>
      </c>
      <c r="CX86" s="40">
        <v>9510</v>
      </c>
      <c r="CY86" s="40">
        <v>5979.2039473684208</v>
      </c>
      <c r="CZ86" s="40">
        <v>2145924.8528124015</v>
      </c>
      <c r="DA86" s="43">
        <v>62.872807017543863</v>
      </c>
      <c r="DB86" s="44">
        <v>358.89808604987792</v>
      </c>
      <c r="DC86" s="44">
        <v>225.64930103179825</v>
      </c>
      <c r="DD86" s="43">
        <v>-2.4687758176821082</v>
      </c>
      <c r="DE86" s="43">
        <v>1.4659749135318485</v>
      </c>
      <c r="DF86" s="60">
        <v>-1.0389925383050249</v>
      </c>
      <c r="DG86" s="40">
        <v>29164</v>
      </c>
      <c r="DH86" s="40">
        <v>19042.705337432988</v>
      </c>
      <c r="DI86" s="40">
        <v>7055814.5775515018</v>
      </c>
      <c r="DJ86" s="43">
        <v>65.295245293625655</v>
      </c>
      <c r="DK86" s="44">
        <v>370.52584979517655</v>
      </c>
      <c r="DL86" s="44">
        <v>241.93576250005148</v>
      </c>
      <c r="DM86" s="43">
        <v>3.9344262295081966</v>
      </c>
      <c r="DN86" s="43">
        <v>-11.603657692579052</v>
      </c>
      <c r="DO86" s="43">
        <v>-14.949891470734997</v>
      </c>
      <c r="DP86" s="43">
        <v>12.51064981058903</v>
      </c>
      <c r="DQ86" s="60">
        <v>-4.3095702291854714</v>
      </c>
      <c r="DR86" s="40">
        <v>29164</v>
      </c>
      <c r="DS86" s="40">
        <v>17219.371656787956</v>
      </c>
      <c r="DT86" s="40">
        <v>5718204.792683119</v>
      </c>
      <c r="DU86" s="43">
        <v>59.043243919859947</v>
      </c>
      <c r="DV86" s="44">
        <v>332.07975916060656</v>
      </c>
      <c r="DW86" s="44">
        <v>196.07066220968039</v>
      </c>
      <c r="DX86" s="43">
        <v>3.9344262295081966</v>
      </c>
      <c r="DY86" s="43">
        <v>-7.8157297961572363</v>
      </c>
      <c r="DZ86" s="43">
        <v>-11.305355166635463</v>
      </c>
      <c r="EA86" s="43">
        <v>1.7398307529387382</v>
      </c>
      <c r="EB86" s="60">
        <v>-9.762218459656852</v>
      </c>
      <c r="EC86" s="40">
        <v>28530</v>
      </c>
      <c r="ED86" s="40">
        <v>14024.133617920967</v>
      </c>
      <c r="EE86" s="40">
        <v>4422690.8895593025</v>
      </c>
      <c r="EF86" s="43">
        <v>49.155743490785021</v>
      </c>
      <c r="EG86" s="44">
        <v>315.36286019891418</v>
      </c>
      <c r="EH86" s="44">
        <v>155.01895862458122</v>
      </c>
      <c r="EI86" s="43">
        <v>0</v>
      </c>
      <c r="EJ86" s="43">
        <v>-12.530754866783273</v>
      </c>
      <c r="EK86" s="43">
        <v>-12.530754866716006</v>
      </c>
      <c r="EL86" s="43">
        <v>-1.5487997771696369</v>
      </c>
      <c r="EM86" s="60">
        <v>-13.885478340482505</v>
      </c>
      <c r="EN86" s="40">
        <v>28847</v>
      </c>
      <c r="EO86" s="40">
        <v>16680.03947368421</v>
      </c>
      <c r="EP86" s="40">
        <v>5850695.6317719407</v>
      </c>
      <c r="EQ86" s="43">
        <v>57.822440717177557</v>
      </c>
      <c r="ER86" s="44">
        <v>350.7602989191048</v>
      </c>
      <c r="ES86" s="44">
        <v>202.81816590189416</v>
      </c>
      <c r="ET86" s="43">
        <v>0</v>
      </c>
      <c r="EU86" s="43">
        <v>-4.7322476900301966</v>
      </c>
      <c r="EV86" s="43">
        <v>-4.7322476900665871</v>
      </c>
      <c r="EW86" s="43">
        <v>4.6124877458809763</v>
      </c>
      <c r="EX86" s="60">
        <v>-0.33803428893469289</v>
      </c>
      <c r="EY86" s="40">
        <v>115705</v>
      </c>
      <c r="EZ86" s="40">
        <v>66966.250085826119</v>
      </c>
      <c r="FA86" s="40">
        <v>23047405.891565863</v>
      </c>
      <c r="FB86" s="43">
        <v>57.876712402943795</v>
      </c>
      <c r="FC86" s="44">
        <v>344.16449871431593</v>
      </c>
      <c r="FD86" s="44">
        <v>199.19109711391783</v>
      </c>
      <c r="FE86" s="43">
        <v>1.9454258702873204</v>
      </c>
      <c r="FF86" s="43">
        <v>-9.2149405880578001</v>
      </c>
      <c r="FG86" s="43">
        <v>-10.947393041932287</v>
      </c>
      <c r="FH86" s="43">
        <v>4.9137625937999507</v>
      </c>
      <c r="FI86" s="60">
        <v>-6.5715593524803868</v>
      </c>
      <c r="FK86" s="61">
        <v>17</v>
      </c>
      <c r="FL86" s="62">
        <v>9</v>
      </c>
      <c r="FM86" s="40">
        <v>317</v>
      </c>
      <c r="FN86" s="62">
        <v>152</v>
      </c>
    </row>
    <row r="87" spans="2:170" x14ac:dyDescent="0.25">
      <c r="B87" s="64" t="s">
        <v>58</v>
      </c>
      <c r="C87" s="40">
        <v>276737</v>
      </c>
      <c r="D87" s="40">
        <v>212673.41600106496</v>
      </c>
      <c r="E87" s="40">
        <v>62618493.620156407</v>
      </c>
      <c r="F87" s="43">
        <v>76.850372736954213</v>
      </c>
      <c r="G87" s="44">
        <v>294.43498297804575</v>
      </c>
      <c r="H87" s="44">
        <v>226.27438188661583</v>
      </c>
      <c r="I87" s="43">
        <v>0.4324406250547394</v>
      </c>
      <c r="J87" s="43">
        <v>-1.7803189231208931</v>
      </c>
      <c r="K87" s="60">
        <v>-1.3555771202767484</v>
      </c>
      <c r="L87" s="40">
        <v>276830</v>
      </c>
      <c r="M87" s="40">
        <v>206909.56823954018</v>
      </c>
      <c r="N87" s="40">
        <v>58040077.915664084</v>
      </c>
      <c r="O87" s="43">
        <v>74.742465859747924</v>
      </c>
      <c r="P87" s="44">
        <v>280.50939552718421</v>
      </c>
      <c r="Q87" s="44">
        <v>209.65963918529093</v>
      </c>
      <c r="R87" s="43">
        <v>1.4033203207925002</v>
      </c>
      <c r="S87" s="43">
        <v>5.511530591662523</v>
      </c>
      <c r="T87" s="60">
        <v>6.9921953412621978</v>
      </c>
      <c r="U87" s="40">
        <v>267060</v>
      </c>
      <c r="V87" s="40">
        <v>204002.87444727321</v>
      </c>
      <c r="W87" s="40">
        <v>67397537.740845457</v>
      </c>
      <c r="X87" s="43">
        <v>76.38840502032248</v>
      </c>
      <c r="Y87" s="44">
        <v>330.37543183375629</v>
      </c>
      <c r="Z87" s="44">
        <v>252.36852295680916</v>
      </c>
      <c r="AA87" s="43">
        <v>-0.55780692125697118</v>
      </c>
      <c r="AB87" s="43">
        <v>3.7579998714448304</v>
      </c>
      <c r="AC87" s="60">
        <v>3.1792305668488017</v>
      </c>
      <c r="AD87" s="40">
        <v>276830</v>
      </c>
      <c r="AE87" s="40">
        <v>200456.80005282621</v>
      </c>
      <c r="AF87" s="40">
        <v>60827832.956846349</v>
      </c>
      <c r="AG87" s="43">
        <v>72.411516111991546</v>
      </c>
      <c r="AH87" s="44">
        <v>303.44609382578409</v>
      </c>
      <c r="AI87" s="44">
        <v>219.72991712186666</v>
      </c>
      <c r="AJ87" s="43">
        <v>-2.9952856735068312</v>
      </c>
      <c r="AK87" s="43">
        <v>-3.811851200763495</v>
      </c>
      <c r="AL87" s="60">
        <v>-6.6929610414021106</v>
      </c>
      <c r="AM87" s="40">
        <v>267900</v>
      </c>
      <c r="AN87" s="40">
        <v>193624.3414888079</v>
      </c>
      <c r="AO87" s="40">
        <v>56503134.838480935</v>
      </c>
      <c r="AP87" s="43">
        <v>72.274856845393018</v>
      </c>
      <c r="AQ87" s="44">
        <v>291.81834475985545</v>
      </c>
      <c r="AR87" s="44">
        <v>210.91129092378102</v>
      </c>
      <c r="AS87" s="43">
        <v>-0.51937179369893405</v>
      </c>
      <c r="AT87" s="43">
        <v>-1.7479566919349698</v>
      </c>
      <c r="AU87" s="60">
        <v>-2.2582500916024588</v>
      </c>
      <c r="AV87" s="40">
        <v>277605</v>
      </c>
      <c r="AW87" s="40">
        <v>196033.44981846472</v>
      </c>
      <c r="AX87" s="40">
        <v>71118585.181761399</v>
      </c>
      <c r="AY87" s="43">
        <v>70.615965064917688</v>
      </c>
      <c r="AZ87" s="44">
        <v>362.78801014633075</v>
      </c>
      <c r="BA87" s="44">
        <v>256.18625450464293</v>
      </c>
      <c r="BB87" s="43">
        <v>-0.90075864097289393</v>
      </c>
      <c r="BC87" s="43">
        <v>-2.4937638763972849</v>
      </c>
      <c r="BD87" s="60">
        <v>-3.3720597237391496</v>
      </c>
      <c r="BE87" s="40">
        <v>274660</v>
      </c>
      <c r="BF87" s="40">
        <v>192265.13566653559</v>
      </c>
      <c r="BG87" s="40">
        <v>73118550.043922186</v>
      </c>
      <c r="BH87" s="43">
        <v>70.001141653875919</v>
      </c>
      <c r="BI87" s="44">
        <v>380.30061867659106</v>
      </c>
      <c r="BJ87" s="44">
        <v>266.21477479036696</v>
      </c>
      <c r="BK87" s="43">
        <v>-2.3248424998155133</v>
      </c>
      <c r="BL87" s="43">
        <v>-3.1495725631142761</v>
      </c>
      <c r="BM87" s="60">
        <v>-5.4011924614734594</v>
      </c>
      <c r="BN87" s="40">
        <v>248080</v>
      </c>
      <c r="BO87" s="40">
        <v>170120.5838485563</v>
      </c>
      <c r="BP87" s="40">
        <v>46435456.277201332</v>
      </c>
      <c r="BQ87" s="43">
        <v>68.574888684519635</v>
      </c>
      <c r="BR87" s="44">
        <v>272.95613045002722</v>
      </c>
      <c r="BS87" s="44">
        <v>187.17936261367836</v>
      </c>
      <c r="BT87" s="43">
        <v>2.6803216946317625</v>
      </c>
      <c r="BU87" s="43">
        <v>1.721262400495988</v>
      </c>
      <c r="BV87" s="60">
        <v>4.4477194646800884</v>
      </c>
      <c r="BW87" s="40">
        <v>274660</v>
      </c>
      <c r="BX87" s="40">
        <v>189337.76871464282</v>
      </c>
      <c r="BY87" s="40">
        <v>54596779.304105088</v>
      </c>
      <c r="BZ87" s="43">
        <v>68.935326845788538</v>
      </c>
      <c r="CA87" s="44">
        <v>288.35651584333232</v>
      </c>
      <c r="CB87" s="44">
        <v>198.77950667772916</v>
      </c>
      <c r="CC87" s="43">
        <v>5.0421893653729484</v>
      </c>
      <c r="CD87" s="43">
        <v>8.831689275063356</v>
      </c>
      <c r="CE87" s="60">
        <v>14.319189137846278</v>
      </c>
      <c r="CF87" s="40">
        <v>265800</v>
      </c>
      <c r="CG87" s="40">
        <v>176292.80930833871</v>
      </c>
      <c r="CH87" s="40">
        <v>54559611.355288245</v>
      </c>
      <c r="CI87" s="43">
        <v>66.325360913596214</v>
      </c>
      <c r="CJ87" s="44">
        <v>309.482908403046</v>
      </c>
      <c r="CK87" s="44">
        <v>205.26565596421463</v>
      </c>
      <c r="CL87" s="43">
        <v>-4.0173661200346595</v>
      </c>
      <c r="CM87" s="43">
        <v>-2.0514735020334185</v>
      </c>
      <c r="CN87" s="60">
        <v>-5.9864244206022841</v>
      </c>
      <c r="CO87" s="40">
        <v>274660</v>
      </c>
      <c r="CP87" s="40">
        <v>179224.09613645173</v>
      </c>
      <c r="CQ87" s="40">
        <v>50588871.942749321</v>
      </c>
      <c r="CR87" s="43">
        <v>65.253075124317974</v>
      </c>
      <c r="CS87" s="44">
        <v>282.26601798138591</v>
      </c>
      <c r="CT87" s="44">
        <v>184.18725676381462</v>
      </c>
      <c r="CU87" s="43">
        <v>6.3363421045545834E-2</v>
      </c>
      <c r="CV87" s="43">
        <v>5.6554921269169132</v>
      </c>
      <c r="CW87" s="60">
        <v>5.7224390612209648</v>
      </c>
      <c r="CX87" s="40">
        <v>265800</v>
      </c>
      <c r="CY87" s="40">
        <v>184227.02271163111</v>
      </c>
      <c r="CZ87" s="40">
        <v>50151522.381221145</v>
      </c>
      <c r="DA87" s="43">
        <v>69.310392291810047</v>
      </c>
      <c r="DB87" s="44">
        <v>272.22674308601768</v>
      </c>
      <c r="DC87" s="44">
        <v>188.68142355613674</v>
      </c>
      <c r="DD87" s="43">
        <v>0.82272041674286511</v>
      </c>
      <c r="DE87" s="43">
        <v>-0.49337124251669251</v>
      </c>
      <c r="DF87" s="60">
        <v>0.32529010825920934</v>
      </c>
      <c r="DG87" s="40">
        <v>820627</v>
      </c>
      <c r="DH87" s="40">
        <v>623585.85868787835</v>
      </c>
      <c r="DI87" s="40">
        <v>188056109.27666596</v>
      </c>
      <c r="DJ87" s="43">
        <v>75.98895218995699</v>
      </c>
      <c r="DK87" s="44">
        <v>301.57211979175611</v>
      </c>
      <c r="DL87" s="44">
        <v>229.16149392679736</v>
      </c>
      <c r="DM87" s="43">
        <v>1.4515024366845266</v>
      </c>
      <c r="DN87" s="43">
        <v>1.8870186531763973</v>
      </c>
      <c r="DO87" s="43">
        <v>0.42928513237086147</v>
      </c>
      <c r="DP87" s="43">
        <v>2.3003005150005444</v>
      </c>
      <c r="DQ87" s="60">
        <v>2.7394604954592379</v>
      </c>
      <c r="DR87" s="40">
        <v>822335</v>
      </c>
      <c r="DS87" s="40">
        <v>590114.5913600988</v>
      </c>
      <c r="DT87" s="40">
        <v>188449552.97708869</v>
      </c>
      <c r="DU87" s="43">
        <v>71.760850670359261</v>
      </c>
      <c r="DV87" s="44">
        <v>319.34399815932238</v>
      </c>
      <c r="DW87" s="44">
        <v>229.16396964386615</v>
      </c>
      <c r="DX87" s="43">
        <v>0.67394684328440435</v>
      </c>
      <c r="DY87" s="43">
        <v>-0.83531194056645408</v>
      </c>
      <c r="DZ87" s="43">
        <v>-1.4991552742601695</v>
      </c>
      <c r="EA87" s="43">
        <v>-2.6785271401867319</v>
      </c>
      <c r="EB87" s="60">
        <v>-4.1375271334923687</v>
      </c>
      <c r="EC87" s="40">
        <v>797400</v>
      </c>
      <c r="ED87" s="40">
        <v>551723.48822973471</v>
      </c>
      <c r="EE87" s="40">
        <v>174150785.62522861</v>
      </c>
      <c r="EF87" s="43">
        <v>69.190304518401646</v>
      </c>
      <c r="EG87" s="44">
        <v>315.64867064842662</v>
      </c>
      <c r="EH87" s="44">
        <v>218.39827642993305</v>
      </c>
      <c r="EI87" s="43">
        <v>-0.49266985130055857</v>
      </c>
      <c r="EJ87" s="43">
        <v>1.1504941413394858</v>
      </c>
      <c r="EK87" s="43">
        <v>1.6512994471464848</v>
      </c>
      <c r="EL87" s="43">
        <v>1.0802998374613404</v>
      </c>
      <c r="EM87" s="60">
        <v>2.7494382698896662</v>
      </c>
      <c r="EN87" s="40">
        <v>806260</v>
      </c>
      <c r="EO87" s="40">
        <v>539743.92815642152</v>
      </c>
      <c r="EP87" s="40">
        <v>155300005.6792587</v>
      </c>
      <c r="EQ87" s="43">
        <v>66.944153022154339</v>
      </c>
      <c r="ER87" s="44">
        <v>287.72904627146022</v>
      </c>
      <c r="ES87" s="44">
        <v>192.61777302515156</v>
      </c>
      <c r="ET87" s="43">
        <v>-0.6692193590672324</v>
      </c>
      <c r="EU87" s="43">
        <v>-1.7177733036348801</v>
      </c>
      <c r="EV87" s="43">
        <v>-1.0556183469018299</v>
      </c>
      <c r="EW87" s="43">
        <v>0.70143229755922387</v>
      </c>
      <c r="EX87" s="60">
        <v>-0.3615904973377817</v>
      </c>
      <c r="EY87" s="40">
        <v>3246622</v>
      </c>
      <c r="EZ87" s="40">
        <v>2305167.8664341336</v>
      </c>
      <c r="FA87" s="40">
        <v>705956453.55824196</v>
      </c>
      <c r="FB87" s="43">
        <v>71.002040472655381</v>
      </c>
      <c r="FC87" s="44">
        <v>306.24947702845031</v>
      </c>
      <c r="FD87" s="44">
        <v>217.44337762703572</v>
      </c>
      <c r="FE87" s="43">
        <v>0.2428710282589982</v>
      </c>
      <c r="FF87" s="43">
        <v>0.1485892231656197</v>
      </c>
      <c r="FG87" s="43">
        <v>-9.4053376633144448E-2</v>
      </c>
      <c r="FH87" s="43">
        <v>0.28100623827326104</v>
      </c>
      <c r="FI87" s="60">
        <v>0.18668856570461639</v>
      </c>
      <c r="FK87" s="61">
        <v>150</v>
      </c>
      <c r="FL87" s="62">
        <v>103</v>
      </c>
      <c r="FM87" s="40">
        <v>8860</v>
      </c>
      <c r="FN87" s="62">
        <v>7265</v>
      </c>
    </row>
    <row r="88" spans="2:170" x14ac:dyDescent="0.25">
      <c r="B88" s="64" t="s">
        <v>59</v>
      </c>
      <c r="K88" s="60"/>
      <c r="T88" s="60"/>
      <c r="AC88" s="60"/>
      <c r="AL88" s="60"/>
      <c r="AU88" s="60"/>
      <c r="BD88" s="60"/>
      <c r="BM88" s="60"/>
      <c r="BV88" s="60"/>
      <c r="CE88" s="60"/>
      <c r="CN88" s="60"/>
      <c r="CW88" s="60"/>
      <c r="DF88" s="60"/>
      <c r="DQ88" s="60"/>
      <c r="EB88" s="60"/>
      <c r="EM88" s="60"/>
      <c r="EX88" s="60"/>
      <c r="FI88" s="60"/>
      <c r="FK88" s="61">
        <v>4</v>
      </c>
      <c r="FL88" s="62">
        <v>3</v>
      </c>
      <c r="FM88" s="40">
        <v>222</v>
      </c>
      <c r="FN88" s="62">
        <v>148</v>
      </c>
    </row>
    <row r="89" spans="2:170" ht="13" x14ac:dyDescent="0.3">
      <c r="B89" s="65" t="s">
        <v>82</v>
      </c>
      <c r="C89" s="66">
        <v>743566</v>
      </c>
      <c r="D89" s="66">
        <v>575763.88964081206</v>
      </c>
      <c r="E89" s="66">
        <v>185150016.62929249</v>
      </c>
      <c r="F89" s="67">
        <v>77.432788702120874</v>
      </c>
      <c r="G89" s="68">
        <v>321.57281823422022</v>
      </c>
      <c r="H89" s="68">
        <v>249.00280086675897</v>
      </c>
      <c r="I89" s="67">
        <v>1.2566904654385336</v>
      </c>
      <c r="J89" s="67">
        <v>-5.5923305453722794</v>
      </c>
      <c r="K89" s="69">
        <v>-4.4059183646578894</v>
      </c>
      <c r="L89" s="66">
        <v>743039</v>
      </c>
      <c r="M89" s="66">
        <v>566223.95551440911</v>
      </c>
      <c r="N89" s="66">
        <v>177843359.43737867</v>
      </c>
      <c r="O89" s="67">
        <v>76.203800273526582</v>
      </c>
      <c r="P89" s="68">
        <v>314.08660425857408</v>
      </c>
      <c r="Q89" s="68">
        <v>239.34592859510562</v>
      </c>
      <c r="R89" s="67">
        <v>2.9978308922585777</v>
      </c>
      <c r="S89" s="67">
        <v>1.9159086150775373</v>
      </c>
      <c r="T89" s="69">
        <v>4.9711752076850715</v>
      </c>
      <c r="U89" s="66">
        <v>718470</v>
      </c>
      <c r="V89" s="66">
        <v>562587.80193213723</v>
      </c>
      <c r="W89" s="66">
        <v>196703051.99358985</v>
      </c>
      <c r="X89" s="67">
        <v>78.303589841209416</v>
      </c>
      <c r="Y89" s="68">
        <v>349.63973857598387</v>
      </c>
      <c r="Z89" s="68">
        <v>273.78046681641524</v>
      </c>
      <c r="AA89" s="67">
        <v>1.0004469937014366</v>
      </c>
      <c r="AB89" s="67">
        <v>-1.216905892157272</v>
      </c>
      <c r="AC89" s="69">
        <v>-0.22863339681200162</v>
      </c>
      <c r="AD89" s="66">
        <v>743287</v>
      </c>
      <c r="AE89" s="66">
        <v>560246.28668877308</v>
      </c>
      <c r="AF89" s="66">
        <v>184180868.68181154</v>
      </c>
      <c r="AG89" s="67">
        <v>75.374153817942883</v>
      </c>
      <c r="AH89" s="68">
        <v>328.74982495712169</v>
      </c>
      <c r="AI89" s="68">
        <v>247.79239873939886</v>
      </c>
      <c r="AJ89" s="67">
        <v>-2.4022533921807825</v>
      </c>
      <c r="AK89" s="67">
        <v>-4.307041532162792</v>
      </c>
      <c r="AL89" s="69">
        <v>-6.6058288730645129</v>
      </c>
      <c r="AM89" s="66">
        <v>719310</v>
      </c>
      <c r="AN89" s="66">
        <v>535072.88479675562</v>
      </c>
      <c r="AO89" s="66">
        <v>169045012.74066994</v>
      </c>
      <c r="AP89" s="67">
        <v>74.38696595303216</v>
      </c>
      <c r="AQ89" s="68">
        <v>315.9289463992942</v>
      </c>
      <c r="AR89" s="68">
        <v>235.00995779381623</v>
      </c>
      <c r="AS89" s="67">
        <v>0.77460584980818592</v>
      </c>
      <c r="AT89" s="67">
        <v>-2.1289886252051113</v>
      </c>
      <c r="AU89" s="69">
        <v>-1.3708740458359963</v>
      </c>
      <c r="AV89" s="66">
        <v>748154</v>
      </c>
      <c r="AW89" s="66">
        <v>531967.07217079157</v>
      </c>
      <c r="AX89" s="66">
        <v>199796215.20614266</v>
      </c>
      <c r="AY89" s="67">
        <v>71.103953486954779</v>
      </c>
      <c r="AZ89" s="68">
        <v>375.58004180754392</v>
      </c>
      <c r="BA89" s="68">
        <v>267.05225823312134</v>
      </c>
      <c r="BB89" s="67">
        <v>3.7837220849195785</v>
      </c>
      <c r="BC89" s="67">
        <v>-5.4198815221574685</v>
      </c>
      <c r="BD89" s="69">
        <v>-1.8412326913940542</v>
      </c>
      <c r="BE89" s="66">
        <v>745364</v>
      </c>
      <c r="BF89" s="66">
        <v>515430.59316740796</v>
      </c>
      <c r="BG89" s="66">
        <v>200111156.50405446</v>
      </c>
      <c r="BH89" s="67">
        <v>69.151527732411012</v>
      </c>
      <c r="BI89" s="68">
        <v>388.24074309275596</v>
      </c>
      <c r="BJ89" s="68">
        <v>268.4744051283057</v>
      </c>
      <c r="BK89" s="67">
        <v>2.3976013633456139</v>
      </c>
      <c r="BL89" s="67">
        <v>-5.3484970363572915</v>
      </c>
      <c r="BM89" s="69">
        <v>-3.0791313108980227</v>
      </c>
      <c r="BN89" s="66">
        <v>672812</v>
      </c>
      <c r="BO89" s="66">
        <v>457804.16729729244</v>
      </c>
      <c r="BP89" s="66">
        <v>134631596.74111283</v>
      </c>
      <c r="BQ89" s="67">
        <v>68.043401023955042</v>
      </c>
      <c r="BR89" s="68">
        <v>294.08119531966759</v>
      </c>
      <c r="BS89" s="68">
        <v>200.10284706740194</v>
      </c>
      <c r="BT89" s="67">
        <v>6.1976830442483948</v>
      </c>
      <c r="BU89" s="67">
        <v>-0.73892926937929371</v>
      </c>
      <c r="BV89" s="69">
        <v>5.4129572809058057</v>
      </c>
      <c r="BW89" s="66">
        <v>744899</v>
      </c>
      <c r="BX89" s="66">
        <v>516543.19450106658</v>
      </c>
      <c r="BY89" s="66">
        <v>159861195.67001605</v>
      </c>
      <c r="BZ89" s="67">
        <v>69.344057986527915</v>
      </c>
      <c r="CA89" s="68">
        <v>309.48272549486848</v>
      </c>
      <c r="CB89" s="68">
        <v>214.60788062544862</v>
      </c>
      <c r="CC89" s="67">
        <v>4.9424589627456665</v>
      </c>
      <c r="CD89" s="67">
        <v>5.0196999679486956</v>
      </c>
      <c r="CE89" s="69">
        <v>10.210255541664445</v>
      </c>
      <c r="CF89" s="66">
        <v>722100</v>
      </c>
      <c r="CG89" s="66">
        <v>483952.60388203146</v>
      </c>
      <c r="CH89" s="66">
        <v>157038815.66394597</v>
      </c>
      <c r="CI89" s="67">
        <v>67.020163949872796</v>
      </c>
      <c r="CJ89" s="68">
        <v>324.49213911498208</v>
      </c>
      <c r="CK89" s="68">
        <v>217.4751636393103</v>
      </c>
      <c r="CL89" s="67">
        <v>-0.29357129327958326</v>
      </c>
      <c r="CM89" s="67">
        <v>-5.382644657641066</v>
      </c>
      <c r="CN89" s="69">
        <v>-5.6604140513602745</v>
      </c>
      <c r="CO89" s="66">
        <v>746170</v>
      </c>
      <c r="CP89" s="66">
        <v>494244.81376842305</v>
      </c>
      <c r="CQ89" s="66">
        <v>150614664.78856903</v>
      </c>
      <c r="CR89" s="67">
        <v>66.2375616506189</v>
      </c>
      <c r="CS89" s="68">
        <v>304.73696555395543</v>
      </c>
      <c r="CT89" s="68">
        <v>201.85033543102651</v>
      </c>
      <c r="CU89" s="67">
        <v>0.44895499172689607</v>
      </c>
      <c r="CV89" s="67">
        <v>1.510658122282851</v>
      </c>
      <c r="CW89" s="69">
        <v>1.9663952889915659</v>
      </c>
      <c r="CX89" s="66">
        <v>722010</v>
      </c>
      <c r="CY89" s="66">
        <v>498082.0578247793</v>
      </c>
      <c r="CZ89" s="66">
        <v>147590938.35349825</v>
      </c>
      <c r="DA89" s="67">
        <v>68.985479124219779</v>
      </c>
      <c r="DB89" s="68">
        <v>296.31852028169095</v>
      </c>
      <c r="DC89" s="68">
        <v>204.41675095012289</v>
      </c>
      <c r="DD89" s="67">
        <v>0.30389703735463208</v>
      </c>
      <c r="DE89" s="67">
        <v>-2.128305049534545</v>
      </c>
      <c r="DF89" s="69">
        <v>-1.8308758681459327</v>
      </c>
      <c r="DG89" s="66">
        <v>2205075</v>
      </c>
      <c r="DH89" s="66">
        <v>1704575.6470873584</v>
      </c>
      <c r="DI89" s="66">
        <v>559696428.06026101</v>
      </c>
      <c r="DJ89" s="67">
        <v>77.302388675548841</v>
      </c>
      <c r="DK89" s="68">
        <v>328.34942175586355</v>
      </c>
      <c r="DL89" s="68">
        <v>253.82194621963473</v>
      </c>
      <c r="DM89" s="67">
        <v>2.2266099100343713</v>
      </c>
      <c r="DN89" s="67">
        <v>4.0086717901401494</v>
      </c>
      <c r="DO89" s="67">
        <v>1.7432465789568139</v>
      </c>
      <c r="DP89" s="67">
        <v>-1.8104442474437406</v>
      </c>
      <c r="DQ89" s="69">
        <v>-9.8758175851159272E-2</v>
      </c>
      <c r="DR89" s="66">
        <v>2210751</v>
      </c>
      <c r="DS89" s="66">
        <v>1627286.2436563203</v>
      </c>
      <c r="DT89" s="66">
        <v>553022096.6286242</v>
      </c>
      <c r="DU89" s="67">
        <v>73.607848358151614</v>
      </c>
      <c r="DV89" s="68">
        <v>339.84315837762426</v>
      </c>
      <c r="DW89" s="68">
        <v>250.15123667415469</v>
      </c>
      <c r="DX89" s="67">
        <v>0.98193265833932475</v>
      </c>
      <c r="DY89" s="67">
        <v>1.5762066788861637</v>
      </c>
      <c r="DZ89" s="67">
        <v>0.58849539212676738</v>
      </c>
      <c r="EA89" s="67">
        <v>-3.8962982820141652</v>
      </c>
      <c r="EB89" s="69">
        <v>-3.3307324257819033</v>
      </c>
      <c r="EC89" s="66">
        <v>2163075</v>
      </c>
      <c r="ED89" s="66">
        <v>1489777.954965767</v>
      </c>
      <c r="EE89" s="66">
        <v>494603948.91518331</v>
      </c>
      <c r="EF89" s="67">
        <v>68.873153032870661</v>
      </c>
      <c r="EG89" s="68">
        <v>331.99843457647933</v>
      </c>
      <c r="EH89" s="68">
        <v>228.65778991259356</v>
      </c>
      <c r="EI89" s="67">
        <v>0.38537737884907491</v>
      </c>
      <c r="EJ89" s="67">
        <v>4.830323881727411</v>
      </c>
      <c r="EK89" s="67">
        <v>4.4278824455566754</v>
      </c>
      <c r="EL89" s="67">
        <v>-1.1302350690285288</v>
      </c>
      <c r="EM89" s="69">
        <v>3.2476018963115485</v>
      </c>
      <c r="EN89" s="66">
        <v>2190280</v>
      </c>
      <c r="EO89" s="66">
        <v>1476279.4754752337</v>
      </c>
      <c r="EP89" s="66">
        <v>455244418.80601323</v>
      </c>
      <c r="EQ89" s="67">
        <v>67.401404180069846</v>
      </c>
      <c r="ER89" s="68">
        <v>308.37278873599735</v>
      </c>
      <c r="ES89" s="68">
        <v>207.84758971730247</v>
      </c>
      <c r="ET89" s="67">
        <v>0.37951438107900143</v>
      </c>
      <c r="EU89" s="67">
        <v>0.53796606413565728</v>
      </c>
      <c r="EV89" s="67">
        <v>0.15785260969053544</v>
      </c>
      <c r="EW89" s="67">
        <v>-2.1502839588537519</v>
      </c>
      <c r="EX89" s="69">
        <v>-1.9958256285332479</v>
      </c>
      <c r="EY89" s="66">
        <v>8769181</v>
      </c>
      <c r="EZ89" s="66">
        <v>6297919.3211846799</v>
      </c>
      <c r="FA89" s="66">
        <v>2062566892.4100819</v>
      </c>
      <c r="FB89" s="67">
        <v>71.81878582714485</v>
      </c>
      <c r="FC89" s="68">
        <v>327.49973240719436</v>
      </c>
      <c r="FD89" s="68">
        <v>235.20633140199544</v>
      </c>
      <c r="FE89" s="67">
        <v>0.99171145689255069</v>
      </c>
      <c r="FF89" s="67">
        <v>2.7321646603073368</v>
      </c>
      <c r="FG89" s="67">
        <v>1.7233624208316534</v>
      </c>
      <c r="FH89" s="67">
        <v>-2.278583347481725</v>
      </c>
      <c r="FI89" s="69">
        <v>-0.5944891757708195</v>
      </c>
      <c r="FK89" s="70">
        <v>292</v>
      </c>
      <c r="FL89" s="71">
        <v>202</v>
      </c>
      <c r="FM89" s="66">
        <v>24067</v>
      </c>
      <c r="FN89" s="71">
        <v>20614</v>
      </c>
    </row>
    <row r="90" spans="2:170" ht="13" x14ac:dyDescent="0.3">
      <c r="B90" s="63" t="s">
        <v>83</v>
      </c>
      <c r="K90" s="60"/>
      <c r="T90" s="60"/>
      <c r="AC90" s="60"/>
      <c r="AL90" s="60"/>
      <c r="AU90" s="60"/>
      <c r="BD90" s="60"/>
      <c r="BM90" s="60"/>
      <c r="BV90" s="60"/>
      <c r="CE90" s="60"/>
      <c r="CN90" s="60"/>
      <c r="CW90" s="60"/>
      <c r="DF90" s="60"/>
      <c r="DQ90" s="60"/>
      <c r="EB90" s="60"/>
      <c r="EM90" s="60"/>
      <c r="EX90" s="60"/>
      <c r="FI90" s="60"/>
      <c r="FK90" s="61"/>
      <c r="FL90" s="62"/>
      <c r="FN90" s="62"/>
    </row>
    <row r="91" spans="2:170" x14ac:dyDescent="0.25">
      <c r="B91" s="64" t="s">
        <v>56</v>
      </c>
      <c r="C91" s="40">
        <v>387221</v>
      </c>
      <c r="D91" s="40">
        <v>299780.39162253251</v>
      </c>
      <c r="E91" s="40">
        <v>62593751.872200586</v>
      </c>
      <c r="F91" s="43">
        <v>77.418422973581627</v>
      </c>
      <c r="G91" s="44">
        <v>208.79868604286602</v>
      </c>
      <c r="H91" s="44">
        <v>161.64864992394675</v>
      </c>
      <c r="I91" s="43">
        <v>5.6711575377902967</v>
      </c>
      <c r="J91" s="43">
        <v>1.1275574733536764</v>
      </c>
      <c r="K91" s="60">
        <v>6.8626605716919196</v>
      </c>
      <c r="L91" s="40">
        <v>387221</v>
      </c>
      <c r="M91" s="40">
        <v>291802.17430928629</v>
      </c>
      <c r="N91" s="40">
        <v>60281776.26725737</v>
      </c>
      <c r="O91" s="43">
        <v>75.358044710717209</v>
      </c>
      <c r="P91" s="44">
        <v>206.58439715176232</v>
      </c>
      <c r="Q91" s="44">
        <v>155.67796237099066</v>
      </c>
      <c r="R91" s="43">
        <v>7.2494600998263117</v>
      </c>
      <c r="S91" s="43">
        <v>7.0689080931573463</v>
      </c>
      <c r="T91" s="60">
        <v>14.830825864693368</v>
      </c>
      <c r="U91" s="40">
        <v>375330</v>
      </c>
      <c r="V91" s="40">
        <v>284426.57695260027</v>
      </c>
      <c r="W91" s="40">
        <v>60502764.452485338</v>
      </c>
      <c r="X91" s="43">
        <v>75.780400434977295</v>
      </c>
      <c r="Y91" s="44">
        <v>212.71839326944519</v>
      </c>
      <c r="Z91" s="44">
        <v>161.19885021843535</v>
      </c>
      <c r="AA91" s="43">
        <v>1.6660838013995911</v>
      </c>
      <c r="AB91" s="43">
        <v>0.26662591757819298</v>
      </c>
      <c r="AC91" s="60">
        <v>1.9371519301604976</v>
      </c>
      <c r="AD91" s="40">
        <v>387872</v>
      </c>
      <c r="AE91" s="40">
        <v>279166.47208317288</v>
      </c>
      <c r="AF91" s="40">
        <v>55430960.556102388</v>
      </c>
      <c r="AG91" s="43">
        <v>71.973865626591476</v>
      </c>
      <c r="AH91" s="44">
        <v>198.55880307713915</v>
      </c>
      <c r="AI91" s="44">
        <v>142.9104461165085</v>
      </c>
      <c r="AJ91" s="43">
        <v>-3.2493984088111865</v>
      </c>
      <c r="AK91" s="43">
        <v>-5.3467020961725966</v>
      </c>
      <c r="AL91" s="60">
        <v>-8.4223648521467656</v>
      </c>
      <c r="AM91" s="40">
        <v>373140</v>
      </c>
      <c r="AN91" s="40">
        <v>273166.46070878272</v>
      </c>
      <c r="AO91" s="40">
        <v>53547918.551206492</v>
      </c>
      <c r="AP91" s="43">
        <v>73.207498715973287</v>
      </c>
      <c r="AQ91" s="44">
        <v>196.02669526949302</v>
      </c>
      <c r="AR91" s="44">
        <v>143.50624042237899</v>
      </c>
      <c r="AS91" s="43">
        <v>0.64230214252302786</v>
      </c>
      <c r="AT91" s="43">
        <v>-2.4173994591373957</v>
      </c>
      <c r="AU91" s="60">
        <v>-1.7906243251145935</v>
      </c>
      <c r="AV91" s="40">
        <v>385516</v>
      </c>
      <c r="AW91" s="40">
        <v>263652.30360238877</v>
      </c>
      <c r="AX91" s="40">
        <v>57161860.653667137</v>
      </c>
      <c r="AY91" s="43">
        <v>68.389458181343642</v>
      </c>
      <c r="AZ91" s="44">
        <v>216.80774213857177</v>
      </c>
      <c r="BA91" s="44">
        <v>148.27364014377389</v>
      </c>
      <c r="BB91" s="43">
        <v>6.9386823703174523</v>
      </c>
      <c r="BC91" s="43">
        <v>-2.9217786827302343</v>
      </c>
      <c r="BD91" s="60">
        <v>3.814170745280963</v>
      </c>
      <c r="BE91" s="40">
        <v>385516</v>
      </c>
      <c r="BF91" s="40">
        <v>252488.77526249879</v>
      </c>
      <c r="BG91" s="40">
        <v>52341615.760536335</v>
      </c>
      <c r="BH91" s="43">
        <v>65.493721470055405</v>
      </c>
      <c r="BI91" s="44">
        <v>207.30274328480391</v>
      </c>
      <c r="BJ91" s="44">
        <v>135.77028128673348</v>
      </c>
      <c r="BK91" s="43">
        <v>5.942403189439216</v>
      </c>
      <c r="BL91" s="43">
        <v>-5.2681841367969957</v>
      </c>
      <c r="BM91" s="60">
        <v>0.36116231045446318</v>
      </c>
      <c r="BN91" s="40">
        <v>348208</v>
      </c>
      <c r="BO91" s="40">
        <v>236473.6210302751</v>
      </c>
      <c r="BP91" s="40">
        <v>45425860.584546968</v>
      </c>
      <c r="BQ91" s="43">
        <v>67.911599110380891</v>
      </c>
      <c r="BR91" s="44">
        <v>192.0969467403352</v>
      </c>
      <c r="BS91" s="44">
        <v>130.45610837357833</v>
      </c>
      <c r="BT91" s="43">
        <v>8.246524653312381</v>
      </c>
      <c r="BU91" s="43">
        <v>0.67491135583481376</v>
      </c>
      <c r="BV91" s="60">
        <v>8.9770927405578913</v>
      </c>
      <c r="BW91" s="40">
        <v>385671</v>
      </c>
      <c r="BX91" s="40">
        <v>262573.62123705354</v>
      </c>
      <c r="BY91" s="40">
        <v>52049691.010022871</v>
      </c>
      <c r="BZ91" s="43">
        <v>68.082282888019463</v>
      </c>
      <c r="CA91" s="44">
        <v>198.22894152429728</v>
      </c>
      <c r="CB91" s="44">
        <v>134.95878873449874</v>
      </c>
      <c r="CC91" s="43">
        <v>1.6054671504143441</v>
      </c>
      <c r="CD91" s="43">
        <v>5.0472671988883535</v>
      </c>
      <c r="CE91" s="60">
        <v>6.7337665662334709</v>
      </c>
      <c r="CF91" s="40">
        <v>373200</v>
      </c>
      <c r="CG91" s="40">
        <v>247439.74951830442</v>
      </c>
      <c r="CH91" s="40">
        <v>47496462.059415229</v>
      </c>
      <c r="CI91" s="43">
        <v>66.302183686576754</v>
      </c>
      <c r="CJ91" s="44">
        <v>191.95162520119533</v>
      </c>
      <c r="CK91" s="44">
        <v>127.26811913026589</v>
      </c>
      <c r="CL91" s="43">
        <v>5.8770194187831803</v>
      </c>
      <c r="CM91" s="43">
        <v>-2.6406763104722795</v>
      </c>
      <c r="CN91" s="60">
        <v>3.0811500488621872</v>
      </c>
      <c r="CO91" s="40">
        <v>386291</v>
      </c>
      <c r="CP91" s="40">
        <v>261117.97408477843</v>
      </c>
      <c r="CQ91" s="40">
        <v>53289369.951240189</v>
      </c>
      <c r="CR91" s="43">
        <v>67.596183728012932</v>
      </c>
      <c r="CS91" s="44">
        <v>204.08158472437626</v>
      </c>
      <c r="CT91" s="44">
        <v>137.95136296532974</v>
      </c>
      <c r="CU91" s="43">
        <v>2.7198829443279884</v>
      </c>
      <c r="CV91" s="43">
        <v>5.1490172885001515</v>
      </c>
      <c r="CW91" s="60">
        <v>8.0089474757918655</v>
      </c>
      <c r="CX91" s="40">
        <v>373830</v>
      </c>
      <c r="CY91" s="40">
        <v>264168.09203591646</v>
      </c>
      <c r="CZ91" s="40">
        <v>52421315.967755564</v>
      </c>
      <c r="DA91" s="43">
        <v>70.665300279783978</v>
      </c>
      <c r="DB91" s="44">
        <v>198.43924208919347</v>
      </c>
      <c r="DC91" s="44">
        <v>140.22768629525604</v>
      </c>
      <c r="DD91" s="43">
        <v>2.8585499872866671</v>
      </c>
      <c r="DE91" s="43">
        <v>1.744724607330052</v>
      </c>
      <c r="DF91" s="60">
        <v>4.6531484196811288</v>
      </c>
      <c r="DG91" s="40">
        <v>1149772</v>
      </c>
      <c r="DH91" s="40">
        <v>876009.14288441907</v>
      </c>
      <c r="DI91" s="40">
        <v>183378292.59194329</v>
      </c>
      <c r="DJ91" s="43">
        <v>76.189813535589579</v>
      </c>
      <c r="DK91" s="44">
        <v>209.33376561360649</v>
      </c>
      <c r="DL91" s="44">
        <v>159.49100568803493</v>
      </c>
      <c r="DM91" s="43">
        <v>1.0635754417793528</v>
      </c>
      <c r="DN91" s="43">
        <v>5.960589655570768</v>
      </c>
      <c r="DO91" s="43">
        <v>4.8454788902233172</v>
      </c>
      <c r="DP91" s="43">
        <v>2.632451989522802</v>
      </c>
      <c r="DQ91" s="60">
        <v>7.6054857852291819</v>
      </c>
      <c r="DR91" s="40">
        <v>1146528</v>
      </c>
      <c r="DS91" s="40">
        <v>815985.23639434436</v>
      </c>
      <c r="DT91" s="40">
        <v>166140739.76097602</v>
      </c>
      <c r="DU91" s="43">
        <v>71.170109791853704</v>
      </c>
      <c r="DV91" s="44">
        <v>203.60753154691213</v>
      </c>
      <c r="DW91" s="44">
        <v>144.90770374642051</v>
      </c>
      <c r="DX91" s="43">
        <v>0.61314160701545617</v>
      </c>
      <c r="DY91" s="43">
        <v>1.8047408032555423</v>
      </c>
      <c r="DZ91" s="43">
        <v>1.1843375300532473</v>
      </c>
      <c r="EA91" s="43">
        <v>-3.4661608247746574</v>
      </c>
      <c r="EB91" s="60">
        <v>-2.3228743381939796</v>
      </c>
      <c r="EC91" s="40">
        <v>1119395</v>
      </c>
      <c r="ED91" s="40">
        <v>751536.01752982743</v>
      </c>
      <c r="EE91" s="40">
        <v>149817167.35510617</v>
      </c>
      <c r="EF91" s="43">
        <v>67.137696481566152</v>
      </c>
      <c r="EG91" s="44">
        <v>199.34795387123299</v>
      </c>
      <c r="EH91" s="44">
        <v>133.8376242122809</v>
      </c>
      <c r="EI91" s="43">
        <v>0.46075380902678997</v>
      </c>
      <c r="EJ91" s="43">
        <v>5.5586136544854172</v>
      </c>
      <c r="EK91" s="43">
        <v>5.074478990148739</v>
      </c>
      <c r="EL91" s="43">
        <v>-1.3519158945532397E-2</v>
      </c>
      <c r="EM91" s="60">
        <v>5.060273804335532</v>
      </c>
      <c r="EN91" s="40">
        <v>1133321</v>
      </c>
      <c r="EO91" s="40">
        <v>772725.81563899934</v>
      </c>
      <c r="EP91" s="40">
        <v>153207147.97841099</v>
      </c>
      <c r="EQ91" s="43">
        <v>68.182431600490887</v>
      </c>
      <c r="ER91" s="44">
        <v>198.26844771805324</v>
      </c>
      <c r="ES91" s="44">
        <v>135.18424875071668</v>
      </c>
      <c r="ET91" s="43">
        <v>0.10139793123489078</v>
      </c>
      <c r="EU91" s="43">
        <v>3.8562961344703779</v>
      </c>
      <c r="EV91" s="43">
        <v>3.7510946709068165</v>
      </c>
      <c r="EW91" s="43">
        <v>1.4793218409412705</v>
      </c>
      <c r="EX91" s="60">
        <v>5.2859072745265347</v>
      </c>
      <c r="EY91" s="40">
        <v>4549016</v>
      </c>
      <c r="EZ91" s="40">
        <v>3216256.2124475902</v>
      </c>
      <c r="FA91" s="40">
        <v>652543347.68643641</v>
      </c>
      <c r="FB91" s="43">
        <v>70.702240054719312</v>
      </c>
      <c r="FC91" s="44">
        <v>202.88910602362961</v>
      </c>
      <c r="FD91" s="44">
        <v>143.44714278570058</v>
      </c>
      <c r="FE91" s="43">
        <v>0.56080856883837316</v>
      </c>
      <c r="FF91" s="43">
        <v>4.2801618578798006</v>
      </c>
      <c r="FG91" s="43">
        <v>3.6986111607264234</v>
      </c>
      <c r="FH91" s="43">
        <v>0.12251938452759267</v>
      </c>
      <c r="FI91" s="60">
        <v>3.8256620608872516</v>
      </c>
      <c r="FK91" s="61">
        <v>146</v>
      </c>
      <c r="FL91" s="62">
        <v>89</v>
      </c>
      <c r="FM91" s="40">
        <v>12461</v>
      </c>
      <c r="FN91" s="62">
        <v>10246</v>
      </c>
    </row>
    <row r="92" spans="2:170" x14ac:dyDescent="0.25">
      <c r="B92" s="64" t="s">
        <v>57</v>
      </c>
      <c r="C92" s="40">
        <v>49042</v>
      </c>
      <c r="D92" s="40">
        <v>40205.780336581047</v>
      </c>
      <c r="E92" s="40">
        <v>6996812.3622311084</v>
      </c>
      <c r="F92" s="43">
        <v>81.982342352638653</v>
      </c>
      <c r="G92" s="44">
        <v>174.02503579479318</v>
      </c>
      <c r="H92" s="44">
        <v>142.6698006245893</v>
      </c>
      <c r="I92" s="43">
        <v>1.0602831241579038</v>
      </c>
      <c r="J92" s="43">
        <v>0.5011431696605092</v>
      </c>
      <c r="K92" s="60">
        <v>1.5667398302315787</v>
      </c>
      <c r="L92" s="40">
        <v>49042</v>
      </c>
      <c r="M92" s="40">
        <v>40095.082373782105</v>
      </c>
      <c r="N92" s="40">
        <v>6880279.2456792872</v>
      </c>
      <c r="O92" s="43">
        <v>81.756621617760501</v>
      </c>
      <c r="P92" s="44">
        <v>171.59907994548112</v>
      </c>
      <c r="Q92" s="44">
        <v>140.29361049058537</v>
      </c>
      <c r="R92" s="43">
        <v>8.4463138683229086</v>
      </c>
      <c r="S92" s="43">
        <v>4.5338357841488852</v>
      </c>
      <c r="T92" s="60">
        <v>13.363091653127563</v>
      </c>
      <c r="U92" s="40">
        <v>47460</v>
      </c>
      <c r="V92" s="40">
        <v>39073.578387953945</v>
      </c>
      <c r="W92" s="40">
        <v>6656506.7637902573</v>
      </c>
      <c r="X92" s="43">
        <v>82.329495128432242</v>
      </c>
      <c r="Y92" s="44">
        <v>170.35825840415995</v>
      </c>
      <c r="Z92" s="44">
        <v>140.25509405373487</v>
      </c>
      <c r="AA92" s="43">
        <v>6.1285985571230519</v>
      </c>
      <c r="AB92" s="43">
        <v>-3.091366999703927</v>
      </c>
      <c r="AC92" s="60">
        <v>2.8477740840330594</v>
      </c>
      <c r="AD92" s="40">
        <v>49042</v>
      </c>
      <c r="AE92" s="40">
        <v>37607.881310894598</v>
      </c>
      <c r="AF92" s="40">
        <v>5990665.2095267484</v>
      </c>
      <c r="AG92" s="43">
        <v>76.685048144232695</v>
      </c>
      <c r="AH92" s="44">
        <v>159.2928131208316</v>
      </c>
      <c r="AI92" s="44">
        <v>122.15377043201231</v>
      </c>
      <c r="AJ92" s="43">
        <v>0.43291514918392837</v>
      </c>
      <c r="AK92" s="43">
        <v>-7.8810057047809137</v>
      </c>
      <c r="AL92" s="60">
        <v>-7.4822086231436522</v>
      </c>
      <c r="AM92" s="40">
        <v>47460</v>
      </c>
      <c r="AN92" s="40">
        <v>37628.899911426044</v>
      </c>
      <c r="AO92" s="40">
        <v>6276209.5843657739</v>
      </c>
      <c r="AP92" s="43">
        <v>79.285503395335098</v>
      </c>
      <c r="AQ92" s="44">
        <v>166.79226868548443</v>
      </c>
      <c r="AR92" s="44">
        <v>132.2420898517862</v>
      </c>
      <c r="AS92" s="43">
        <v>4.4162450993720341</v>
      </c>
      <c r="AT92" s="43">
        <v>5.9988821023658205E-2</v>
      </c>
      <c r="AU92" s="60">
        <v>4.4788831737207815</v>
      </c>
      <c r="AV92" s="40">
        <v>49135</v>
      </c>
      <c r="AW92" s="40">
        <v>33339.606890459363</v>
      </c>
      <c r="AX92" s="40">
        <v>5861056.0687583433</v>
      </c>
      <c r="AY92" s="43">
        <v>67.853071925225123</v>
      </c>
      <c r="AZ92" s="44">
        <v>175.79859558678763</v>
      </c>
      <c r="BA92" s="44">
        <v>119.28474750703865</v>
      </c>
      <c r="BB92" s="43">
        <v>14.142004876084227</v>
      </c>
      <c r="BC92" s="43">
        <v>-1.7922217413345514</v>
      </c>
      <c r="BD92" s="60">
        <v>12.096327048808286</v>
      </c>
      <c r="BE92" s="40">
        <v>49135</v>
      </c>
      <c r="BF92" s="40">
        <v>29182.482332155476</v>
      </c>
      <c r="BG92" s="40">
        <v>4993018.7177846087</v>
      </c>
      <c r="BH92" s="43">
        <v>59.392454120597286</v>
      </c>
      <c r="BI92" s="44">
        <v>171.09643590130511</v>
      </c>
      <c r="BJ92" s="44">
        <v>101.61837219465978</v>
      </c>
      <c r="BK92" s="43">
        <v>0.40623849443330068</v>
      </c>
      <c r="BL92" s="43">
        <v>-5.9334042879785956E-2</v>
      </c>
      <c r="BM92" s="60">
        <v>0.34666341391517591</v>
      </c>
      <c r="BN92" s="40">
        <v>44380</v>
      </c>
      <c r="BO92" s="40">
        <v>30913.776654075788</v>
      </c>
      <c r="BP92" s="40">
        <v>5097798.6154901078</v>
      </c>
      <c r="BQ92" s="43">
        <v>69.657000121847204</v>
      </c>
      <c r="BR92" s="44">
        <v>164.90377971395466</v>
      </c>
      <c r="BS92" s="44">
        <v>114.86702603628004</v>
      </c>
      <c r="BT92" s="43">
        <v>6.4451815434374309</v>
      </c>
      <c r="BU92" s="43">
        <v>0.29817134687697444</v>
      </c>
      <c r="BV92" s="60">
        <v>6.762570574809148</v>
      </c>
      <c r="BW92" s="40">
        <v>49135</v>
      </c>
      <c r="BX92" s="40">
        <v>34620.768551236746</v>
      </c>
      <c r="BY92" s="40">
        <v>5863236.3588536121</v>
      </c>
      <c r="BZ92" s="43">
        <v>70.460503818534136</v>
      </c>
      <c r="CA92" s="44">
        <v>169.35604275151658</v>
      </c>
      <c r="CB92" s="44">
        <v>119.32912096985065</v>
      </c>
      <c r="CC92" s="43">
        <v>-3.1128037194921847E-2</v>
      </c>
      <c r="CD92" s="43">
        <v>3.2037791155721376</v>
      </c>
      <c r="CE92" s="60">
        <v>3.1716538048643592</v>
      </c>
      <c r="CF92" s="40">
        <v>47550</v>
      </c>
      <c r="CG92" s="40">
        <v>30212.822003577818</v>
      </c>
      <c r="CH92" s="40">
        <v>5032661.377323648</v>
      </c>
      <c r="CI92" s="43">
        <v>63.539057841383425</v>
      </c>
      <c r="CJ92" s="44">
        <v>166.5736943317535</v>
      </c>
      <c r="CK92" s="44">
        <v>105.83935598998208</v>
      </c>
      <c r="CL92" s="43">
        <v>-5.2703631882615687</v>
      </c>
      <c r="CM92" s="43">
        <v>1.0963522390520124</v>
      </c>
      <c r="CN92" s="60">
        <v>-4.2317926941249011</v>
      </c>
      <c r="CO92" s="40">
        <v>49135</v>
      </c>
      <c r="CP92" s="40">
        <v>34008.032200357782</v>
      </c>
      <c r="CQ92" s="40">
        <v>5786070.1403726758</v>
      </c>
      <c r="CR92" s="43">
        <v>69.213457210456454</v>
      </c>
      <c r="CS92" s="44">
        <v>170.13833985701189</v>
      </c>
      <c r="CT92" s="44">
        <v>117.75862705551391</v>
      </c>
      <c r="CU92" s="43">
        <v>-3.1349252675018144</v>
      </c>
      <c r="CV92" s="43">
        <v>1.3974940657294725</v>
      </c>
      <c r="CW92" s="60">
        <v>-1.7812415964061628</v>
      </c>
      <c r="CX92" s="40">
        <v>47550</v>
      </c>
      <c r="CY92" s="40">
        <v>35618.550983899819</v>
      </c>
      <c r="CZ92" s="40">
        <v>6033233.2058911184</v>
      </c>
      <c r="DA92" s="43">
        <v>74.907573047107931</v>
      </c>
      <c r="DB92" s="44">
        <v>169.38457739671219</v>
      </c>
      <c r="DC92" s="44">
        <v>126.88187604397726</v>
      </c>
      <c r="DD92" s="43">
        <v>-0.67261092639124254</v>
      </c>
      <c r="DE92" s="43">
        <v>1.2404784663910917</v>
      </c>
      <c r="DF92" s="60">
        <v>0.55952394627783264</v>
      </c>
      <c r="DG92" s="40">
        <v>145544</v>
      </c>
      <c r="DH92" s="40">
        <v>119374.4410983171</v>
      </c>
      <c r="DI92" s="40">
        <v>20533598.371700652</v>
      </c>
      <c r="DJ92" s="43">
        <v>82.019486271036314</v>
      </c>
      <c r="DK92" s="44">
        <v>172.01000635294392</v>
      </c>
      <c r="DL92" s="44">
        <v>141.08172354546153</v>
      </c>
      <c r="DM92" s="43">
        <v>-6.3171193935565376E-2</v>
      </c>
      <c r="DN92" s="43">
        <v>5.0413070894454428</v>
      </c>
      <c r="DO92" s="43">
        <v>5.1077048814822614</v>
      </c>
      <c r="DP92" s="43">
        <v>0.54272462514519426</v>
      </c>
      <c r="DQ92" s="60">
        <v>5.6781502788496354</v>
      </c>
      <c r="DR92" s="40">
        <v>145637</v>
      </c>
      <c r="DS92" s="40">
        <v>108576.38811278</v>
      </c>
      <c r="DT92" s="40">
        <v>18127930.862650864</v>
      </c>
      <c r="DU92" s="43">
        <v>74.552749722103584</v>
      </c>
      <c r="DV92" s="44">
        <v>166.96015752357775</v>
      </c>
      <c r="DW92" s="44">
        <v>124.47338837418283</v>
      </c>
      <c r="DX92" s="43">
        <v>6.8664341234310196E-4</v>
      </c>
      <c r="DY92" s="43">
        <v>5.7201976051979013</v>
      </c>
      <c r="DZ92" s="43">
        <v>5.7194716894150135</v>
      </c>
      <c r="EA92" s="43">
        <v>-3.1904765333787126</v>
      </c>
      <c r="EB92" s="60">
        <v>2.346516753904698</v>
      </c>
      <c r="EC92" s="40">
        <v>142650</v>
      </c>
      <c r="ED92" s="40">
        <v>94717.02753746802</v>
      </c>
      <c r="EE92" s="40">
        <v>15954053.692128329</v>
      </c>
      <c r="EF92" s="43">
        <v>66.398196661386621</v>
      </c>
      <c r="EG92" s="44">
        <v>168.43912976277943</v>
      </c>
      <c r="EH92" s="44">
        <v>111.8405446346185</v>
      </c>
      <c r="EI92" s="43">
        <v>0.12634238787113075</v>
      </c>
      <c r="EJ92" s="43">
        <v>2.2631151097122504</v>
      </c>
      <c r="EK92" s="43">
        <v>2.1340764785967599</v>
      </c>
      <c r="EL92" s="43">
        <v>1.2119093925173965</v>
      </c>
      <c r="EM92" s="60">
        <v>3.3718489444735584</v>
      </c>
      <c r="EN92" s="40">
        <v>144235</v>
      </c>
      <c r="EO92" s="40">
        <v>99839.405187835422</v>
      </c>
      <c r="EP92" s="40">
        <v>16851964.723587442</v>
      </c>
      <c r="EQ92" s="43">
        <v>69.21995714482297</v>
      </c>
      <c r="ER92" s="44">
        <v>168.79071636977972</v>
      </c>
      <c r="ES92" s="44">
        <v>116.83686153560122</v>
      </c>
      <c r="ET92" s="43">
        <v>0.18963337547408343</v>
      </c>
      <c r="EU92" s="43">
        <v>-2.7545739165492411</v>
      </c>
      <c r="EV92" s="43">
        <v>-2.9386346598903317</v>
      </c>
      <c r="EW92" s="43">
        <v>1.2625017714409037</v>
      </c>
      <c r="EX92" s="60">
        <v>-1.713233203072573</v>
      </c>
      <c r="EY92" s="40">
        <v>578066</v>
      </c>
      <c r="EZ92" s="40">
        <v>422507.26193640055</v>
      </c>
      <c r="FA92" s="40">
        <v>71467547.650067285</v>
      </c>
      <c r="FB92" s="43">
        <v>73.089796309833218</v>
      </c>
      <c r="FC92" s="44">
        <v>169.15105156423371</v>
      </c>
      <c r="FD92" s="44">
        <v>123.63215904423939</v>
      </c>
      <c r="FE92" s="43">
        <v>6.2661847589769157E-2</v>
      </c>
      <c r="FF92" s="43">
        <v>2.6411755226325524</v>
      </c>
      <c r="FG92" s="43">
        <v>2.5768989425696236</v>
      </c>
      <c r="FH92" s="43">
        <v>-7.7045384657560612E-2</v>
      </c>
      <c r="FI92" s="60">
        <v>2.4978681762010804</v>
      </c>
      <c r="FK92" s="61">
        <v>37</v>
      </c>
      <c r="FL92" s="62">
        <v>16</v>
      </c>
      <c r="FM92" s="40">
        <v>1585</v>
      </c>
      <c r="FN92" s="62">
        <v>1118</v>
      </c>
    </row>
    <row r="93" spans="2:170" x14ac:dyDescent="0.25">
      <c r="B93" s="64" t="s">
        <v>58</v>
      </c>
      <c r="C93" s="40">
        <v>570183</v>
      </c>
      <c r="D93" s="40">
        <v>406633.80772855796</v>
      </c>
      <c r="E93" s="40">
        <v>89143999.9240444</v>
      </c>
      <c r="F93" s="43">
        <v>71.316368206094879</v>
      </c>
      <c r="G93" s="44">
        <v>219.22427065767019</v>
      </c>
      <c r="H93" s="44">
        <v>156.34278805935008</v>
      </c>
      <c r="I93" s="43">
        <v>-1.3520583437122875</v>
      </c>
      <c r="J93" s="43">
        <v>2.2926017022320417</v>
      </c>
      <c r="K93" s="60">
        <v>0.90954604589836197</v>
      </c>
      <c r="L93" s="40">
        <v>569656</v>
      </c>
      <c r="M93" s="40">
        <v>397027.11641041731</v>
      </c>
      <c r="N93" s="40">
        <v>84352106.302084237</v>
      </c>
      <c r="O93" s="43">
        <v>69.695942184479293</v>
      </c>
      <c r="P93" s="44">
        <v>212.45930772871256</v>
      </c>
      <c r="Q93" s="44">
        <v>148.07551628014843</v>
      </c>
      <c r="R93" s="43">
        <v>-0.89811299533654487</v>
      </c>
      <c r="S93" s="43">
        <v>7.2092255053134648</v>
      </c>
      <c r="T93" s="60">
        <v>6.2463655188864111</v>
      </c>
      <c r="U93" s="40">
        <v>552540</v>
      </c>
      <c r="V93" s="40">
        <v>386005.64158944559</v>
      </c>
      <c r="W93" s="40">
        <v>88640952.010495245</v>
      </c>
      <c r="X93" s="43">
        <v>69.860216742578928</v>
      </c>
      <c r="Y93" s="44">
        <v>229.63641579304556</v>
      </c>
      <c r="Z93" s="44">
        <v>160.42449779291138</v>
      </c>
      <c r="AA93" s="43">
        <v>-3.353343937967487</v>
      </c>
      <c r="AB93" s="43">
        <v>0.96785889507565381</v>
      </c>
      <c r="AC93" s="60">
        <v>-2.4179406804160735</v>
      </c>
      <c r="AD93" s="40">
        <v>570896</v>
      </c>
      <c r="AE93" s="40">
        <v>389376.12652677734</v>
      </c>
      <c r="AF93" s="40">
        <v>83532860.973403752</v>
      </c>
      <c r="AG93" s="43">
        <v>68.204388632391414</v>
      </c>
      <c r="AH93" s="44">
        <v>214.53000141152521</v>
      </c>
      <c r="AI93" s="44">
        <v>146.31887589579145</v>
      </c>
      <c r="AJ93" s="43">
        <v>-4.4400761743656227</v>
      </c>
      <c r="AK93" s="43">
        <v>-3.1970666791522921</v>
      </c>
      <c r="AL93" s="60">
        <v>-7.4951906576215341</v>
      </c>
      <c r="AM93" s="40">
        <v>552480</v>
      </c>
      <c r="AN93" s="40">
        <v>375985.65279949951</v>
      </c>
      <c r="AO93" s="40">
        <v>78657892.099618837</v>
      </c>
      <c r="AP93" s="43">
        <v>68.054165363361491</v>
      </c>
      <c r="AQ93" s="44">
        <v>209.20450425156099</v>
      </c>
      <c r="AR93" s="44">
        <v>142.37237927095794</v>
      </c>
      <c r="AS93" s="43">
        <v>-3.0001661158605737</v>
      </c>
      <c r="AT93" s="43">
        <v>-0.19609643582835962</v>
      </c>
      <c r="AU93" s="60">
        <v>-3.190379332771148</v>
      </c>
      <c r="AV93" s="40">
        <v>570927</v>
      </c>
      <c r="AW93" s="40">
        <v>358721.36990154709</v>
      </c>
      <c r="AX93" s="40">
        <v>87986483.386582494</v>
      </c>
      <c r="AY93" s="43">
        <v>62.831389985330368</v>
      </c>
      <c r="AZ93" s="44">
        <v>245.27806472954433</v>
      </c>
      <c r="BA93" s="44">
        <v>154.11161739869107</v>
      </c>
      <c r="BB93" s="43">
        <v>-0.89815705006388102</v>
      </c>
      <c r="BC93" s="43">
        <v>-1.4590329392670596</v>
      </c>
      <c r="BD93" s="60">
        <v>-2.3440855822090563</v>
      </c>
      <c r="BE93" s="40">
        <v>567300</v>
      </c>
      <c r="BF93" s="40">
        <v>364684.37994305597</v>
      </c>
      <c r="BG93" s="40">
        <v>88547228.298493356</v>
      </c>
      <c r="BH93" s="43">
        <v>64.284219979385867</v>
      </c>
      <c r="BI93" s="44">
        <v>242.80510262687875</v>
      </c>
      <c r="BJ93" s="44">
        <v>156.08536629383633</v>
      </c>
      <c r="BK93" s="43">
        <v>0.71853157056804795</v>
      </c>
      <c r="BL93" s="43">
        <v>-4.8464298706441555</v>
      </c>
      <c r="BM93" s="60">
        <v>-4.1627214287673402</v>
      </c>
      <c r="BN93" s="40">
        <v>512400</v>
      </c>
      <c r="BO93" s="40">
        <v>330257.40875017038</v>
      </c>
      <c r="BP93" s="40">
        <v>67181189.911534712</v>
      </c>
      <c r="BQ93" s="43">
        <v>64.453046204170647</v>
      </c>
      <c r="BR93" s="44">
        <v>203.42068983637921</v>
      </c>
      <c r="BS93" s="44">
        <v>131.11083120908415</v>
      </c>
      <c r="BT93" s="43">
        <v>3.6959568450889724</v>
      </c>
      <c r="BU93" s="43">
        <v>1.5359100566268005</v>
      </c>
      <c r="BV93" s="60">
        <v>5.2886334746275443</v>
      </c>
      <c r="BW93" s="40">
        <v>567300</v>
      </c>
      <c r="BX93" s="40">
        <v>363501.36855506047</v>
      </c>
      <c r="BY93" s="40">
        <v>76075782.328203753</v>
      </c>
      <c r="BZ93" s="43">
        <v>64.075686330876167</v>
      </c>
      <c r="CA93" s="44">
        <v>209.28609603482241</v>
      </c>
      <c r="CB93" s="44">
        <v>134.10150242940907</v>
      </c>
      <c r="CC93" s="43">
        <v>0.29784587568084175</v>
      </c>
      <c r="CD93" s="43">
        <v>4.3225907442937057</v>
      </c>
      <c r="CE93" s="60">
        <v>4.6333112782752623</v>
      </c>
      <c r="CF93" s="40">
        <v>548700</v>
      </c>
      <c r="CG93" s="40">
        <v>347688.99727258144</v>
      </c>
      <c r="CH93" s="40">
        <v>74156066.786998972</v>
      </c>
      <c r="CI93" s="43">
        <v>63.36595539868442</v>
      </c>
      <c r="CJ93" s="44">
        <v>213.28275375036404</v>
      </c>
      <c r="CK93" s="44">
        <v>135.14865461454158</v>
      </c>
      <c r="CL93" s="43">
        <v>2.0449246302409598</v>
      </c>
      <c r="CM93" s="43">
        <v>-2.7305897119409961</v>
      </c>
      <c r="CN93" s="60">
        <v>-0.74150358326219201</v>
      </c>
      <c r="CO93" s="40">
        <v>566990</v>
      </c>
      <c r="CP93" s="40">
        <v>363515.93919565913</v>
      </c>
      <c r="CQ93" s="40">
        <v>76932634.307044834</v>
      </c>
      <c r="CR93" s="43">
        <v>64.113289334143303</v>
      </c>
      <c r="CS93" s="44">
        <v>211.63483086125845</v>
      </c>
      <c r="CT93" s="44">
        <v>135.68605144190343</v>
      </c>
      <c r="CU93" s="43">
        <v>3.7574046834826405</v>
      </c>
      <c r="CV93" s="43">
        <v>2.9073227283173888</v>
      </c>
      <c r="CW93" s="60">
        <v>6.7739672922503402</v>
      </c>
      <c r="CX93" s="40">
        <v>549150</v>
      </c>
      <c r="CY93" s="40">
        <v>374650.08018710325</v>
      </c>
      <c r="CZ93" s="40">
        <v>76353850.596801609</v>
      </c>
      <c r="DA93" s="43">
        <v>68.223632921260716</v>
      </c>
      <c r="DB93" s="44">
        <v>203.80043842155294</v>
      </c>
      <c r="DC93" s="44">
        <v>139.04006300064026</v>
      </c>
      <c r="DD93" s="43">
        <v>4.024457490633548</v>
      </c>
      <c r="DE93" s="43">
        <v>-1.1886551581427158</v>
      </c>
      <c r="DF93" s="60">
        <v>2.7879654109432432</v>
      </c>
      <c r="DG93" s="40">
        <v>1692379</v>
      </c>
      <c r="DH93" s="40">
        <v>1189666.5657284209</v>
      </c>
      <c r="DI93" s="40">
        <v>262137058.23662388</v>
      </c>
      <c r="DJ93" s="43">
        <v>70.295516886490603</v>
      </c>
      <c r="DK93" s="44">
        <v>220.34498218929102</v>
      </c>
      <c r="DL93" s="44">
        <v>154.89264416340777</v>
      </c>
      <c r="DM93" s="43">
        <v>-0.74250501014932802</v>
      </c>
      <c r="DN93" s="43">
        <v>-2.5888561940358312</v>
      </c>
      <c r="DO93" s="43">
        <v>-1.860162987242759</v>
      </c>
      <c r="DP93" s="43">
        <v>3.3085788027566876</v>
      </c>
      <c r="DQ93" s="60">
        <v>1.3868708572133632</v>
      </c>
      <c r="DR93" s="40">
        <v>1694303</v>
      </c>
      <c r="DS93" s="40">
        <v>1124083.1492278241</v>
      </c>
      <c r="DT93" s="40">
        <v>250177236.45960507</v>
      </c>
      <c r="DU93" s="43">
        <v>66.344871562396094</v>
      </c>
      <c r="DV93" s="44">
        <v>222.56114828468114</v>
      </c>
      <c r="DW93" s="44">
        <v>147.65790797726564</v>
      </c>
      <c r="DX93" s="43">
        <v>-0.62948817502973542</v>
      </c>
      <c r="DY93" s="43">
        <v>-3.4607146127272208</v>
      </c>
      <c r="DZ93" s="43">
        <v>-2.8491615729242423</v>
      </c>
      <c r="EA93" s="43">
        <v>-1.5804637204868741</v>
      </c>
      <c r="EB93" s="60">
        <v>-4.3845953283497181</v>
      </c>
      <c r="EC93" s="40">
        <v>1647000</v>
      </c>
      <c r="ED93" s="40">
        <v>1058443.1572482868</v>
      </c>
      <c r="EE93" s="40">
        <v>231804200.53823182</v>
      </c>
      <c r="EF93" s="43">
        <v>64.264915437054455</v>
      </c>
      <c r="EG93" s="44">
        <v>219.00486478732631</v>
      </c>
      <c r="EH93" s="44">
        <v>140.7432911586107</v>
      </c>
      <c r="EI93" s="43">
        <v>-1.0380489774532589</v>
      </c>
      <c r="EJ93" s="43">
        <v>0.42907279634995876</v>
      </c>
      <c r="EK93" s="43">
        <v>1.4825109636654539</v>
      </c>
      <c r="EL93" s="43">
        <v>-0.1997453676199219</v>
      </c>
      <c r="EM93" s="60">
        <v>1.2798043490867523</v>
      </c>
      <c r="EN93" s="40">
        <v>1664840</v>
      </c>
      <c r="EO93" s="40">
        <v>1085855.0166553438</v>
      </c>
      <c r="EP93" s="40">
        <v>227442551.6908454</v>
      </c>
      <c r="EQ93" s="43">
        <v>65.222785171868992</v>
      </c>
      <c r="ER93" s="44">
        <v>209.45941051266229</v>
      </c>
      <c r="ES93" s="44">
        <v>136.61526134093691</v>
      </c>
      <c r="ET93" s="43">
        <v>-0.97982887194182644</v>
      </c>
      <c r="EU93" s="43">
        <v>2.288618070903643</v>
      </c>
      <c r="EV93" s="43">
        <v>3.3007890267484901</v>
      </c>
      <c r="EW93" s="43">
        <v>-0.39009657850848684</v>
      </c>
      <c r="EX93" s="60">
        <v>2.8978161831486151</v>
      </c>
      <c r="EY93" s="40">
        <v>6698522</v>
      </c>
      <c r="EZ93" s="40">
        <v>4458047.8888598755</v>
      </c>
      <c r="FA93" s="40">
        <v>971561046.9253062</v>
      </c>
      <c r="FB93" s="43">
        <v>66.552709520993972</v>
      </c>
      <c r="FC93" s="44">
        <v>217.93418804520252</v>
      </c>
      <c r="FD93" s="44">
        <v>145.04110711666038</v>
      </c>
      <c r="FE93" s="43">
        <v>-0.84585307293952561</v>
      </c>
      <c r="FF93" s="43">
        <v>-0.95744494532995217</v>
      </c>
      <c r="FG93" s="43">
        <v>-0.11254382782112861</v>
      </c>
      <c r="FH93" s="43">
        <v>0.27194477626335767</v>
      </c>
      <c r="FI93" s="60">
        <v>0.15909489139596045</v>
      </c>
      <c r="FK93" s="61">
        <v>359</v>
      </c>
      <c r="FL93" s="62">
        <v>159</v>
      </c>
      <c r="FM93" s="40">
        <v>18305</v>
      </c>
      <c r="FN93" s="62">
        <v>11972</v>
      </c>
    </row>
    <row r="94" spans="2:170" x14ac:dyDescent="0.25">
      <c r="B94" s="64" t="s">
        <v>59</v>
      </c>
      <c r="C94" s="40">
        <v>6913</v>
      </c>
      <c r="D94" s="40">
        <v>4917.7368421052633</v>
      </c>
      <c r="E94" s="40">
        <v>840327.61828505259</v>
      </c>
      <c r="F94" s="43">
        <v>71.137521222410868</v>
      </c>
      <c r="G94" s="44">
        <v>170.87689831026253</v>
      </c>
      <c r="H94" s="44">
        <v>121.55758979966045</v>
      </c>
      <c r="I94" s="43">
        <v>-6.632003395614916</v>
      </c>
      <c r="J94" s="43">
        <v>1.1784156661155529</v>
      </c>
      <c r="K94" s="60">
        <v>-5.5317402964855553</v>
      </c>
      <c r="L94" s="40">
        <v>6913</v>
      </c>
      <c r="M94" s="40">
        <v>4471.7368421052633</v>
      </c>
      <c r="N94" s="40">
        <v>772293.60643178946</v>
      </c>
      <c r="O94" s="43">
        <v>64.68590831918506</v>
      </c>
      <c r="P94" s="44">
        <v>172.70551324934382</v>
      </c>
      <c r="Q94" s="44">
        <v>111.71612996264855</v>
      </c>
      <c r="R94" s="43">
        <v>-8.3757042737212366</v>
      </c>
      <c r="S94" s="43">
        <v>7.4452563483614762</v>
      </c>
      <c r="T94" s="60">
        <v>-1.554040579550565</v>
      </c>
      <c r="U94" s="40">
        <v>6690</v>
      </c>
      <c r="V94" s="40">
        <v>5537.4421052631578</v>
      </c>
      <c r="W94" s="40">
        <v>1120216.9117642106</v>
      </c>
      <c r="X94" s="43">
        <v>82.771929824561397</v>
      </c>
      <c r="Y94" s="44">
        <v>202.29862280627384</v>
      </c>
      <c r="Z94" s="44">
        <v>167.44647410526315</v>
      </c>
      <c r="AA94" s="43">
        <v>-3.7535699714402284</v>
      </c>
      <c r="AB94" s="43">
        <v>5.2552820439284131</v>
      </c>
      <c r="AC94" s="60">
        <v>1.3044513837862812</v>
      </c>
      <c r="AD94" s="40">
        <v>6913</v>
      </c>
      <c r="AE94" s="40">
        <v>5175.9473684210525</v>
      </c>
      <c r="AF94" s="40">
        <v>948368.21843999997</v>
      </c>
      <c r="AG94" s="43">
        <v>74.872665534804753</v>
      </c>
      <c r="AH94" s="44">
        <v>183.22601659863946</v>
      </c>
      <c r="AI94" s="44">
        <v>137.18620258064516</v>
      </c>
      <c r="AJ94" s="43">
        <v>-2.593714502076705</v>
      </c>
      <c r="AK94" s="43">
        <v>2.9163489627137658</v>
      </c>
      <c r="AL94" s="60">
        <v>0.24699269463966705</v>
      </c>
      <c r="AM94" s="40">
        <v>6690</v>
      </c>
      <c r="AN94" s="40">
        <v>4884.8736842105263</v>
      </c>
      <c r="AO94" s="40">
        <v>837098.96041315794</v>
      </c>
      <c r="AP94" s="43">
        <v>73.017543859649123</v>
      </c>
      <c r="AQ94" s="44">
        <v>171.36552847188852</v>
      </c>
      <c r="AR94" s="44">
        <v>125.12689991228071</v>
      </c>
      <c r="AS94" s="43">
        <v>-0.7314358404161585</v>
      </c>
      <c r="AT94" s="43">
        <v>2.8826819319026886</v>
      </c>
      <c r="AU94" s="60">
        <v>2.1301611227675585</v>
      </c>
      <c r="AV94" s="40">
        <v>6913</v>
      </c>
      <c r="AW94" s="40">
        <v>4668.9157894736845</v>
      </c>
      <c r="AX94" s="40">
        <v>1248510.3027516</v>
      </c>
      <c r="AY94" s="43">
        <v>67.538200339558571</v>
      </c>
      <c r="AZ94" s="44">
        <v>267.40904292307692</v>
      </c>
      <c r="BA94" s="44">
        <v>180.60325513548386</v>
      </c>
      <c r="BB94" s="43">
        <v>-9.976723134672616</v>
      </c>
      <c r="BC94" s="43">
        <v>7.7642199807621433</v>
      </c>
      <c r="BD94" s="60">
        <v>-2.9871178848792601</v>
      </c>
      <c r="BE94" s="40">
        <v>6913</v>
      </c>
      <c r="BF94" s="40">
        <v>5244.0210526315786</v>
      </c>
      <c r="BG94" s="40">
        <v>1446391.0852832</v>
      </c>
      <c r="BH94" s="43">
        <v>75.857385398981322</v>
      </c>
      <c r="BI94" s="44">
        <v>275.81717746105642</v>
      </c>
      <c r="BJ94" s="44">
        <v>209.22769930322582</v>
      </c>
      <c r="BK94" s="43">
        <v>-7.0697066339057004</v>
      </c>
      <c r="BL94" s="43">
        <v>10.555376892129409</v>
      </c>
      <c r="BM94" s="60">
        <v>2.7394360778197475</v>
      </c>
      <c r="BN94" s="40">
        <v>6244</v>
      </c>
      <c r="BO94" s="40">
        <v>3651.2101633393831</v>
      </c>
      <c r="BP94" s="40">
        <v>642511.3493984798</v>
      </c>
      <c r="BQ94" s="43">
        <v>58.475499092558984</v>
      </c>
      <c r="BR94" s="44">
        <v>175.97216283240223</v>
      </c>
      <c r="BS94" s="44">
        <v>102.90060048021779</v>
      </c>
      <c r="BT94" s="43">
        <v>-14.892095380140296</v>
      </c>
      <c r="BU94" s="43">
        <v>6.4868829871569238</v>
      </c>
      <c r="BV94" s="60">
        <v>-9.3712451946491768</v>
      </c>
      <c r="BW94" s="40">
        <v>6913</v>
      </c>
      <c r="BX94" s="40">
        <v>4901.3052631578948</v>
      </c>
      <c r="BY94" s="40">
        <v>965863.98794532637</v>
      </c>
      <c r="BZ94" s="43">
        <v>70.899830220713071</v>
      </c>
      <c r="CA94" s="44">
        <v>197.06260599712644</v>
      </c>
      <c r="CB94" s="44">
        <v>139.71705308047538</v>
      </c>
      <c r="CC94" s="43">
        <v>10.262277768028094</v>
      </c>
      <c r="CD94" s="43">
        <v>16.61562800445391</v>
      </c>
      <c r="CE94" s="60">
        <v>28.58304767118932</v>
      </c>
      <c r="CF94" s="40">
        <v>6690</v>
      </c>
      <c r="CG94" s="40">
        <v>4562.7303370786512</v>
      </c>
      <c r="CH94" s="40">
        <v>1072088.2327151462</v>
      </c>
      <c r="CI94" s="43">
        <v>68.202247191011239</v>
      </c>
      <c r="CJ94" s="44">
        <v>234.96638054695222</v>
      </c>
      <c r="CK94" s="44">
        <v>160.25235167640449</v>
      </c>
      <c r="CL94" s="43">
        <v>-12.807222250609779</v>
      </c>
      <c r="CM94" s="43">
        <v>8.7453313629267821</v>
      </c>
      <c r="CN94" s="60">
        <v>-5.181924911890774</v>
      </c>
      <c r="CO94" s="40">
        <v>6913</v>
      </c>
      <c r="CP94" s="40">
        <v>3770.9550561797751</v>
      </c>
      <c r="CQ94" s="40">
        <v>701781.7131239326</v>
      </c>
      <c r="CR94" s="43">
        <v>54.548749546937294</v>
      </c>
      <c r="CS94" s="44">
        <v>186.10185023920266</v>
      </c>
      <c r="CT94" s="44">
        <v>101.51623218919899</v>
      </c>
      <c r="CU94" s="43">
        <v>-13.775169651797111</v>
      </c>
      <c r="CV94" s="43">
        <v>13.214405832641036</v>
      </c>
      <c r="CW94" s="60">
        <v>-2.3810706410788764</v>
      </c>
      <c r="CX94" s="40">
        <v>6690</v>
      </c>
      <c r="CY94" s="40">
        <v>4368.4526315789471</v>
      </c>
      <c r="CZ94" s="40">
        <v>788340.77659421053</v>
      </c>
      <c r="DA94" s="43">
        <v>65.298245614035082</v>
      </c>
      <c r="DB94" s="44">
        <v>180.46224672219236</v>
      </c>
      <c r="DC94" s="44">
        <v>117.83868110526316</v>
      </c>
      <c r="DD94" s="43">
        <v>-6.4573115681864905</v>
      </c>
      <c r="DE94" s="43">
        <v>5.3480341383357146</v>
      </c>
      <c r="DF94" s="60">
        <v>-1.4546166569281276</v>
      </c>
      <c r="DG94" s="40">
        <v>20516</v>
      </c>
      <c r="DH94" s="40">
        <v>14926.915789473684</v>
      </c>
      <c r="DI94" s="40">
        <v>2732838.1364810527</v>
      </c>
      <c r="DJ94" s="43">
        <v>72.757437070938209</v>
      </c>
      <c r="DK94" s="44">
        <v>183.08123225349897</v>
      </c>
      <c r="DL94" s="44">
        <v>133.20521234553775</v>
      </c>
      <c r="DM94" s="43">
        <v>-0.88888888888888884</v>
      </c>
      <c r="DN94" s="43">
        <v>-6.9601437813846436</v>
      </c>
      <c r="DO94" s="43">
        <v>-6.1257056089759114</v>
      </c>
      <c r="DP94" s="43">
        <v>4.7253614913029525</v>
      </c>
      <c r="DQ94" s="60">
        <v>-1.6898058516154311</v>
      </c>
      <c r="DR94" s="40">
        <v>20516</v>
      </c>
      <c r="DS94" s="40">
        <v>14729.736842105263</v>
      </c>
      <c r="DT94" s="40">
        <v>3033977.4816047577</v>
      </c>
      <c r="DU94" s="43">
        <v>71.796338672768883</v>
      </c>
      <c r="DV94" s="44">
        <v>205.97635342215139</v>
      </c>
      <c r="DW94" s="44">
        <v>147.88348028878718</v>
      </c>
      <c r="DX94" s="43">
        <v>-0.88888888888888884</v>
      </c>
      <c r="DY94" s="43">
        <v>-5.3315356978038499</v>
      </c>
      <c r="DZ94" s="43">
        <v>-4.4824911749405958</v>
      </c>
      <c r="EA94" s="43">
        <v>4.053345610713464</v>
      </c>
      <c r="EB94" s="60">
        <v>-0.61083642349539491</v>
      </c>
      <c r="EC94" s="40">
        <v>20070</v>
      </c>
      <c r="ED94" s="40">
        <v>13796.536479128856</v>
      </c>
      <c r="EE94" s="40">
        <v>3054766.4226270062</v>
      </c>
      <c r="EF94" s="43">
        <v>68.742085097801976</v>
      </c>
      <c r="EG94" s="44">
        <v>221.41545649867993</v>
      </c>
      <c r="EH94" s="44">
        <v>152.20560152600927</v>
      </c>
      <c r="EI94" s="43">
        <v>-0.88888888888888884</v>
      </c>
      <c r="EJ94" s="43">
        <v>-4.8983206756260849</v>
      </c>
      <c r="EK94" s="43">
        <v>-4.0453908161987853</v>
      </c>
      <c r="EL94" s="43">
        <v>11.0051612857796</v>
      </c>
      <c r="EM94" s="60">
        <v>6.5145686855997695</v>
      </c>
      <c r="EN94" s="40">
        <v>20293</v>
      </c>
      <c r="EO94" s="40">
        <v>12702.138024837373</v>
      </c>
      <c r="EP94" s="40">
        <v>2562210.722433289</v>
      </c>
      <c r="EQ94" s="43">
        <v>62.593692528642265</v>
      </c>
      <c r="ER94" s="44">
        <v>201.7149173960494</v>
      </c>
      <c r="ES94" s="44">
        <v>126.26081517928789</v>
      </c>
      <c r="ET94" s="43">
        <v>0</v>
      </c>
      <c r="EU94" s="43">
        <v>-11.026587796335601</v>
      </c>
      <c r="EV94" s="43">
        <v>-11.026587796353319</v>
      </c>
      <c r="EW94" s="43">
        <v>8.6879837757289664</v>
      </c>
      <c r="EX94" s="60">
        <v>-3.2965921793483925</v>
      </c>
      <c r="EY94" s="40">
        <v>81395</v>
      </c>
      <c r="EZ94" s="40">
        <v>56155.32713554518</v>
      </c>
      <c r="FA94" s="40">
        <v>11383792.763146106</v>
      </c>
      <c r="FB94" s="43">
        <v>68.991126157067612</v>
      </c>
      <c r="FC94" s="44">
        <v>202.71973014543079</v>
      </c>
      <c r="FD94" s="44">
        <v>139.85862476990118</v>
      </c>
      <c r="FE94" s="43">
        <v>-0.66875755098055967</v>
      </c>
      <c r="FF94" s="43">
        <v>-7.006557535024462</v>
      </c>
      <c r="FG94" s="43">
        <v>-6.3804698579790111</v>
      </c>
      <c r="FH94" s="43">
        <v>7.1189119870002218</v>
      </c>
      <c r="FI94" s="60">
        <v>0.28422209543627192</v>
      </c>
      <c r="FK94" s="61">
        <v>9</v>
      </c>
      <c r="FL94" s="62">
        <v>6</v>
      </c>
      <c r="FM94" s="40">
        <v>223</v>
      </c>
      <c r="FN94" s="62">
        <v>95</v>
      </c>
    </row>
    <row r="95" spans="2:170" ht="13" x14ac:dyDescent="0.3">
      <c r="B95" s="65" t="s">
        <v>84</v>
      </c>
      <c r="C95" s="66">
        <v>1013359</v>
      </c>
      <c r="D95" s="66">
        <v>754079.00024649769</v>
      </c>
      <c r="E95" s="66">
        <v>159945101.76938623</v>
      </c>
      <c r="F95" s="67">
        <v>74.413805990423697</v>
      </c>
      <c r="G95" s="68">
        <v>212.10655875193774</v>
      </c>
      <c r="H95" s="68">
        <v>157.83656312263102</v>
      </c>
      <c r="I95" s="67">
        <v>1.7517389125157603</v>
      </c>
      <c r="J95" s="67">
        <v>1.6546916606926234</v>
      </c>
      <c r="K95" s="69">
        <v>3.4354164508324492</v>
      </c>
      <c r="L95" s="66">
        <v>1012832</v>
      </c>
      <c r="M95" s="66">
        <v>735861.93671093625</v>
      </c>
      <c r="N95" s="66">
        <v>152757545.84900573</v>
      </c>
      <c r="O95" s="67">
        <v>72.653898841163809</v>
      </c>
      <c r="P95" s="68">
        <v>207.58995434902141</v>
      </c>
      <c r="Q95" s="68">
        <v>150.82219543715615</v>
      </c>
      <c r="R95" s="67">
        <v>3.0000116437324542</v>
      </c>
      <c r="S95" s="67">
        <v>6.942841798944011</v>
      </c>
      <c r="T95" s="69">
        <v>10.151139505007322</v>
      </c>
      <c r="U95" s="66">
        <v>982020</v>
      </c>
      <c r="V95" s="66">
        <v>717058.54413453653</v>
      </c>
      <c r="W95" s="66">
        <v>156974784.79984123</v>
      </c>
      <c r="X95" s="67">
        <v>73.018731200437514</v>
      </c>
      <c r="Y95" s="68">
        <v>218.91487952256961</v>
      </c>
      <c r="Z95" s="68">
        <v>159.84886743634672</v>
      </c>
      <c r="AA95" s="67">
        <v>-0.71367086089517406</v>
      </c>
      <c r="AB95" s="67">
        <v>0.34135831282325019</v>
      </c>
      <c r="AC95" s="69">
        <v>-0.37474872283409155</v>
      </c>
      <c r="AD95" s="66">
        <v>1014723</v>
      </c>
      <c r="AE95" s="66">
        <v>712628.71468996059</v>
      </c>
      <c r="AF95" s="66">
        <v>145828258.17565379</v>
      </c>
      <c r="AG95" s="67">
        <v>70.228891499449659</v>
      </c>
      <c r="AH95" s="68">
        <v>204.63427191408988</v>
      </c>
      <c r="AI95" s="68">
        <v>143.71238079323498</v>
      </c>
      <c r="AJ95" s="67">
        <v>-3.6720451249853889</v>
      </c>
      <c r="AK95" s="67">
        <v>-4.3440321753159239</v>
      </c>
      <c r="AL95" s="69">
        <v>-7.8565624785822878</v>
      </c>
      <c r="AM95" s="66">
        <v>979770</v>
      </c>
      <c r="AN95" s="66">
        <v>693547.25225446792</v>
      </c>
      <c r="AO95" s="66">
        <v>139439920.26882327</v>
      </c>
      <c r="AP95" s="67">
        <v>70.786740995791661</v>
      </c>
      <c r="AQ95" s="68">
        <v>201.05323727482909</v>
      </c>
      <c r="AR95" s="68">
        <v>142.31903433338772</v>
      </c>
      <c r="AS95" s="67">
        <v>-1.05694709178381</v>
      </c>
      <c r="AT95" s="67">
        <v>-1.215294676848679</v>
      </c>
      <c r="AU95" s="69">
        <v>-2.2593967468437191</v>
      </c>
      <c r="AV95" s="66">
        <v>1012491</v>
      </c>
      <c r="AW95" s="66">
        <v>662643.47531445895</v>
      </c>
      <c r="AX95" s="66">
        <v>151991258.37166247</v>
      </c>
      <c r="AY95" s="67">
        <v>65.446850916646071</v>
      </c>
      <c r="AZ95" s="68">
        <v>229.37109325574309</v>
      </c>
      <c r="BA95" s="68">
        <v>150.11615744896741</v>
      </c>
      <c r="BB95" s="67">
        <v>3.0601511384177491</v>
      </c>
      <c r="BC95" s="67">
        <v>-2.3361330321504266</v>
      </c>
      <c r="BD95" s="69">
        <v>0.65252890474484937</v>
      </c>
      <c r="BE95" s="66">
        <v>1008864</v>
      </c>
      <c r="BF95" s="66">
        <v>651917.29638792679</v>
      </c>
      <c r="BG95" s="66">
        <v>146341159.80947855</v>
      </c>
      <c r="BH95" s="67">
        <v>64.618947290013992</v>
      </c>
      <c r="BI95" s="68">
        <v>224.47810576634478</v>
      </c>
      <c r="BJ95" s="68">
        <v>145.05538884277618</v>
      </c>
      <c r="BK95" s="67">
        <v>2.8592550680161946</v>
      </c>
      <c r="BL95" s="67">
        <v>-4.9174513099362915</v>
      </c>
      <c r="BM95" s="69">
        <v>-2.1987987177067754</v>
      </c>
      <c r="BN95" s="66">
        <v>911232</v>
      </c>
      <c r="BO95" s="66">
        <v>602766.66018319188</v>
      </c>
      <c r="BP95" s="66">
        <v>118424649.7139923</v>
      </c>
      <c r="BQ95" s="67">
        <v>66.148539579732926</v>
      </c>
      <c r="BR95" s="68">
        <v>196.46848032039608</v>
      </c>
      <c r="BS95" s="68">
        <v>129.96103046643697</v>
      </c>
      <c r="BT95" s="67">
        <v>5.6906342301114643</v>
      </c>
      <c r="BU95" s="67">
        <v>1.1058470158564229</v>
      </c>
      <c r="BV95" s="69">
        <v>6.859410954804912</v>
      </c>
      <c r="BW95" s="66">
        <v>1009019</v>
      </c>
      <c r="BX95" s="66">
        <v>667141.17346431233</v>
      </c>
      <c r="BY95" s="66">
        <v>135004308.6904777</v>
      </c>
      <c r="BZ95" s="67">
        <v>66.11780090011311</v>
      </c>
      <c r="CA95" s="68">
        <v>202.36242951312846</v>
      </c>
      <c r="CB95" s="68">
        <v>133.797588242122</v>
      </c>
      <c r="CC95" s="67">
        <v>0.87331230185476372</v>
      </c>
      <c r="CD95" s="67">
        <v>4.6431356516845179</v>
      </c>
      <c r="CE95" s="69">
        <v>5.5569970283165793</v>
      </c>
      <c r="CF95" s="66">
        <v>976140</v>
      </c>
      <c r="CG95" s="66">
        <v>631162.52750176692</v>
      </c>
      <c r="CH95" s="66">
        <v>127365189.8033095</v>
      </c>
      <c r="CI95" s="67">
        <v>64.659016893249628</v>
      </c>
      <c r="CJ95" s="68">
        <v>201.79460004927645</v>
      </c>
      <c r="CK95" s="68">
        <v>130.47840453552718</v>
      </c>
      <c r="CL95" s="67">
        <v>3.2569106747114009</v>
      </c>
      <c r="CM95" s="67">
        <v>-2.5460729261318962</v>
      </c>
      <c r="CN95" s="69">
        <v>0.62791442757073523</v>
      </c>
      <c r="CO95" s="66">
        <v>1009329</v>
      </c>
      <c r="CP95" s="66">
        <v>664272.98648368509</v>
      </c>
      <c r="CQ95" s="66">
        <v>136969859.49798915</v>
      </c>
      <c r="CR95" s="67">
        <v>65.813326128911882</v>
      </c>
      <c r="CS95" s="68">
        <v>206.19513706712084</v>
      </c>
      <c r="CT95" s="68">
        <v>135.70387801994113</v>
      </c>
      <c r="CU95" s="67">
        <v>2.8949516358486402</v>
      </c>
      <c r="CV95" s="67">
        <v>3.9079242139512931</v>
      </c>
      <c r="CW95" s="69">
        <v>6.9160083658618277</v>
      </c>
      <c r="CX95" s="66">
        <v>977220</v>
      </c>
      <c r="CY95" s="66">
        <v>680129.43843625963</v>
      </c>
      <c r="CZ95" s="66">
        <v>135729319.29452759</v>
      </c>
      <c r="DA95" s="67">
        <v>69.59839528829329</v>
      </c>
      <c r="DB95" s="68">
        <v>199.56395301252331</v>
      </c>
      <c r="DC95" s="68">
        <v>138.89330887059987</v>
      </c>
      <c r="DD95" s="67">
        <v>3.2645997501382147</v>
      </c>
      <c r="DE95" s="67">
        <v>0.20152932346819438</v>
      </c>
      <c r="DF95" s="69">
        <v>3.4727081994438347</v>
      </c>
      <c r="DG95" s="66">
        <v>3008211</v>
      </c>
      <c r="DH95" s="66">
        <v>2206999.4810919706</v>
      </c>
      <c r="DI95" s="66">
        <v>469677432.41823316</v>
      </c>
      <c r="DJ95" s="67">
        <v>73.36584704636644</v>
      </c>
      <c r="DK95" s="68">
        <v>212.81266100971081</v>
      </c>
      <c r="DL95" s="68">
        <v>156.13181137168675</v>
      </c>
      <c r="DM95" s="67">
        <v>-2.7782882753243802E-2</v>
      </c>
      <c r="DN95" s="67">
        <v>1.3168951869020074</v>
      </c>
      <c r="DO95" s="67">
        <v>1.3450517638687602</v>
      </c>
      <c r="DP95" s="67">
        <v>2.7926061472419614</v>
      </c>
      <c r="DQ95" s="69">
        <v>4.1752199092531734</v>
      </c>
      <c r="DR95" s="66">
        <v>3006984</v>
      </c>
      <c r="DS95" s="66">
        <v>2068819.4422588875</v>
      </c>
      <c r="DT95" s="66">
        <v>437259436.81613952</v>
      </c>
      <c r="DU95" s="67">
        <v>68.800480556560572</v>
      </c>
      <c r="DV95" s="68">
        <v>211.35698354550837</v>
      </c>
      <c r="DW95" s="68">
        <v>145.41462036916045</v>
      </c>
      <c r="DX95" s="67">
        <v>-0.13049198033951828</v>
      </c>
      <c r="DY95" s="67">
        <v>-0.84130006889428255</v>
      </c>
      <c r="DZ95" s="67">
        <v>-0.71173684812589177</v>
      </c>
      <c r="EA95" s="67">
        <v>-2.5483303555398549</v>
      </c>
      <c r="EB95" s="69">
        <v>-3.2419297974592061</v>
      </c>
      <c r="EC95" s="66">
        <v>2929115</v>
      </c>
      <c r="ED95" s="66">
        <v>1921825.1300354311</v>
      </c>
      <c r="EE95" s="66">
        <v>399770118.21394855</v>
      </c>
      <c r="EF95" s="67">
        <v>65.611119059355161</v>
      </c>
      <c r="EG95" s="68">
        <v>208.01586573414116</v>
      </c>
      <c r="EH95" s="68">
        <v>136.48153732917572</v>
      </c>
      <c r="EI95" s="67">
        <v>-0.41281669707883401</v>
      </c>
      <c r="EJ95" s="67">
        <v>2.5942048648586051</v>
      </c>
      <c r="EK95" s="67">
        <v>3.0194865064556011</v>
      </c>
      <c r="EL95" s="67">
        <v>-6.9313456365456688E-2</v>
      </c>
      <c r="EM95" s="69">
        <v>2.9480801395600711</v>
      </c>
      <c r="EN95" s="66">
        <v>2962689</v>
      </c>
      <c r="EO95" s="66">
        <v>1975564.9524217118</v>
      </c>
      <c r="EP95" s="66">
        <v>400064368.59582627</v>
      </c>
      <c r="EQ95" s="67">
        <v>66.681482680825141</v>
      </c>
      <c r="ER95" s="68">
        <v>202.50630995726786</v>
      </c>
      <c r="ES95" s="68">
        <v>135.03421000173364</v>
      </c>
      <c r="ET95" s="67">
        <v>-0.50551726778209793</v>
      </c>
      <c r="EU95" s="67">
        <v>2.6177342867794842</v>
      </c>
      <c r="EV95" s="67">
        <v>3.1391203500129636</v>
      </c>
      <c r="EW95" s="67">
        <v>0.52807020280412875</v>
      </c>
      <c r="EX95" s="69">
        <v>3.6837673119392913</v>
      </c>
      <c r="EY95" s="66">
        <v>11906999</v>
      </c>
      <c r="EZ95" s="66">
        <v>8173209.0058080005</v>
      </c>
      <c r="FA95" s="66">
        <v>1706771356.0441475</v>
      </c>
      <c r="FB95" s="67">
        <v>68.64205670805886</v>
      </c>
      <c r="FC95" s="68">
        <v>208.82512056540963</v>
      </c>
      <c r="FD95" s="68">
        <v>143.34185767918075</v>
      </c>
      <c r="FE95" s="67">
        <v>-0.26769503103243758</v>
      </c>
      <c r="FF95" s="67">
        <v>1.3657885590183378</v>
      </c>
      <c r="FG95" s="67">
        <v>1.637868081470494</v>
      </c>
      <c r="FH95" s="67">
        <v>0.15183395903969724</v>
      </c>
      <c r="FI95" s="69">
        <v>1.7921888805025519</v>
      </c>
      <c r="FK95" s="70">
        <v>551</v>
      </c>
      <c r="FL95" s="71">
        <v>270</v>
      </c>
      <c r="FM95" s="66">
        <v>32574</v>
      </c>
      <c r="FN95" s="71">
        <v>23431</v>
      </c>
    </row>
    <row r="96" spans="2:170" ht="13" x14ac:dyDescent="0.3">
      <c r="B96" s="63" t="s">
        <v>85</v>
      </c>
      <c r="K96" s="60"/>
      <c r="T96" s="60"/>
      <c r="AC96" s="60"/>
      <c r="AL96" s="60"/>
      <c r="AU96" s="60"/>
      <c r="BD96" s="60"/>
      <c r="BM96" s="60"/>
      <c r="BV96" s="60"/>
      <c r="CE96" s="60"/>
      <c r="CN96" s="60"/>
      <c r="CW96" s="60"/>
      <c r="DF96" s="60"/>
      <c r="DQ96" s="60"/>
      <c r="EB96" s="60"/>
      <c r="EM96" s="60"/>
      <c r="EX96" s="60"/>
      <c r="FI96" s="60"/>
      <c r="FK96" s="61"/>
      <c r="FL96" s="62"/>
      <c r="FN96" s="62"/>
    </row>
    <row r="97" spans="2:170" x14ac:dyDescent="0.25">
      <c r="B97" s="64" t="s">
        <v>56</v>
      </c>
      <c r="C97" s="40">
        <v>346828</v>
      </c>
      <c r="D97" s="40">
        <v>260611.55543507726</v>
      </c>
      <c r="E97" s="40">
        <v>39623717.68669989</v>
      </c>
      <c r="F97" s="43">
        <v>75.141440551246518</v>
      </c>
      <c r="G97" s="44">
        <v>152.04129233851577</v>
      </c>
      <c r="H97" s="44">
        <v>114.24601729589276</v>
      </c>
      <c r="I97" s="43">
        <v>2.8363886035414509</v>
      </c>
      <c r="J97" s="43">
        <v>5.4010168423870626</v>
      </c>
      <c r="K97" s="60">
        <v>8.3905992720365834</v>
      </c>
      <c r="L97" s="40">
        <v>346828</v>
      </c>
      <c r="M97" s="40">
        <v>258400.05663905959</v>
      </c>
      <c r="N97" s="40">
        <v>38708031.193245366</v>
      </c>
      <c r="O97" s="43">
        <v>74.503804952039502</v>
      </c>
      <c r="P97" s="44">
        <v>149.79884949218038</v>
      </c>
      <c r="Q97" s="44">
        <v>111.60584264605329</v>
      </c>
      <c r="R97" s="43">
        <v>4.985246928779266</v>
      </c>
      <c r="S97" s="43">
        <v>7.6537392763742034</v>
      </c>
      <c r="T97" s="60">
        <v>13.020544007326277</v>
      </c>
      <c r="U97" s="40">
        <v>335640</v>
      </c>
      <c r="V97" s="40">
        <v>247531.88458455785</v>
      </c>
      <c r="W97" s="40">
        <v>37603098.308832876</v>
      </c>
      <c r="X97" s="43">
        <v>73.749220767655174</v>
      </c>
      <c r="Y97" s="44">
        <v>151.91214001357272</v>
      </c>
      <c r="Z97" s="44">
        <v>112.0340195114792</v>
      </c>
      <c r="AA97" s="43">
        <v>1.3756927428576131</v>
      </c>
      <c r="AB97" s="43">
        <v>4.4731750509673764</v>
      </c>
      <c r="AC97" s="60">
        <v>5.910404938412043</v>
      </c>
      <c r="AD97" s="40">
        <v>346828</v>
      </c>
      <c r="AE97" s="40">
        <v>245164.4262120405</v>
      </c>
      <c r="AF97" s="40">
        <v>36336893.806921661</v>
      </c>
      <c r="AG97" s="43">
        <v>70.687610634677853</v>
      </c>
      <c r="AH97" s="44">
        <v>148.21438154120372</v>
      </c>
      <c r="AI97" s="44">
        <v>104.76920492844192</v>
      </c>
      <c r="AJ97" s="43">
        <v>-1.0081483589434825</v>
      </c>
      <c r="AK97" s="43">
        <v>2.2254400277469824</v>
      </c>
      <c r="AL97" s="60">
        <v>1.1948559317505894</v>
      </c>
      <c r="AM97" s="40">
        <v>335640</v>
      </c>
      <c r="AN97" s="40">
        <v>236271.24773574853</v>
      </c>
      <c r="AO97" s="40">
        <v>35333401.357245184</v>
      </c>
      <c r="AP97" s="43">
        <v>70.394246137453379</v>
      </c>
      <c r="AQ97" s="44">
        <v>149.5459210371755</v>
      </c>
      <c r="AR97" s="44">
        <v>105.27172374343101</v>
      </c>
      <c r="AS97" s="43">
        <v>4.9178614452350065</v>
      </c>
      <c r="AT97" s="43">
        <v>4.0740345806472078</v>
      </c>
      <c r="AU97" s="60">
        <v>9.1922514017288428</v>
      </c>
      <c r="AV97" s="40">
        <v>346828</v>
      </c>
      <c r="AW97" s="40">
        <v>216415.83906829011</v>
      </c>
      <c r="AX97" s="40">
        <v>33599059.915234037</v>
      </c>
      <c r="AY97" s="43">
        <v>62.398606533581514</v>
      </c>
      <c r="AZ97" s="44">
        <v>155.25231452505582</v>
      </c>
      <c r="BA97" s="44">
        <v>96.875280874768009</v>
      </c>
      <c r="BB97" s="43">
        <v>2.4815705692933396</v>
      </c>
      <c r="BC97" s="43">
        <v>3.3316826919096618</v>
      </c>
      <c r="BD97" s="60">
        <v>5.8959313183886666</v>
      </c>
      <c r="BE97" s="40">
        <v>346828</v>
      </c>
      <c r="BF97" s="40">
        <v>211526.6416093171</v>
      </c>
      <c r="BG97" s="40">
        <v>31311972.484287269</v>
      </c>
      <c r="BH97" s="43">
        <v>60.988917160470635</v>
      </c>
      <c r="BI97" s="44">
        <v>148.02850480706573</v>
      </c>
      <c r="BJ97" s="44">
        <v>90.280982170664615</v>
      </c>
      <c r="BK97" s="43">
        <v>6.2514378082300173</v>
      </c>
      <c r="BL97" s="43">
        <v>3.3530114693727664</v>
      </c>
      <c r="BM97" s="60">
        <v>9.8140607043301369</v>
      </c>
      <c r="BN97" s="40">
        <v>312760</v>
      </c>
      <c r="BO97" s="40">
        <v>200319.82480313163</v>
      </c>
      <c r="BP97" s="40">
        <v>29669330.857643377</v>
      </c>
      <c r="BQ97" s="43">
        <v>64.049055123139681</v>
      </c>
      <c r="BR97" s="44">
        <v>148.10980833675106</v>
      </c>
      <c r="BS97" s="44">
        <v>94.86293278438221</v>
      </c>
      <c r="BT97" s="43">
        <v>8.2829823003229652</v>
      </c>
      <c r="BU97" s="43">
        <v>5.3479991861952758</v>
      </c>
      <c r="BV97" s="60">
        <v>14.073955312561985</v>
      </c>
      <c r="BW97" s="40">
        <v>345743</v>
      </c>
      <c r="BX97" s="40">
        <v>221924.10079155673</v>
      </c>
      <c r="BY97" s="40">
        <v>33159638.047924422</v>
      </c>
      <c r="BZ97" s="43">
        <v>64.187590433228365</v>
      </c>
      <c r="CA97" s="44">
        <v>149.41882350610388</v>
      </c>
      <c r="CB97" s="44">
        <v>95.908342462246296</v>
      </c>
      <c r="CC97" s="43">
        <v>3.3166751623590103</v>
      </c>
      <c r="CD97" s="43">
        <v>4.5175754299031947</v>
      </c>
      <c r="CE97" s="60">
        <v>7.9840838945217536</v>
      </c>
      <c r="CF97" s="40">
        <v>332880</v>
      </c>
      <c r="CG97" s="40">
        <v>217178.43684075121</v>
      </c>
      <c r="CH97" s="40">
        <v>31912054.09323056</v>
      </c>
      <c r="CI97" s="43">
        <v>65.242260526541457</v>
      </c>
      <c r="CJ97" s="44">
        <v>146.93933043007613</v>
      </c>
      <c r="CK97" s="44">
        <v>95.866540775145879</v>
      </c>
      <c r="CL97" s="43">
        <v>1.4406865231356556</v>
      </c>
      <c r="CM97" s="43">
        <v>7.3375681391947882</v>
      </c>
      <c r="CN97" s="60">
        <v>8.8839660176542061</v>
      </c>
      <c r="CO97" s="40">
        <v>343294</v>
      </c>
      <c r="CP97" s="40">
        <v>231430.02131438721</v>
      </c>
      <c r="CQ97" s="40">
        <v>35304213.264294237</v>
      </c>
      <c r="CR97" s="43">
        <v>67.414525542068091</v>
      </c>
      <c r="CS97" s="44">
        <v>152.54811395594638</v>
      </c>
      <c r="CT97" s="44">
        <v>102.8395872467746</v>
      </c>
      <c r="CU97" s="43">
        <v>0.91986393576803904</v>
      </c>
      <c r="CV97" s="43">
        <v>4.4904268817245869</v>
      </c>
      <c r="CW97" s="60">
        <v>5.4515966349384559</v>
      </c>
      <c r="CX97" s="40">
        <v>332880</v>
      </c>
      <c r="CY97" s="40">
        <v>245931.57158712542</v>
      </c>
      <c r="CZ97" s="40">
        <v>37086665.408742145</v>
      </c>
      <c r="DA97" s="43">
        <v>73.879948205697374</v>
      </c>
      <c r="DB97" s="44">
        <v>150.80074985656557</v>
      </c>
      <c r="DC97" s="44">
        <v>111.4115158878339</v>
      </c>
      <c r="DD97" s="43">
        <v>3.5603917544741828</v>
      </c>
      <c r="DE97" s="43">
        <v>6.4058678716193942</v>
      </c>
      <c r="DF97" s="60">
        <v>10.194333617646425</v>
      </c>
      <c r="DG97" s="40">
        <v>1029296</v>
      </c>
      <c r="DH97" s="40">
        <v>766543.4966586947</v>
      </c>
      <c r="DI97" s="40">
        <v>115934847.18877813</v>
      </c>
      <c r="DJ97" s="43">
        <v>74.472600365560027</v>
      </c>
      <c r="DK97" s="44">
        <v>151.24366418100135</v>
      </c>
      <c r="DL97" s="44">
        <v>112.63508960374678</v>
      </c>
      <c r="DM97" s="43">
        <v>-0.10665812625255364</v>
      </c>
      <c r="DN97" s="43">
        <v>2.9585663421879276</v>
      </c>
      <c r="DO97" s="43">
        <v>3.0684972701893547</v>
      </c>
      <c r="DP97" s="43">
        <v>5.8081491539187162</v>
      </c>
      <c r="DQ97" s="60">
        <v>9.0548693222534986</v>
      </c>
      <c r="DR97" s="40">
        <v>1029296</v>
      </c>
      <c r="DS97" s="40">
        <v>697851.51301607909</v>
      </c>
      <c r="DT97" s="40">
        <v>105269355.07940088</v>
      </c>
      <c r="DU97" s="43">
        <v>67.798914308039585</v>
      </c>
      <c r="DV97" s="44">
        <v>150.84778511754172</v>
      </c>
      <c r="DW97" s="44">
        <v>102.2731605674178</v>
      </c>
      <c r="DX97" s="43">
        <v>0.50737232692119916</v>
      </c>
      <c r="DY97" s="43">
        <v>2.5470266698991466</v>
      </c>
      <c r="DZ97" s="43">
        <v>2.0293579423806465</v>
      </c>
      <c r="EA97" s="43">
        <v>3.1888043159649424</v>
      </c>
      <c r="EB97" s="60">
        <v>5.2828745119865239</v>
      </c>
      <c r="EC97" s="40">
        <v>1005331</v>
      </c>
      <c r="ED97" s="40">
        <v>633770.56720400543</v>
      </c>
      <c r="EE97" s="40">
        <v>94140941.389855072</v>
      </c>
      <c r="EF97" s="43">
        <v>63.040985228149282</v>
      </c>
      <c r="EG97" s="44">
        <v>148.54104349650538</v>
      </c>
      <c r="EH97" s="44">
        <v>93.641737288370763</v>
      </c>
      <c r="EI97" s="43">
        <v>-0.32431028294609765</v>
      </c>
      <c r="EJ97" s="43">
        <v>5.4789045059533468</v>
      </c>
      <c r="EK97" s="43">
        <v>5.822096446394637</v>
      </c>
      <c r="EL97" s="43">
        <v>4.373543977908775</v>
      </c>
      <c r="EM97" s="60">
        <v>10.450272372848573</v>
      </c>
      <c r="EN97" s="40">
        <v>1009054</v>
      </c>
      <c r="EO97" s="40">
        <v>694540.02974226384</v>
      </c>
      <c r="EP97" s="40">
        <v>104302932.76626694</v>
      </c>
      <c r="EQ97" s="43">
        <v>68.830808831069874</v>
      </c>
      <c r="ER97" s="44">
        <v>150.17555259553956</v>
      </c>
      <c r="ES97" s="44">
        <v>103.36704751803862</v>
      </c>
      <c r="ET97" s="43">
        <v>-0.90866506858933505</v>
      </c>
      <c r="EU97" s="43">
        <v>1.0805503448361116</v>
      </c>
      <c r="EV97" s="43">
        <v>2.0074564691431562</v>
      </c>
      <c r="EW97" s="43">
        <v>6.0251012323028297</v>
      </c>
      <c r="EX97" s="60">
        <v>8.1535089858552983</v>
      </c>
      <c r="EY97" s="40">
        <v>4072977</v>
      </c>
      <c r="EZ97" s="40">
        <v>2792705.6066210433</v>
      </c>
      <c r="FA97" s="40">
        <v>419648076.42430103</v>
      </c>
      <c r="FB97" s="43">
        <v>68.56669228971937</v>
      </c>
      <c r="FC97" s="44">
        <v>150.26577646758929</v>
      </c>
      <c r="FD97" s="44">
        <v>103.03227256728948</v>
      </c>
      <c r="FE97" s="43">
        <v>-0.20647306662119211</v>
      </c>
      <c r="FF97" s="43">
        <v>2.9378779819340424</v>
      </c>
      <c r="FG97" s="43">
        <v>3.1508567191060601</v>
      </c>
      <c r="FH97" s="43">
        <v>4.8699360734228332</v>
      </c>
      <c r="FI97" s="60">
        <v>8.1742375004934225</v>
      </c>
      <c r="FK97" s="61">
        <v>205</v>
      </c>
      <c r="FL97" s="62">
        <v>54</v>
      </c>
      <c r="FM97" s="40">
        <v>11096</v>
      </c>
      <c r="FN97" s="62">
        <v>3604</v>
      </c>
    </row>
    <row r="98" spans="2:170" x14ac:dyDescent="0.25">
      <c r="B98" s="64" t="s">
        <v>57</v>
      </c>
      <c r="C98" s="40">
        <v>417880</v>
      </c>
      <c r="D98" s="40">
        <v>324770.24173655646</v>
      </c>
      <c r="E98" s="40">
        <v>46137336.530417167</v>
      </c>
      <c r="F98" s="43">
        <v>77.718541623565727</v>
      </c>
      <c r="G98" s="44">
        <v>142.061465618646</v>
      </c>
      <c r="H98" s="44">
        <v>110.40809928787492</v>
      </c>
      <c r="I98" s="43">
        <v>2.4197952349323208</v>
      </c>
      <c r="J98" s="43">
        <v>6.155453866977</v>
      </c>
      <c r="K98" s="60">
        <v>8.7241984812853275</v>
      </c>
      <c r="L98" s="40">
        <v>417880</v>
      </c>
      <c r="M98" s="40">
        <v>317498.47715736041</v>
      </c>
      <c r="N98" s="40">
        <v>45121040.489164867</v>
      </c>
      <c r="O98" s="43">
        <v>75.978385459308996</v>
      </c>
      <c r="P98" s="44">
        <v>142.11419498179743</v>
      </c>
      <c r="Q98" s="44">
        <v>107.97607085566399</v>
      </c>
      <c r="R98" s="43">
        <v>3.4545069244588351</v>
      </c>
      <c r="S98" s="43">
        <v>9.4881381423550781</v>
      </c>
      <c r="T98" s="60">
        <v>13.270413455903752</v>
      </c>
      <c r="U98" s="40">
        <v>404400</v>
      </c>
      <c r="V98" s="40">
        <v>319599.16751269036</v>
      </c>
      <c r="W98" s="40">
        <v>46466517.140324697</v>
      </c>
      <c r="X98" s="43">
        <v>79.030456852791872</v>
      </c>
      <c r="Y98" s="44">
        <v>145.38998177609346</v>
      </c>
      <c r="Z98" s="44">
        <v>114.90236681583752</v>
      </c>
      <c r="AA98" s="43">
        <v>1.8144638275118743</v>
      </c>
      <c r="AB98" s="43">
        <v>4.6293028790401554</v>
      </c>
      <c r="AC98" s="60">
        <v>6.5277637328064051</v>
      </c>
      <c r="AD98" s="40">
        <v>417880</v>
      </c>
      <c r="AE98" s="40">
        <v>318542.97786720324</v>
      </c>
      <c r="AF98" s="40">
        <v>44106488.355044238</v>
      </c>
      <c r="AG98" s="43">
        <v>76.228337768546766</v>
      </c>
      <c r="AH98" s="44">
        <v>138.46322606248665</v>
      </c>
      <c r="AI98" s="44">
        <v>105.54821564813881</v>
      </c>
      <c r="AJ98" s="43">
        <v>6.012139133192135</v>
      </c>
      <c r="AK98" s="43">
        <v>3.7844189762875637</v>
      </c>
      <c r="AL98" s="60">
        <v>10.024082643654307</v>
      </c>
      <c r="AM98" s="40">
        <v>404400</v>
      </c>
      <c r="AN98" s="40">
        <v>300618.63770977297</v>
      </c>
      <c r="AO98" s="40">
        <v>41291679.605668023</v>
      </c>
      <c r="AP98" s="43">
        <v>74.336952945047713</v>
      </c>
      <c r="AQ98" s="44">
        <v>137.355687326121</v>
      </c>
      <c r="AR98" s="44">
        <v>102.10603265496543</v>
      </c>
      <c r="AS98" s="43">
        <v>9.0979060235623965</v>
      </c>
      <c r="AT98" s="43">
        <v>5.3052323503000514</v>
      </c>
      <c r="AU98" s="60">
        <v>14.885803427461065</v>
      </c>
      <c r="AV98" s="40">
        <v>417880</v>
      </c>
      <c r="AW98" s="40">
        <v>260398.63481228668</v>
      </c>
      <c r="AX98" s="40">
        <v>36599215.170789368</v>
      </c>
      <c r="AY98" s="43">
        <v>62.314213365628099</v>
      </c>
      <c r="AZ98" s="44">
        <v>140.55071831376003</v>
      </c>
      <c r="BA98" s="44">
        <v>87.583074496959341</v>
      </c>
      <c r="BB98" s="43">
        <v>-1.4504289935885772</v>
      </c>
      <c r="BC98" s="43">
        <v>3.5170641138120264</v>
      </c>
      <c r="BD98" s="60">
        <v>2.015622602542853</v>
      </c>
      <c r="BE98" s="40">
        <v>417880</v>
      </c>
      <c r="BF98" s="40">
        <v>253247.52986144292</v>
      </c>
      <c r="BG98" s="40">
        <v>35296021.386167958</v>
      </c>
      <c r="BH98" s="43">
        <v>60.602931430420909</v>
      </c>
      <c r="BI98" s="44">
        <v>139.37360575828384</v>
      </c>
      <c r="BJ98" s="44">
        <v>84.46449072979793</v>
      </c>
      <c r="BK98" s="43">
        <v>1.607961612109805</v>
      </c>
      <c r="BL98" s="43">
        <v>5.2965102157265314</v>
      </c>
      <c r="BM98" s="60">
        <v>6.9896376788114525</v>
      </c>
      <c r="BN98" s="40">
        <v>377440</v>
      </c>
      <c r="BO98" s="40">
        <v>254702.47174875627</v>
      </c>
      <c r="BP98" s="40">
        <v>35091921.082364328</v>
      </c>
      <c r="BQ98" s="43">
        <v>67.481578992358067</v>
      </c>
      <c r="BR98" s="44">
        <v>137.77613087704827</v>
      </c>
      <c r="BS98" s="44">
        <v>92.973508590409949</v>
      </c>
      <c r="BT98" s="43">
        <v>2.12125039716588</v>
      </c>
      <c r="BU98" s="43">
        <v>7.9603480725732956</v>
      </c>
      <c r="BV98" s="60">
        <v>10.250457384821557</v>
      </c>
      <c r="BW98" s="40">
        <v>417880</v>
      </c>
      <c r="BX98" s="40">
        <v>289609.47942488844</v>
      </c>
      <c r="BY98" s="40">
        <v>40471276.009574123</v>
      </c>
      <c r="BZ98" s="43">
        <v>69.304460473075636</v>
      </c>
      <c r="CA98" s="44">
        <v>139.74430702317716</v>
      </c>
      <c r="CB98" s="44">
        <v>96.849038024251271</v>
      </c>
      <c r="CC98" s="43">
        <v>0.31414431533090154</v>
      </c>
      <c r="CD98" s="43">
        <v>7.5571084343922523</v>
      </c>
      <c r="CE98" s="60">
        <v>7.894992976329207</v>
      </c>
      <c r="CF98" s="40">
        <v>404400</v>
      </c>
      <c r="CG98" s="40">
        <v>288413.187902826</v>
      </c>
      <c r="CH98" s="40">
        <v>40838792.101601802</v>
      </c>
      <c r="CI98" s="43">
        <v>71.318790282597917</v>
      </c>
      <c r="CJ98" s="44">
        <v>141.59821330833691</v>
      </c>
      <c r="CK98" s="44">
        <v>100.98613279327844</v>
      </c>
      <c r="CL98" s="43">
        <v>3.4283962966835779</v>
      </c>
      <c r="CM98" s="43">
        <v>5.9861893542344955</v>
      </c>
      <c r="CN98" s="60">
        <v>9.6198159450864527</v>
      </c>
      <c r="CO98" s="40">
        <v>417911</v>
      </c>
      <c r="CP98" s="40">
        <v>317090.68922305765</v>
      </c>
      <c r="CQ98" s="40">
        <v>46066182.325487509</v>
      </c>
      <c r="CR98" s="43">
        <v>75.87517180046892</v>
      </c>
      <c r="CS98" s="44">
        <v>145.27762526979222</v>
      </c>
      <c r="CT98" s="44">
        <v>110.22964776109629</v>
      </c>
      <c r="CU98" s="43">
        <v>5.4714129721461573</v>
      </c>
      <c r="CV98" s="43">
        <v>9.7800825871358725</v>
      </c>
      <c r="CW98" s="60">
        <v>15.786604266516489</v>
      </c>
      <c r="CX98" s="40">
        <v>404430</v>
      </c>
      <c r="CY98" s="40">
        <v>309426.04724818276</v>
      </c>
      <c r="CZ98" s="40">
        <v>45366187.157227531</v>
      </c>
      <c r="DA98" s="43">
        <v>76.509172724125989</v>
      </c>
      <c r="DB98" s="44">
        <v>146.61398922515551</v>
      </c>
      <c r="DC98" s="44">
        <v>112.17315025400571</v>
      </c>
      <c r="DD98" s="43">
        <v>2.8227279295665006</v>
      </c>
      <c r="DE98" s="43">
        <v>7.737335102541663</v>
      </c>
      <c r="DF98" s="60">
        <v>10.778466951033117</v>
      </c>
      <c r="DG98" s="40">
        <v>1240160</v>
      </c>
      <c r="DH98" s="40">
        <v>961867.88640660723</v>
      </c>
      <c r="DI98" s="40">
        <v>137724894.15990674</v>
      </c>
      <c r="DJ98" s="43">
        <v>77.559983099487752</v>
      </c>
      <c r="DK98" s="44">
        <v>143.18483453525627</v>
      </c>
      <c r="DL98" s="44">
        <v>111.05413346657426</v>
      </c>
      <c r="DM98" s="43">
        <v>0.23033839538999928</v>
      </c>
      <c r="DN98" s="43">
        <v>2.7919470063133178</v>
      </c>
      <c r="DO98" s="43">
        <v>2.5557218022950177</v>
      </c>
      <c r="DP98" s="43">
        <v>6.6753744469056997</v>
      </c>
      <c r="DQ98" s="60">
        <v>9.4017002494349402</v>
      </c>
      <c r="DR98" s="40">
        <v>1240160</v>
      </c>
      <c r="DS98" s="40">
        <v>879560.25038926292</v>
      </c>
      <c r="DT98" s="40">
        <v>121997383.13150163</v>
      </c>
      <c r="DU98" s="43">
        <v>70.923126885987529</v>
      </c>
      <c r="DV98" s="44">
        <v>138.70270180753374</v>
      </c>
      <c r="DW98" s="44">
        <v>98.372293197250059</v>
      </c>
      <c r="DX98" s="43">
        <v>0.20037489496477279</v>
      </c>
      <c r="DY98" s="43">
        <v>4.8898816570604549</v>
      </c>
      <c r="DZ98" s="43">
        <v>4.6801289586383481</v>
      </c>
      <c r="EA98" s="43">
        <v>4.146131829068338</v>
      </c>
      <c r="EB98" s="60">
        <v>9.020305104115236</v>
      </c>
      <c r="EC98" s="40">
        <v>1213200</v>
      </c>
      <c r="ED98" s="40">
        <v>797559.48103508761</v>
      </c>
      <c r="EE98" s="40">
        <v>110859218.47810641</v>
      </c>
      <c r="EF98" s="43">
        <v>65.740148453271317</v>
      </c>
      <c r="EG98" s="44">
        <v>138.99805734141765</v>
      </c>
      <c r="EH98" s="44">
        <v>91.377529243411146</v>
      </c>
      <c r="EI98" s="43">
        <v>0.68442503566529156</v>
      </c>
      <c r="EJ98" s="43">
        <v>2.015201790855409</v>
      </c>
      <c r="EK98" s="43">
        <v>1.3217305007289806</v>
      </c>
      <c r="EL98" s="43">
        <v>6.9438612027696713</v>
      </c>
      <c r="EM98" s="60">
        <v>8.3573708349174129</v>
      </c>
      <c r="EN98" s="40">
        <v>1226741</v>
      </c>
      <c r="EO98" s="40">
        <v>914929.92437406641</v>
      </c>
      <c r="EP98" s="40">
        <v>132271161.58431685</v>
      </c>
      <c r="EQ98" s="43">
        <v>74.58215910074469</v>
      </c>
      <c r="ER98" s="44">
        <v>144.56971846757324</v>
      </c>
      <c r="ES98" s="44">
        <v>107.82321743898414</v>
      </c>
      <c r="ET98" s="43">
        <v>8.9585629746998102E-2</v>
      </c>
      <c r="EU98" s="43">
        <v>4.0106163770135934</v>
      </c>
      <c r="EV98" s="43">
        <v>3.9175212111477866</v>
      </c>
      <c r="EW98" s="43">
        <v>7.8730141945171876</v>
      </c>
      <c r="EX98" s="60">
        <v>12.09896240674316</v>
      </c>
      <c r="EY98" s="40">
        <v>4920261</v>
      </c>
      <c r="EZ98" s="40">
        <v>3553917.542205024</v>
      </c>
      <c r="FA98" s="40">
        <v>502852657.35383165</v>
      </c>
      <c r="FB98" s="43">
        <v>72.230264658826513</v>
      </c>
      <c r="FC98" s="44">
        <v>141.49249423548451</v>
      </c>
      <c r="FD98" s="44">
        <v>102.2004030586653</v>
      </c>
      <c r="FE98" s="43">
        <v>0.29914876632475712</v>
      </c>
      <c r="FF98" s="43">
        <v>3.4392506281615676</v>
      </c>
      <c r="FG98" s="43">
        <v>3.1307363027692112</v>
      </c>
      <c r="FH98" s="43">
        <v>6.4256150507649918</v>
      </c>
      <c r="FI98" s="60">
        <v>9.7575204166405669</v>
      </c>
      <c r="FK98" s="61">
        <v>533</v>
      </c>
      <c r="FL98" s="62">
        <v>59</v>
      </c>
      <c r="FM98" s="40">
        <v>13481</v>
      </c>
      <c r="FN98" s="62">
        <v>1926</v>
      </c>
    </row>
    <row r="99" spans="2:170" x14ac:dyDescent="0.25">
      <c r="B99" s="64" t="s">
        <v>58</v>
      </c>
      <c r="C99" s="40">
        <v>224471</v>
      </c>
      <c r="D99" s="40">
        <v>166031.55390334572</v>
      </c>
      <c r="E99" s="40">
        <v>25991264.631737333</v>
      </c>
      <c r="F99" s="43">
        <v>73.965703321741216</v>
      </c>
      <c r="G99" s="44">
        <v>156.54412682825333</v>
      </c>
      <c r="H99" s="44">
        <v>115.78896441739614</v>
      </c>
      <c r="I99" s="43">
        <v>8.5698802629366195</v>
      </c>
      <c r="J99" s="43">
        <v>-4.1252909260411563</v>
      </c>
      <c r="K99" s="60">
        <v>4.0910568439691666</v>
      </c>
      <c r="L99" s="40">
        <v>224130</v>
      </c>
      <c r="M99" s="40">
        <v>165293.22520274486</v>
      </c>
      <c r="N99" s="40">
        <v>25124943.311897069</v>
      </c>
      <c r="O99" s="43">
        <v>73.748817740929312</v>
      </c>
      <c r="P99" s="44">
        <v>152.00225708633485</v>
      </c>
      <c r="Q99" s="44">
        <v>112.0998675406999</v>
      </c>
      <c r="R99" s="43">
        <v>13.086230321474336</v>
      </c>
      <c r="S99" s="43">
        <v>7.8471271002567287</v>
      </c>
      <c r="T99" s="60">
        <v>21.960250547768251</v>
      </c>
      <c r="U99" s="40">
        <v>216900</v>
      </c>
      <c r="V99" s="40">
        <v>155627.66687461012</v>
      </c>
      <c r="W99" s="40">
        <v>27745566.658734873</v>
      </c>
      <c r="X99" s="43">
        <v>71.750883759617381</v>
      </c>
      <c r="Y99" s="44">
        <v>178.28171054629763</v>
      </c>
      <c r="Z99" s="44">
        <v>127.91870289873154</v>
      </c>
      <c r="AA99" s="43">
        <v>4.5017002703521705</v>
      </c>
      <c r="AB99" s="43">
        <v>4.8408450169336446</v>
      </c>
      <c r="AC99" s="60">
        <v>9.560465620590433</v>
      </c>
      <c r="AD99" s="40">
        <v>224130</v>
      </c>
      <c r="AE99" s="40">
        <v>154747.21587492485</v>
      </c>
      <c r="AF99" s="40">
        <v>24351710.168253154</v>
      </c>
      <c r="AG99" s="43">
        <v>69.043508622194636</v>
      </c>
      <c r="AH99" s="44">
        <v>157.36444775804907</v>
      </c>
      <c r="AI99" s="44">
        <v>108.64993605609759</v>
      </c>
      <c r="AJ99" s="43">
        <v>4.3063508205803664</v>
      </c>
      <c r="AK99" s="43">
        <v>-2.9576438972071366</v>
      </c>
      <c r="AL99" s="60">
        <v>1.2213404011083597</v>
      </c>
      <c r="AM99" s="40">
        <v>217140</v>
      </c>
      <c r="AN99" s="40">
        <v>144195.08292682926</v>
      </c>
      <c r="AO99" s="40">
        <v>21528991.607500482</v>
      </c>
      <c r="AP99" s="43">
        <v>66.40650406504065</v>
      </c>
      <c r="AQ99" s="44">
        <v>149.30461684622915</v>
      </c>
      <c r="AR99" s="44">
        <v>99.147976455284535</v>
      </c>
      <c r="AS99" s="43">
        <v>4.3037286921566631</v>
      </c>
      <c r="AT99" s="43">
        <v>0.95118015423084268</v>
      </c>
      <c r="AU99" s="60">
        <v>5.2958450595476299</v>
      </c>
      <c r="AV99" s="40">
        <v>224378</v>
      </c>
      <c r="AW99" s="40">
        <v>134118.76090964966</v>
      </c>
      <c r="AX99" s="40">
        <v>25377677.521146212</v>
      </c>
      <c r="AY99" s="43">
        <v>59.773578920237128</v>
      </c>
      <c r="AZ99" s="44">
        <v>189.21795391654504</v>
      </c>
      <c r="BA99" s="44">
        <v>113.10234301556397</v>
      </c>
      <c r="BB99" s="43">
        <v>-2.1737665615758277</v>
      </c>
      <c r="BC99" s="43">
        <v>0.61224318986018444</v>
      </c>
      <c r="BD99" s="60">
        <v>-1.5748321093590634</v>
      </c>
      <c r="BE99" s="40">
        <v>223727</v>
      </c>
      <c r="BF99" s="40">
        <v>134678.38729763386</v>
      </c>
      <c r="BG99" s="40">
        <v>27143847.760295246</v>
      </c>
      <c r="BH99" s="43">
        <v>60.197645924557108</v>
      </c>
      <c r="BI99" s="44">
        <v>201.54568453740407</v>
      </c>
      <c r="BJ99" s="44">
        <v>121.32575755405134</v>
      </c>
      <c r="BK99" s="43">
        <v>-2.3908794200002417</v>
      </c>
      <c r="BL99" s="43">
        <v>1.2451541689951786</v>
      </c>
      <c r="BM99" s="60">
        <v>-1.1754953857023955</v>
      </c>
      <c r="BN99" s="40">
        <v>202076</v>
      </c>
      <c r="BO99" s="40">
        <v>120642.57982748024</v>
      </c>
      <c r="BP99" s="40">
        <v>17464447.283594977</v>
      </c>
      <c r="BQ99" s="43">
        <v>59.701587436152849</v>
      </c>
      <c r="BR99" s="44">
        <v>144.76188513681706</v>
      </c>
      <c r="BS99" s="44">
        <v>86.425143429179997</v>
      </c>
      <c r="BT99" s="43">
        <v>2.7020258912061923</v>
      </c>
      <c r="BU99" s="43">
        <v>1.7821584872863057</v>
      </c>
      <c r="BV99" s="60">
        <v>4.5323387621117037</v>
      </c>
      <c r="BW99" s="40">
        <v>223727</v>
      </c>
      <c r="BX99" s="40">
        <v>140063.9164105716</v>
      </c>
      <c r="BY99" s="40">
        <v>21023522.927726809</v>
      </c>
      <c r="BZ99" s="43">
        <v>62.604833752998793</v>
      </c>
      <c r="CA99" s="44">
        <v>150.09949362047124</v>
      </c>
      <c r="CB99" s="44">
        <v>93.969538445189045</v>
      </c>
      <c r="CC99" s="43">
        <v>13.114826992863081</v>
      </c>
      <c r="CD99" s="43">
        <v>6.1193898726923974</v>
      </c>
      <c r="CE99" s="60">
        <v>20.036764260333737</v>
      </c>
      <c r="CF99" s="40">
        <v>216510</v>
      </c>
      <c r="CG99" s="40">
        <v>138626.35797189982</v>
      </c>
      <c r="CH99" s="40">
        <v>22693401.629904259</v>
      </c>
      <c r="CI99" s="43">
        <v>64.027692934229279</v>
      </c>
      <c r="CJ99" s="44">
        <v>163.70192481363691</v>
      </c>
      <c r="CK99" s="44">
        <v>104.81456574709833</v>
      </c>
      <c r="CL99" s="43">
        <v>2.3266370375226173</v>
      </c>
      <c r="CM99" s="43">
        <v>1.353855947044045</v>
      </c>
      <c r="CN99" s="60">
        <v>3.7119922985174671</v>
      </c>
      <c r="CO99" s="40">
        <v>223727</v>
      </c>
      <c r="CP99" s="40">
        <v>143899.13255956018</v>
      </c>
      <c r="CQ99" s="40">
        <v>21709546.800235536</v>
      </c>
      <c r="CR99" s="43">
        <v>64.319073048653124</v>
      </c>
      <c r="CS99" s="44">
        <v>150.86641881770834</v>
      </c>
      <c r="CT99" s="44">
        <v>97.03588212524879</v>
      </c>
      <c r="CU99" s="43">
        <v>4.2224073196081164</v>
      </c>
      <c r="CV99" s="43">
        <v>8.9332847696819435</v>
      </c>
      <c r="CW99" s="60">
        <v>13.532891759306347</v>
      </c>
      <c r="CX99" s="40">
        <v>216510</v>
      </c>
      <c r="CY99" s="40">
        <v>137266.15526675788</v>
      </c>
      <c r="CZ99" s="40">
        <v>20987021.417315979</v>
      </c>
      <c r="DA99" s="43">
        <v>63.399452804377567</v>
      </c>
      <c r="DB99" s="44">
        <v>152.89290631423742</v>
      </c>
      <c r="DC99" s="44">
        <v>96.933265979936166</v>
      </c>
      <c r="DD99" s="43">
        <v>-9.8394085358689392</v>
      </c>
      <c r="DE99" s="43">
        <v>5.1775217974165901</v>
      </c>
      <c r="DF99" s="60">
        <v>-5.1713242601004143</v>
      </c>
      <c r="DG99" s="40">
        <v>665501</v>
      </c>
      <c r="DH99" s="40">
        <v>486952.44598070066</v>
      </c>
      <c r="DI99" s="40">
        <v>78861774.602369279</v>
      </c>
      <c r="DJ99" s="43">
        <v>73.170806051486124</v>
      </c>
      <c r="DK99" s="44">
        <v>161.94964262587314</v>
      </c>
      <c r="DL99" s="44">
        <v>118.49985890685254</v>
      </c>
      <c r="DM99" s="43">
        <v>-1.7826677292718203</v>
      </c>
      <c r="DN99" s="43">
        <v>6.7541092188394423</v>
      </c>
      <c r="DO99" s="43">
        <v>8.691721461796444</v>
      </c>
      <c r="DP99" s="43">
        <v>2.3443107668053025</v>
      </c>
      <c r="DQ99" s="60">
        <v>11.239793190560658</v>
      </c>
      <c r="DR99" s="40">
        <v>665648</v>
      </c>
      <c r="DS99" s="40">
        <v>433061.05971140374</v>
      </c>
      <c r="DT99" s="40">
        <v>71258379.296899855</v>
      </c>
      <c r="DU99" s="43">
        <v>65.058568449301092</v>
      </c>
      <c r="DV99" s="44">
        <v>164.54580179614197</v>
      </c>
      <c r="DW99" s="44">
        <v>107.05114309199433</v>
      </c>
      <c r="DX99" s="43">
        <v>-1.822842537023954</v>
      </c>
      <c r="DY99" s="43">
        <v>0.34538716649111889</v>
      </c>
      <c r="DZ99" s="43">
        <v>2.2084869429783391</v>
      </c>
      <c r="EA99" s="43">
        <v>-0.80982890548568354</v>
      </c>
      <c r="EB99" s="60">
        <v>1.3807730718658144</v>
      </c>
      <c r="EC99" s="40">
        <v>649530</v>
      </c>
      <c r="ED99" s="40">
        <v>395384.88353568572</v>
      </c>
      <c r="EE99" s="40">
        <v>65631817.971617036</v>
      </c>
      <c r="EF99" s="43">
        <v>60.872459091294587</v>
      </c>
      <c r="EG99" s="44">
        <v>165.99475777807118</v>
      </c>
      <c r="EH99" s="44">
        <v>101.04509102214992</v>
      </c>
      <c r="EI99" s="43">
        <v>-2.1551977367938213</v>
      </c>
      <c r="EJ99" s="43">
        <v>2.0023439832869117</v>
      </c>
      <c r="EK99" s="43">
        <v>4.2491186285550784</v>
      </c>
      <c r="EL99" s="43">
        <v>2.058324698156909</v>
      </c>
      <c r="EM99" s="60">
        <v>6.3949039849434293</v>
      </c>
      <c r="EN99" s="40">
        <v>656747</v>
      </c>
      <c r="EO99" s="40">
        <v>419791.64579821785</v>
      </c>
      <c r="EP99" s="40">
        <v>65389969.84745577</v>
      </c>
      <c r="EQ99" s="43">
        <v>63.919842161169804</v>
      </c>
      <c r="ER99" s="44">
        <v>155.76767785151901</v>
      </c>
      <c r="ES99" s="44">
        <v>99.566453820810409</v>
      </c>
      <c r="ET99" s="43">
        <v>-1.5616803014542109</v>
      </c>
      <c r="EU99" s="43">
        <v>-2.8985540267023677</v>
      </c>
      <c r="EV99" s="43">
        <v>-1.3580826342358128</v>
      </c>
      <c r="EW99" s="43">
        <v>5.0388245592254277</v>
      </c>
      <c r="EX99" s="60">
        <v>3.6123105236548647</v>
      </c>
      <c r="EY99" s="40">
        <v>2637426</v>
      </c>
      <c r="EZ99" s="40">
        <v>1735190.035026008</v>
      </c>
      <c r="FA99" s="40">
        <v>281141941.71834195</v>
      </c>
      <c r="FB99" s="43">
        <v>65.79104153163</v>
      </c>
      <c r="FC99" s="44">
        <v>162.02371846500836</v>
      </c>
      <c r="FD99" s="44">
        <v>106.59709190640493</v>
      </c>
      <c r="FE99" s="43">
        <v>-1.829977778522216</v>
      </c>
      <c r="FF99" s="43">
        <v>1.6121175752157211</v>
      </c>
      <c r="FG99" s="43">
        <v>3.5062591164833865</v>
      </c>
      <c r="FH99" s="43">
        <v>2.1227570472999369</v>
      </c>
      <c r="FI99" s="60">
        <v>5.7034455261982355</v>
      </c>
      <c r="FK99" s="61">
        <v>236</v>
      </c>
      <c r="FL99" s="62">
        <v>32</v>
      </c>
      <c r="FM99" s="40">
        <v>7217</v>
      </c>
      <c r="FN99" s="62">
        <v>1462</v>
      </c>
    </row>
    <row r="100" spans="2:170" x14ac:dyDescent="0.25">
      <c r="B100" s="64" t="s">
        <v>59</v>
      </c>
      <c r="C100" s="40">
        <v>78864</v>
      </c>
      <c r="D100" s="40">
        <v>56400.85970149254</v>
      </c>
      <c r="E100" s="40">
        <v>10789894.57875582</v>
      </c>
      <c r="F100" s="43">
        <v>71.516610495907557</v>
      </c>
      <c r="G100" s="44">
        <v>191.30727148242897</v>
      </c>
      <c r="H100" s="44">
        <v>136.81647619643718</v>
      </c>
      <c r="I100" s="43">
        <v>-0.50031020973472462</v>
      </c>
      <c r="J100" s="43">
        <v>4.1368123775252332</v>
      </c>
      <c r="K100" s="60">
        <v>3.6158052731960346</v>
      </c>
      <c r="L100" s="40">
        <v>78864</v>
      </c>
      <c r="M100" s="40">
        <v>54730.173134328361</v>
      </c>
      <c r="N100" s="40">
        <v>9345245.5641392246</v>
      </c>
      <c r="O100" s="43">
        <v>69.398170438131928</v>
      </c>
      <c r="P100" s="44">
        <v>170.75125162134037</v>
      </c>
      <c r="Q100" s="44">
        <v>118.49824462542128</v>
      </c>
      <c r="R100" s="43">
        <v>1.9041190111721356</v>
      </c>
      <c r="S100" s="43">
        <v>5.8535121290014258</v>
      </c>
      <c r="T100" s="60">
        <v>7.8690889774893362</v>
      </c>
      <c r="U100" s="40">
        <v>76320</v>
      </c>
      <c r="V100" s="40">
        <v>52296.286567164178</v>
      </c>
      <c r="W100" s="40">
        <v>10642949.957616717</v>
      </c>
      <c r="X100" s="43">
        <v>68.522388059701498</v>
      </c>
      <c r="Y100" s="44">
        <v>203.51253705075146</v>
      </c>
      <c r="Z100" s="44">
        <v>139.4516503880597</v>
      </c>
      <c r="AA100" s="43">
        <v>-0.54530437183022107</v>
      </c>
      <c r="AB100" s="43">
        <v>3.867900243088255</v>
      </c>
      <c r="AC100" s="60">
        <v>3.3015040421737485</v>
      </c>
      <c r="AD100" s="40">
        <v>78864</v>
      </c>
      <c r="AE100" s="40">
        <v>49473.701357466067</v>
      </c>
      <c r="AF100" s="40">
        <v>8583007.1109122168</v>
      </c>
      <c r="AG100" s="43">
        <v>62.73293436481292</v>
      </c>
      <c r="AH100" s="44">
        <v>173.48625381587621</v>
      </c>
      <c r="AI100" s="44">
        <v>108.83301773828639</v>
      </c>
      <c r="AJ100" s="43">
        <v>-1.3902465853559309</v>
      </c>
      <c r="AK100" s="43">
        <v>-0.18631693385812695</v>
      </c>
      <c r="AL100" s="60">
        <v>-1.5739732543609219</v>
      </c>
      <c r="AM100" s="40">
        <v>76320</v>
      </c>
      <c r="AN100" s="40">
        <v>48816.803827751195</v>
      </c>
      <c r="AO100" s="40">
        <v>7904550.115943349</v>
      </c>
      <c r="AP100" s="43">
        <v>63.963317384370015</v>
      </c>
      <c r="AQ100" s="44">
        <v>161.92272939118149</v>
      </c>
      <c r="AR100" s="44">
        <v>103.571149317916</v>
      </c>
      <c r="AS100" s="43">
        <v>4.1046401653733016</v>
      </c>
      <c r="AT100" s="43">
        <v>-0.29704762178928146</v>
      </c>
      <c r="AU100" s="60">
        <v>3.7953998076227515</v>
      </c>
      <c r="AV100" s="40">
        <v>78864</v>
      </c>
      <c r="AW100" s="40">
        <v>51456.153110047846</v>
      </c>
      <c r="AX100" s="40">
        <v>10664322.193651482</v>
      </c>
      <c r="AY100" s="43">
        <v>65.246694448731802</v>
      </c>
      <c r="AZ100" s="44">
        <v>207.25066972736951</v>
      </c>
      <c r="BA100" s="44">
        <v>135.22421121996706</v>
      </c>
      <c r="BB100" s="43">
        <v>4.4931488128793218E-2</v>
      </c>
      <c r="BC100" s="43">
        <v>0.79242515871494668</v>
      </c>
      <c r="BD100" s="60">
        <v>0.83771269517937108</v>
      </c>
      <c r="BE100" s="40">
        <v>78864</v>
      </c>
      <c r="BF100" s="40">
        <v>48461.779904306219</v>
      </c>
      <c r="BG100" s="40">
        <v>10025742.663358316</v>
      </c>
      <c r="BH100" s="43">
        <v>61.449812213819008</v>
      </c>
      <c r="BI100" s="44">
        <v>206.87937345997992</v>
      </c>
      <c r="BJ100" s="44">
        <v>127.12698650028297</v>
      </c>
      <c r="BK100" s="43">
        <v>9.0847338883921012</v>
      </c>
      <c r="BL100" s="43">
        <v>-2.8762613522970297</v>
      </c>
      <c r="BM100" s="60">
        <v>5.9471718462684944</v>
      </c>
      <c r="BN100" s="40">
        <v>71232</v>
      </c>
      <c r="BO100" s="40">
        <v>40344.524747090174</v>
      </c>
      <c r="BP100" s="40">
        <v>6010539.9731498174</v>
      </c>
      <c r="BQ100" s="43">
        <v>56.638202980528661</v>
      </c>
      <c r="BR100" s="44">
        <v>148.9803142019494</v>
      </c>
      <c r="BS100" s="44">
        <v>84.379772758729473</v>
      </c>
      <c r="BT100" s="43">
        <v>21.333777784080958</v>
      </c>
      <c r="BU100" s="43">
        <v>-1.2237589701840614</v>
      </c>
      <c r="BV100" s="60">
        <v>19.848944794628387</v>
      </c>
      <c r="BW100" s="40">
        <v>78864</v>
      </c>
      <c r="BX100" s="40">
        <v>49272.946372239749</v>
      </c>
      <c r="BY100" s="40">
        <v>8313365.1913123159</v>
      </c>
      <c r="BZ100" s="43">
        <v>62.478375903124046</v>
      </c>
      <c r="CA100" s="44">
        <v>168.72068352697585</v>
      </c>
      <c r="CB100" s="44">
        <v>105.41394288030426</v>
      </c>
      <c r="CC100" s="43">
        <v>12.695632437809136</v>
      </c>
      <c r="CD100" s="43">
        <v>10.493269689593621</v>
      </c>
      <c r="CE100" s="60">
        <v>24.521089077940772</v>
      </c>
      <c r="CF100" s="40">
        <v>76320</v>
      </c>
      <c r="CG100" s="40">
        <v>49929.408882082695</v>
      </c>
      <c r="CH100" s="40">
        <v>9383298.3721795045</v>
      </c>
      <c r="CI100" s="43">
        <v>65.421133231240432</v>
      </c>
      <c r="CJ100" s="44">
        <v>187.93129304494383</v>
      </c>
      <c r="CK100" s="44">
        <v>122.94678160612557</v>
      </c>
      <c r="CL100" s="43">
        <v>0.1504390636561698</v>
      </c>
      <c r="CM100" s="43">
        <v>-6.6153851055193567</v>
      </c>
      <c r="CN100" s="60">
        <v>-6.4748981653488311</v>
      </c>
      <c r="CO100" s="40">
        <v>78833</v>
      </c>
      <c r="CP100" s="40">
        <v>50922.741711642251</v>
      </c>
      <c r="CQ100" s="40">
        <v>8443251.873177316</v>
      </c>
      <c r="CR100" s="43">
        <v>64.595717163677961</v>
      </c>
      <c r="CS100" s="44">
        <v>165.8051312513476</v>
      </c>
      <c r="CT100" s="44">
        <v>107.10301362598553</v>
      </c>
      <c r="CU100" s="43">
        <v>11.791669350861815</v>
      </c>
      <c r="CV100" s="43">
        <v>9.7616310105118789</v>
      </c>
      <c r="CW100" s="60">
        <v>22.704359613327888</v>
      </c>
      <c r="CX100" s="40">
        <v>76290</v>
      </c>
      <c r="CY100" s="40">
        <v>52022.682343870467</v>
      </c>
      <c r="CZ100" s="40">
        <v>9222049.9403070509</v>
      </c>
      <c r="DA100" s="43">
        <v>68.190696479054225</v>
      </c>
      <c r="DB100" s="44">
        <v>177.26978934590886</v>
      </c>
      <c r="DC100" s="44">
        <v>120.88150400192752</v>
      </c>
      <c r="DD100" s="43">
        <v>6.2588572160409752</v>
      </c>
      <c r="DE100" s="43">
        <v>1.4922764084143345</v>
      </c>
      <c r="DF100" s="60">
        <v>7.8445330740404362</v>
      </c>
      <c r="DG100" s="40">
        <v>234048</v>
      </c>
      <c r="DH100" s="40">
        <v>163427.31940298507</v>
      </c>
      <c r="DI100" s="40">
        <v>30778090.10051176</v>
      </c>
      <c r="DJ100" s="43">
        <v>69.8264114211551</v>
      </c>
      <c r="DK100" s="44">
        <v>188.32891717827189</v>
      </c>
      <c r="DL100" s="44">
        <v>131.50332453390655</v>
      </c>
      <c r="DM100" s="43">
        <v>0.99245732433505363</v>
      </c>
      <c r="DN100" s="43">
        <v>1.272750915394657</v>
      </c>
      <c r="DO100" s="43">
        <v>0.2775391336190749</v>
      </c>
      <c r="DP100" s="43">
        <v>4.4698543385045975</v>
      </c>
      <c r="DQ100" s="60">
        <v>4.7597990671265746</v>
      </c>
      <c r="DR100" s="40">
        <v>234048</v>
      </c>
      <c r="DS100" s="40">
        <v>149746.65829526511</v>
      </c>
      <c r="DT100" s="40">
        <v>27151879.420507051</v>
      </c>
      <c r="DU100" s="43">
        <v>63.981174073380295</v>
      </c>
      <c r="DV100" s="44">
        <v>181.31876683999147</v>
      </c>
      <c r="DW100" s="44">
        <v>116.00987583960149</v>
      </c>
      <c r="DX100" s="43">
        <v>0.75377641553700647</v>
      </c>
      <c r="DY100" s="43">
        <v>1.6024627969312213</v>
      </c>
      <c r="DZ100" s="43">
        <v>0.84233704349616045</v>
      </c>
      <c r="EA100" s="43">
        <v>4.5849295381806744E-2</v>
      </c>
      <c r="EB100" s="60">
        <v>0.88857254444308376</v>
      </c>
      <c r="EC100" s="40">
        <v>228960</v>
      </c>
      <c r="ED100" s="40">
        <v>138079.25102363614</v>
      </c>
      <c r="EE100" s="40">
        <v>24349647.82782045</v>
      </c>
      <c r="EF100" s="43">
        <v>60.307150167555967</v>
      </c>
      <c r="EG100" s="44">
        <v>176.34545123403313</v>
      </c>
      <c r="EH100" s="44">
        <v>106.34891608936255</v>
      </c>
      <c r="EI100" s="43">
        <v>0.13163706654887847</v>
      </c>
      <c r="EJ100" s="43">
        <v>13.890623424209998</v>
      </c>
      <c r="EK100" s="43">
        <v>13.740898242245381</v>
      </c>
      <c r="EL100" s="43">
        <v>1.1979704385006744</v>
      </c>
      <c r="EM100" s="60">
        <v>15.10348057972481</v>
      </c>
      <c r="EN100" s="40">
        <v>231443</v>
      </c>
      <c r="EO100" s="40">
        <v>152874.83293759541</v>
      </c>
      <c r="EP100" s="40">
        <v>27048600.185663871</v>
      </c>
      <c r="EQ100" s="43">
        <v>66.052908464544359</v>
      </c>
      <c r="ER100" s="44">
        <v>176.93298279321948</v>
      </c>
      <c r="ES100" s="44">
        <v>116.8693811679933</v>
      </c>
      <c r="ET100" s="43">
        <v>5.27405639781948E-2</v>
      </c>
      <c r="EU100" s="43">
        <v>5.9504769753434772</v>
      </c>
      <c r="EV100" s="43">
        <v>5.8946275514824427</v>
      </c>
      <c r="EW100" s="43">
        <v>0.30732932270030394</v>
      </c>
      <c r="EX100" s="60">
        <v>6.220072793216052</v>
      </c>
      <c r="EY100" s="40">
        <v>928499</v>
      </c>
      <c r="EZ100" s="40">
        <v>604128.06165948173</v>
      </c>
      <c r="FA100" s="40">
        <v>109328217.53450313</v>
      </c>
      <c r="FB100" s="43">
        <v>65.065020173363862</v>
      </c>
      <c r="FC100" s="44">
        <v>180.96861323440103</v>
      </c>
      <c r="FD100" s="44">
        <v>117.74726470841986</v>
      </c>
      <c r="FE100" s="43">
        <v>0.48418603392765347</v>
      </c>
      <c r="FF100" s="43">
        <v>5.1964254673563843</v>
      </c>
      <c r="FG100" s="43">
        <v>4.6895333678123174</v>
      </c>
      <c r="FH100" s="43">
        <v>1.5113435653034819</v>
      </c>
      <c r="FI100" s="60">
        <v>6.2717518938869397</v>
      </c>
      <c r="FK100" s="61">
        <v>76</v>
      </c>
      <c r="FL100" s="62">
        <v>32</v>
      </c>
      <c r="FM100" s="40">
        <v>2543</v>
      </c>
      <c r="FN100" s="62">
        <v>1297</v>
      </c>
    </row>
    <row r="101" spans="2:170" ht="13" x14ac:dyDescent="0.3">
      <c r="B101" s="65" t="s">
        <v>86</v>
      </c>
      <c r="C101" s="66">
        <v>1068043</v>
      </c>
      <c r="D101" s="66">
        <v>800656.7242214533</v>
      </c>
      <c r="E101" s="66">
        <v>125093857.82079341</v>
      </c>
      <c r="F101" s="67">
        <v>74.964839825873426</v>
      </c>
      <c r="G101" s="68">
        <v>156.23906480324987</v>
      </c>
      <c r="H101" s="68">
        <v>117.12436467519885</v>
      </c>
      <c r="I101" s="67">
        <v>3.2045063559447069</v>
      </c>
      <c r="J101" s="67">
        <v>3.5425371417595999</v>
      </c>
      <c r="K101" s="69">
        <v>6.8605643255163029</v>
      </c>
      <c r="L101" s="66">
        <v>1067702</v>
      </c>
      <c r="M101" s="66">
        <v>789130.04274491686</v>
      </c>
      <c r="N101" s="66">
        <v>119516665.28744121</v>
      </c>
      <c r="O101" s="67">
        <v>73.909203386798637</v>
      </c>
      <c r="P101" s="68">
        <v>151.45370067487659</v>
      </c>
      <c r="Q101" s="68">
        <v>111.93822366862777</v>
      </c>
      <c r="R101" s="67">
        <v>5.5126126531347648</v>
      </c>
      <c r="S101" s="67">
        <v>7.979250577866793</v>
      </c>
      <c r="T101" s="69">
        <v>13.931728407959092</v>
      </c>
      <c r="U101" s="66">
        <v>1033260</v>
      </c>
      <c r="V101" s="66">
        <v>762256.0515249538</v>
      </c>
      <c r="W101" s="66">
        <v>123859880.7144466</v>
      </c>
      <c r="X101" s="67">
        <v>73.771950092421449</v>
      </c>
      <c r="Y101" s="68">
        <v>162.49117401777929</v>
      </c>
      <c r="Z101" s="68">
        <v>119.87290780098581</v>
      </c>
      <c r="AA101" s="67">
        <v>1.5944012915625532</v>
      </c>
      <c r="AB101" s="67">
        <v>4.6492198938210842</v>
      </c>
      <c r="AC101" s="69">
        <v>6.3177484074507566</v>
      </c>
      <c r="AD101" s="66">
        <v>1067702</v>
      </c>
      <c r="AE101" s="66">
        <v>751960.65536593751</v>
      </c>
      <c r="AF101" s="66">
        <v>113499849.91054662</v>
      </c>
      <c r="AG101" s="67">
        <v>70.427952309346381</v>
      </c>
      <c r="AH101" s="68">
        <v>150.93854858046069</v>
      </c>
      <c r="AI101" s="68">
        <v>106.30292901066647</v>
      </c>
      <c r="AJ101" s="67">
        <v>1.4957019211329616</v>
      </c>
      <c r="AK101" s="67">
        <v>1.3048866356076176</v>
      </c>
      <c r="AL101" s="69">
        <v>2.8201057711108604</v>
      </c>
      <c r="AM101" s="66">
        <v>1033500</v>
      </c>
      <c r="AN101" s="66">
        <v>719641.19783260312</v>
      </c>
      <c r="AO101" s="66">
        <v>106583443.76410632</v>
      </c>
      <c r="AP101" s="67">
        <v>69.631465682883714</v>
      </c>
      <c r="AQ101" s="68">
        <v>148.10636756916028</v>
      </c>
      <c r="AR101" s="68">
        <v>103.12863450808545</v>
      </c>
      <c r="AS101" s="67">
        <v>5.6977151427555617</v>
      </c>
      <c r="AT101" s="67">
        <v>3.1542052281174149</v>
      </c>
      <c r="AU101" s="69">
        <v>9.0316379999247189</v>
      </c>
      <c r="AV101" s="66">
        <v>1067950</v>
      </c>
      <c r="AW101" s="66">
        <v>665316.11940298509</v>
      </c>
      <c r="AX101" s="66">
        <v>110254663.86092032</v>
      </c>
      <c r="AY101" s="67">
        <v>62.298433391355879</v>
      </c>
      <c r="AZ101" s="68">
        <v>165.71771019144444</v>
      </c>
      <c r="BA101" s="68">
        <v>103.23953730129718</v>
      </c>
      <c r="BB101" s="67">
        <v>0.30404472368739643</v>
      </c>
      <c r="BC101" s="67">
        <v>2.096951322176154</v>
      </c>
      <c r="BD101" s="69">
        <v>2.4073717156578165</v>
      </c>
      <c r="BE101" s="66">
        <v>1067299</v>
      </c>
      <c r="BF101" s="66">
        <v>649099.62570152327</v>
      </c>
      <c r="BG101" s="66">
        <v>106611586.09083359</v>
      </c>
      <c r="BH101" s="67">
        <v>60.817036809883952</v>
      </c>
      <c r="BI101" s="68">
        <v>164.24533595380163</v>
      </c>
      <c r="BJ101" s="68">
        <v>99.889146425541099</v>
      </c>
      <c r="BK101" s="67">
        <v>3.7916084305996764</v>
      </c>
      <c r="BL101" s="67">
        <v>1.397683196153545</v>
      </c>
      <c r="BM101" s="69">
        <v>5.2422863007541363</v>
      </c>
      <c r="BN101" s="66">
        <v>963508</v>
      </c>
      <c r="BO101" s="66">
        <v>606533.8272251517</v>
      </c>
      <c r="BP101" s="66">
        <v>87983086.121833429</v>
      </c>
      <c r="BQ101" s="67">
        <v>62.950575109407673</v>
      </c>
      <c r="BR101" s="68">
        <v>145.0588280036246</v>
      </c>
      <c r="BS101" s="68">
        <v>91.315366475248197</v>
      </c>
      <c r="BT101" s="67">
        <v>7.1871709447615553</v>
      </c>
      <c r="BU101" s="67">
        <v>4.619233245205371</v>
      </c>
      <c r="BV101" s="69">
        <v>12.138396379720032</v>
      </c>
      <c r="BW101" s="66">
        <v>1066214</v>
      </c>
      <c r="BX101" s="66">
        <v>691211.89404734538</v>
      </c>
      <c r="BY101" s="66">
        <v>103581605.29272959</v>
      </c>
      <c r="BZ101" s="67">
        <v>64.828626715400986</v>
      </c>
      <c r="CA101" s="68">
        <v>149.85506786669188</v>
      </c>
      <c r="CB101" s="68">
        <v>97.148982561408488</v>
      </c>
      <c r="CC101" s="67">
        <v>5.4929120097369166</v>
      </c>
      <c r="CD101" s="67">
        <v>6.6453720582653082</v>
      </c>
      <c r="CE101" s="69">
        <v>12.50330850799909</v>
      </c>
      <c r="CF101" s="66">
        <v>1030110</v>
      </c>
      <c r="CG101" s="66">
        <v>684294.84231943032</v>
      </c>
      <c r="CH101" s="66">
        <v>105778943.49819547</v>
      </c>
      <c r="CI101" s="67">
        <v>66.429298067141403</v>
      </c>
      <c r="CJ101" s="68">
        <v>154.58094516634927</v>
      </c>
      <c r="CK101" s="68">
        <v>102.68703681955857</v>
      </c>
      <c r="CL101" s="67">
        <v>1.831186696339832</v>
      </c>
      <c r="CM101" s="67">
        <v>2.7048511707635936</v>
      </c>
      <c r="CN101" s="69">
        <v>4.5855687418522395</v>
      </c>
      <c r="CO101" s="66">
        <v>1063765</v>
      </c>
      <c r="CP101" s="66">
        <v>726913.17587373173</v>
      </c>
      <c r="CQ101" s="66">
        <v>110689042.68667798</v>
      </c>
      <c r="CR101" s="67">
        <v>68.334000072735208</v>
      </c>
      <c r="CS101" s="68">
        <v>152.27271476216191</v>
      </c>
      <c r="CT101" s="68">
        <v>104.05403701633159</v>
      </c>
      <c r="CU101" s="67">
        <v>4.1026437949069878</v>
      </c>
      <c r="CV101" s="67">
        <v>7.3891500951693647</v>
      </c>
      <c r="CW101" s="69">
        <v>11.794944397931273</v>
      </c>
      <c r="CX101" s="66">
        <v>1030110</v>
      </c>
      <c r="CY101" s="66">
        <v>739125.7765713596</v>
      </c>
      <c r="CZ101" s="66">
        <v>113844284.50297759</v>
      </c>
      <c r="DA101" s="67">
        <v>71.752121285237465</v>
      </c>
      <c r="DB101" s="68">
        <v>154.02559092320655</v>
      </c>
      <c r="DC101" s="68">
        <v>110.51662880952287</v>
      </c>
      <c r="DD101" s="67">
        <v>1.3971751781098274</v>
      </c>
      <c r="DE101" s="67">
        <v>5.7757898749940768</v>
      </c>
      <c r="DF101" s="69">
        <v>7.2536629555960079</v>
      </c>
      <c r="DG101" s="66">
        <v>3169005</v>
      </c>
      <c r="DH101" s="66">
        <v>2352042.8184913239</v>
      </c>
      <c r="DI101" s="66">
        <v>368470403.82268119</v>
      </c>
      <c r="DJ101" s="67">
        <v>74.220230592609468</v>
      </c>
      <c r="DK101" s="68">
        <v>156.65973464676549</v>
      </c>
      <c r="DL101" s="68">
        <v>116.27321630059947</v>
      </c>
      <c r="DM101" s="67">
        <v>-0.25268859341404387</v>
      </c>
      <c r="DN101" s="67">
        <v>3.1712661564263995</v>
      </c>
      <c r="DO101" s="67">
        <v>3.4326286107608643</v>
      </c>
      <c r="DP101" s="67">
        <v>5.2529437689755731</v>
      </c>
      <c r="DQ101" s="69">
        <v>8.8658864304716634</v>
      </c>
      <c r="DR101" s="66">
        <v>3169152</v>
      </c>
      <c r="DS101" s="66">
        <v>2136917.972601526</v>
      </c>
      <c r="DT101" s="66">
        <v>330337957.53557324</v>
      </c>
      <c r="DU101" s="67">
        <v>67.428699305098831</v>
      </c>
      <c r="DV101" s="68">
        <v>154.5861665122379</v>
      </c>
      <c r="DW101" s="68">
        <v>104.23544138481627</v>
      </c>
      <c r="DX101" s="67">
        <v>-9.2431347971869596E-2</v>
      </c>
      <c r="DY101" s="67">
        <v>2.3975272707924775</v>
      </c>
      <c r="DZ101" s="67">
        <v>2.4922622504035679</v>
      </c>
      <c r="EA101" s="67">
        <v>2.0602669251854162</v>
      </c>
      <c r="EB101" s="69">
        <v>4.6038764303362232</v>
      </c>
      <c r="EC101" s="66">
        <v>3097021</v>
      </c>
      <c r="ED101" s="66">
        <v>1946845.3469740204</v>
      </c>
      <c r="EE101" s="66">
        <v>298176277.5053966</v>
      </c>
      <c r="EF101" s="67">
        <v>62.861871035876746</v>
      </c>
      <c r="EG101" s="68">
        <v>153.15868719046003</v>
      </c>
      <c r="EH101" s="68">
        <v>96.278416421908858</v>
      </c>
      <c r="EI101" s="67">
        <v>-0.29072285033310785</v>
      </c>
      <c r="EJ101" s="67">
        <v>5.1307431028046677</v>
      </c>
      <c r="EK101" s="67">
        <v>5.4372733492499403</v>
      </c>
      <c r="EL101" s="67">
        <v>4.0268659488259448</v>
      </c>
      <c r="EM101" s="69">
        <v>9.6830910070759746</v>
      </c>
      <c r="EN101" s="66">
        <v>3123985</v>
      </c>
      <c r="EO101" s="66">
        <v>2150333.7947645215</v>
      </c>
      <c r="EP101" s="66">
        <v>330312270.68785107</v>
      </c>
      <c r="EQ101" s="67">
        <v>68.833038403338094</v>
      </c>
      <c r="ER101" s="68">
        <v>153.60976583824876</v>
      </c>
      <c r="ES101" s="68">
        <v>105.7342691107195</v>
      </c>
      <c r="ET101" s="67">
        <v>-0.58718758721336339</v>
      </c>
      <c r="EU101" s="67">
        <v>1.8412569092505511</v>
      </c>
      <c r="EV101" s="67">
        <v>2.4427882458900445</v>
      </c>
      <c r="EW101" s="67">
        <v>5.2755652655371232</v>
      </c>
      <c r="EX101" s="69">
        <v>7.8472243995895647</v>
      </c>
      <c r="EY101" s="66">
        <v>12559163</v>
      </c>
      <c r="EZ101" s="66">
        <v>8586139.9328313917</v>
      </c>
      <c r="FA101" s="66">
        <v>1327296909.5515022</v>
      </c>
      <c r="FB101" s="67">
        <v>68.365542614833416</v>
      </c>
      <c r="FC101" s="68">
        <v>154.58598624467197</v>
      </c>
      <c r="FD101" s="68">
        <v>105.68354830266173</v>
      </c>
      <c r="FE101" s="67">
        <v>-0.30515324142962097</v>
      </c>
      <c r="FF101" s="67">
        <v>3.0759066566547468</v>
      </c>
      <c r="FG101" s="67">
        <v>3.391408892212465</v>
      </c>
      <c r="FH101" s="67">
        <v>4.1698537021127962</v>
      </c>
      <c r="FI101" s="69">
        <v>7.7026793836550427</v>
      </c>
      <c r="FK101" s="70">
        <v>1050</v>
      </c>
      <c r="FL101" s="71">
        <v>177</v>
      </c>
      <c r="FM101" s="66">
        <v>34337</v>
      </c>
      <c r="FN101" s="71">
        <v>8289</v>
      </c>
    </row>
    <row r="102" spans="2:170" ht="13" x14ac:dyDescent="0.3">
      <c r="B102" s="63" t="s">
        <v>96</v>
      </c>
      <c r="K102" s="60"/>
      <c r="T102" s="60"/>
      <c r="AC102" s="60"/>
      <c r="AL102" s="60"/>
      <c r="AU102" s="60"/>
      <c r="BD102" s="60"/>
      <c r="BM102" s="60"/>
      <c r="BV102" s="60"/>
      <c r="CE102" s="60"/>
      <c r="CN102" s="60"/>
      <c r="CW102" s="60"/>
      <c r="DF102" s="60"/>
      <c r="DQ102" s="60"/>
      <c r="EB102" s="60"/>
      <c r="EM102" s="60"/>
      <c r="EX102" s="60"/>
      <c r="FI102" s="60"/>
      <c r="FK102" s="61"/>
      <c r="FL102" s="62"/>
      <c r="FN102" s="62"/>
    </row>
    <row r="103" spans="2:170" x14ac:dyDescent="0.25">
      <c r="B103" s="64" t="s">
        <v>56</v>
      </c>
      <c r="C103" s="40">
        <v>1184169</v>
      </c>
      <c r="D103" s="40">
        <v>915894.17335719767</v>
      </c>
      <c r="E103" s="40">
        <v>241729418.3415885</v>
      </c>
      <c r="F103" s="43">
        <v>77.344886866418364</v>
      </c>
      <c r="G103" s="44">
        <v>263.92723676309959</v>
      </c>
      <c r="H103" s="44">
        <v>204.13422268408351</v>
      </c>
      <c r="I103" s="43">
        <v>3.5977365765666107</v>
      </c>
      <c r="J103" s="43">
        <v>-4.230874729654051</v>
      </c>
      <c r="K103" s="60">
        <v>-0.78535388073372447</v>
      </c>
      <c r="L103" s="40">
        <v>1183549</v>
      </c>
      <c r="M103" s="40">
        <v>901191.30273224041</v>
      </c>
      <c r="N103" s="40">
        <v>234941757.58863434</v>
      </c>
      <c r="O103" s="43">
        <v>76.143134144191791</v>
      </c>
      <c r="P103" s="44">
        <v>260.70131488878741</v>
      </c>
      <c r="Q103" s="44">
        <v>198.50615191144121</v>
      </c>
      <c r="R103" s="43">
        <v>5.5306160298450235</v>
      </c>
      <c r="S103" s="43">
        <v>2.6118682919222027</v>
      </c>
      <c r="T103" s="60">
        <v>8.2869367282184498</v>
      </c>
      <c r="U103" s="40">
        <v>1146210</v>
      </c>
      <c r="V103" s="40">
        <v>885878.35931968316</v>
      </c>
      <c r="W103" s="40">
        <v>246398683.11157811</v>
      </c>
      <c r="X103" s="43">
        <v>77.287613903183811</v>
      </c>
      <c r="Y103" s="44">
        <v>278.14053760247828</v>
      </c>
      <c r="Z103" s="44">
        <v>214.9681848104432</v>
      </c>
      <c r="AA103" s="43">
        <v>1.9697488849569635</v>
      </c>
      <c r="AB103" s="43">
        <v>-1.7746461324240785</v>
      </c>
      <c r="AC103" s="60">
        <v>0.16014668010075148</v>
      </c>
      <c r="AD103" s="40">
        <v>1184448</v>
      </c>
      <c r="AE103" s="40">
        <v>880149.56877649471</v>
      </c>
      <c r="AF103" s="40">
        <v>232626630.40755585</v>
      </c>
      <c r="AG103" s="43">
        <v>74.308839963974336</v>
      </c>
      <c r="AH103" s="44">
        <v>264.30352142412863</v>
      </c>
      <c r="AI103" s="44">
        <v>196.40088075420437</v>
      </c>
      <c r="AJ103" s="43">
        <v>-2.1842082873473965</v>
      </c>
      <c r="AK103" s="43">
        <v>-4.3180811415916738</v>
      </c>
      <c r="AL103" s="60">
        <v>-6.4079735427682385</v>
      </c>
      <c r="AM103" s="40">
        <v>1144020</v>
      </c>
      <c r="AN103" s="40">
        <v>846673.75884502928</v>
      </c>
      <c r="AO103" s="40">
        <v>216802217.5466468</v>
      </c>
      <c r="AP103" s="43">
        <v>74.008650097465889</v>
      </c>
      <c r="AQ103" s="44">
        <v>256.06346633724968</v>
      </c>
      <c r="AR103" s="44">
        <v>189.50911482897746</v>
      </c>
      <c r="AS103" s="43">
        <v>1.6696353955784531</v>
      </c>
      <c r="AT103" s="43">
        <v>-1.8927034803051055</v>
      </c>
      <c r="AU103" s="60">
        <v>-0.25466933189853536</v>
      </c>
      <c r="AV103" s="40">
        <v>1186184</v>
      </c>
      <c r="AW103" s="40">
        <v>819298.94128406805</v>
      </c>
      <c r="AX103" s="40">
        <v>239511062.51878175</v>
      </c>
      <c r="AY103" s="43">
        <v>69.070139310938941</v>
      </c>
      <c r="AZ103" s="44">
        <v>292.33659467861838</v>
      </c>
      <c r="BA103" s="44">
        <v>201.91729320137665</v>
      </c>
      <c r="BB103" s="43">
        <v>6.437990880246776</v>
      </c>
      <c r="BC103" s="43">
        <v>-4.9589145540917459</v>
      </c>
      <c r="BD103" s="60">
        <v>1.1598218594059186</v>
      </c>
      <c r="BE103" s="40">
        <v>1186339</v>
      </c>
      <c r="BF103" s="40">
        <v>787957.85737243877</v>
      </c>
      <c r="BG103" s="40">
        <v>230882094.03551835</v>
      </c>
      <c r="BH103" s="43">
        <v>66.41928296822735</v>
      </c>
      <c r="BI103" s="44">
        <v>293.01325175616449</v>
      </c>
      <c r="BJ103" s="44">
        <v>194.6173008183313</v>
      </c>
      <c r="BK103" s="43">
        <v>5.8208744724817629</v>
      </c>
      <c r="BL103" s="43">
        <v>-5.6732337087857765</v>
      </c>
      <c r="BM103" s="60">
        <v>-0.18259104904717169</v>
      </c>
      <c r="BN103" s="40">
        <v>1070608</v>
      </c>
      <c r="BO103" s="40">
        <v>721445.64509542205</v>
      </c>
      <c r="BP103" s="40">
        <v>174717915.38297179</v>
      </c>
      <c r="BQ103" s="43">
        <v>67.38653597725984</v>
      </c>
      <c r="BR103" s="44">
        <v>242.17751755901546</v>
      </c>
      <c r="BS103" s="44">
        <v>163.19503999874073</v>
      </c>
      <c r="BT103" s="43">
        <v>8.3839746548660585</v>
      </c>
      <c r="BU103" s="43">
        <v>-0.55583536464252248</v>
      </c>
      <c r="BV103" s="60">
        <v>7.7815381941379798</v>
      </c>
      <c r="BW103" s="40">
        <v>1184944</v>
      </c>
      <c r="BX103" s="40">
        <v>809390.61370784871</v>
      </c>
      <c r="BY103" s="40">
        <v>204554967.95952237</v>
      </c>
      <c r="BZ103" s="43">
        <v>68.306233350086472</v>
      </c>
      <c r="CA103" s="44">
        <v>252.7271313691771</v>
      </c>
      <c r="CB103" s="44">
        <v>172.62838409200972</v>
      </c>
      <c r="CC103" s="43">
        <v>3.4968177728751888</v>
      </c>
      <c r="CD103" s="43">
        <v>4.2574598928840581</v>
      </c>
      <c r="CE103" s="60">
        <v>7.9031532800425781</v>
      </c>
      <c r="CF103" s="40">
        <v>1146210</v>
      </c>
      <c r="CG103" s="40">
        <v>764185.91853011877</v>
      </c>
      <c r="CH103" s="40">
        <v>194050891.03889424</v>
      </c>
      <c r="CI103" s="43">
        <v>66.670672785102099</v>
      </c>
      <c r="CJ103" s="44">
        <v>253.93151893212507</v>
      </c>
      <c r="CK103" s="44">
        <v>169.29785208547668</v>
      </c>
      <c r="CL103" s="43">
        <v>3.3563607123126307</v>
      </c>
      <c r="CM103" s="43">
        <v>-5.6941107200536969</v>
      </c>
      <c r="CN103" s="60">
        <v>-2.5288649028327059</v>
      </c>
      <c r="CO103" s="40">
        <v>1184386</v>
      </c>
      <c r="CP103" s="40">
        <v>796543.52280242741</v>
      </c>
      <c r="CQ103" s="40">
        <v>199847770.31277108</v>
      </c>
      <c r="CR103" s="43">
        <v>67.253709753613052</v>
      </c>
      <c r="CS103" s="44">
        <v>250.89372343354151</v>
      </c>
      <c r="CT103" s="44">
        <v>168.73533654802665</v>
      </c>
      <c r="CU103" s="43">
        <v>1.4882677478928243</v>
      </c>
      <c r="CV103" s="43">
        <v>1.1797512839400075</v>
      </c>
      <c r="CW103" s="60">
        <v>2.6855768897374066</v>
      </c>
      <c r="CX103" s="40">
        <v>1146750</v>
      </c>
      <c r="CY103" s="40">
        <v>805355.37566452287</v>
      </c>
      <c r="CZ103" s="40">
        <v>196908543.10608321</v>
      </c>
      <c r="DA103" s="43">
        <v>70.229376556749315</v>
      </c>
      <c r="DB103" s="44">
        <v>244.49894922922451</v>
      </c>
      <c r="DC103" s="44">
        <v>171.71008773148742</v>
      </c>
      <c r="DD103" s="43">
        <v>1.5367155072041658</v>
      </c>
      <c r="DE103" s="43">
        <v>-1.1185308435638197</v>
      </c>
      <c r="DF103" s="60">
        <v>0.40099602668975076</v>
      </c>
      <c r="DG103" s="40">
        <v>3513928</v>
      </c>
      <c r="DH103" s="40">
        <v>2702963.8354091211</v>
      </c>
      <c r="DI103" s="40">
        <v>723069859.04180098</v>
      </c>
      <c r="DJ103" s="43">
        <v>76.921434799151299</v>
      </c>
      <c r="DK103" s="44">
        <v>267.51000126953488</v>
      </c>
      <c r="DL103" s="44">
        <v>205.7725312077541</v>
      </c>
      <c r="DM103" s="43">
        <v>1.3130311006240076</v>
      </c>
      <c r="DN103" s="43">
        <v>5.0503476775318727</v>
      </c>
      <c r="DO103" s="43">
        <v>3.6888804296102649</v>
      </c>
      <c r="DP103" s="43">
        <v>-1.3094691747369636</v>
      </c>
      <c r="DQ103" s="60">
        <v>2.3311065027639803</v>
      </c>
      <c r="DR103" s="40">
        <v>3514652</v>
      </c>
      <c r="DS103" s="40">
        <v>2546122.2689055922</v>
      </c>
      <c r="DT103" s="40">
        <v>688939910.47298443</v>
      </c>
      <c r="DU103" s="43">
        <v>72.443083096294941</v>
      </c>
      <c r="DV103" s="44">
        <v>270.58398525735913</v>
      </c>
      <c r="DW103" s="44">
        <v>196.01938128525509</v>
      </c>
      <c r="DX103" s="43">
        <v>0.75760594571737772</v>
      </c>
      <c r="DY103" s="43">
        <v>2.5176593042139972</v>
      </c>
      <c r="DZ103" s="43">
        <v>1.7468193512083321</v>
      </c>
      <c r="EA103" s="43">
        <v>-3.6309870224769374</v>
      </c>
      <c r="EB103" s="60">
        <v>-1.9475944552041302</v>
      </c>
      <c r="EC103" s="40">
        <v>3441891</v>
      </c>
      <c r="ED103" s="40">
        <v>2318794.1161757093</v>
      </c>
      <c r="EE103" s="40">
        <v>610154977.37801254</v>
      </c>
      <c r="EF103" s="43">
        <v>67.369771912466419</v>
      </c>
      <c r="EG103" s="44">
        <v>263.13460652742884</v>
      </c>
      <c r="EH103" s="44">
        <v>177.2731842402948</v>
      </c>
      <c r="EI103" s="43">
        <v>0.39333147824382525</v>
      </c>
      <c r="EJ103" s="43">
        <v>6.1827424660936092</v>
      </c>
      <c r="EK103" s="43">
        <v>5.7667286288652306</v>
      </c>
      <c r="EL103" s="43">
        <v>-1.0264138432338776</v>
      </c>
      <c r="EM103" s="60">
        <v>4.6811242846919097</v>
      </c>
      <c r="EN103" s="40">
        <v>3477346</v>
      </c>
      <c r="EO103" s="40">
        <v>2366084.8169970689</v>
      </c>
      <c r="EP103" s="40">
        <v>590807204.45774853</v>
      </c>
      <c r="EQ103" s="43">
        <v>68.0428354554614</v>
      </c>
      <c r="ER103" s="44">
        <v>249.69823575791128</v>
      </c>
      <c r="ES103" s="44">
        <v>169.90175969194567</v>
      </c>
      <c r="ET103" s="43">
        <v>0.14921525906746944</v>
      </c>
      <c r="EU103" s="43">
        <v>2.2546226025757274</v>
      </c>
      <c r="EV103" s="43">
        <v>2.10227043526048</v>
      </c>
      <c r="EW103" s="43">
        <v>-1.8965460758770163</v>
      </c>
      <c r="EX103" s="60">
        <v>0.16585383192405831</v>
      </c>
      <c r="EY103" s="40">
        <v>13947817</v>
      </c>
      <c r="EZ103" s="40">
        <v>9933965.037487492</v>
      </c>
      <c r="FA103" s="40">
        <v>2612971951.3505464</v>
      </c>
      <c r="FB103" s="43">
        <v>71.222364313264876</v>
      </c>
      <c r="FC103" s="44">
        <v>263.03414009311047</v>
      </c>
      <c r="FD103" s="44">
        <v>187.33913352537866</v>
      </c>
      <c r="FE103" s="43">
        <v>0.65405789906938516</v>
      </c>
      <c r="FF103" s="43">
        <v>3.9737289680463479</v>
      </c>
      <c r="FG103" s="43">
        <v>3.2980995880958903</v>
      </c>
      <c r="FH103" s="43">
        <v>-1.9970427373649899</v>
      </c>
      <c r="FI103" s="60">
        <v>1.2351923924318657</v>
      </c>
      <c r="FK103" s="61">
        <v>472</v>
      </c>
      <c r="FL103" s="62">
        <v>230</v>
      </c>
      <c r="FM103" s="40">
        <v>38225</v>
      </c>
      <c r="FN103" s="62">
        <v>26899</v>
      </c>
    </row>
    <row r="104" spans="2:170" x14ac:dyDescent="0.25">
      <c r="B104" s="64" t="s">
        <v>57</v>
      </c>
      <c r="C104" s="40">
        <v>476749</v>
      </c>
      <c r="D104" s="40">
        <v>375004.23796630563</v>
      </c>
      <c r="E104" s="40">
        <v>61112819.864728875</v>
      </c>
      <c r="F104" s="43">
        <v>78.65863126431428</v>
      </c>
      <c r="G104" s="44">
        <v>162.96567792447161</v>
      </c>
      <c r="H104" s="44">
        <v>128.18657168600015</v>
      </c>
      <c r="I104" s="43">
        <v>1.3203477733420299</v>
      </c>
      <c r="J104" s="43">
        <v>5.6839300683551821</v>
      </c>
      <c r="K104" s="60">
        <v>7.0793254858612586</v>
      </c>
      <c r="L104" s="40">
        <v>476749</v>
      </c>
      <c r="M104" s="40">
        <v>369006.092</v>
      </c>
      <c r="N104" s="40">
        <v>59891170.971475542</v>
      </c>
      <c r="O104" s="43">
        <v>77.400496277915636</v>
      </c>
      <c r="P104" s="44">
        <v>162.30401684391578</v>
      </c>
      <c r="Q104" s="44">
        <v>125.6241145161826</v>
      </c>
      <c r="R104" s="43">
        <v>4.3717895696493523</v>
      </c>
      <c r="S104" s="43">
        <v>8.1520499222206748</v>
      </c>
      <c r="T104" s="60">
        <v>12.880229960107547</v>
      </c>
      <c r="U104" s="40">
        <v>461370</v>
      </c>
      <c r="V104" s="40">
        <v>366511.65013774106</v>
      </c>
      <c r="W104" s="40">
        <v>59880428.631049536</v>
      </c>
      <c r="X104" s="43">
        <v>79.439853076216707</v>
      </c>
      <c r="Y104" s="44">
        <v>163.3793321673281</v>
      </c>
      <c r="Z104" s="44">
        <v>129.7883014306295</v>
      </c>
      <c r="AA104" s="43">
        <v>2.3113979414372632</v>
      </c>
      <c r="AB104" s="43">
        <v>2.4312520687709358</v>
      </c>
      <c r="AC104" s="60">
        <v>4.7988459204506579</v>
      </c>
      <c r="AD104" s="40">
        <v>476749</v>
      </c>
      <c r="AE104" s="40">
        <v>360210.35555555555</v>
      </c>
      <c r="AF104" s="40">
        <v>55617146.465119086</v>
      </c>
      <c r="AG104" s="43">
        <v>75.555555555555557</v>
      </c>
      <c r="AH104" s="44">
        <v>154.40185327082082</v>
      </c>
      <c r="AI104" s="44">
        <v>116.6591780268424</v>
      </c>
      <c r="AJ104" s="43">
        <v>2.9686259348675579</v>
      </c>
      <c r="AK104" s="43">
        <v>-0.36991397268809989</v>
      </c>
      <c r="AL104" s="60">
        <v>2.5877306000098024</v>
      </c>
      <c r="AM104" s="40">
        <v>461370</v>
      </c>
      <c r="AN104" s="40">
        <v>348596.86725128518</v>
      </c>
      <c r="AO104" s="40">
        <v>53933904.831996538</v>
      </c>
      <c r="AP104" s="43">
        <v>75.556899506098176</v>
      </c>
      <c r="AQ104" s="44">
        <v>154.71712427386339</v>
      </c>
      <c r="AR104" s="44">
        <v>116.89946210632799</v>
      </c>
      <c r="AS104" s="43">
        <v>7.3123400117111155</v>
      </c>
      <c r="AT104" s="43">
        <v>3.2028393299378388</v>
      </c>
      <c r="AU104" s="60">
        <v>10.749381843524914</v>
      </c>
      <c r="AV104" s="40">
        <v>476842</v>
      </c>
      <c r="AW104" s="40">
        <v>304345.84277108434</v>
      </c>
      <c r="AX104" s="40">
        <v>48677135.478561588</v>
      </c>
      <c r="AY104" s="43">
        <v>63.825301204819276</v>
      </c>
      <c r="AZ104" s="44">
        <v>159.94020169736442</v>
      </c>
      <c r="BA104" s="44">
        <v>102.08231548093832</v>
      </c>
      <c r="BB104" s="43">
        <v>2.8992745502572101</v>
      </c>
      <c r="BC104" s="43">
        <v>-8.2738819761716584E-2</v>
      </c>
      <c r="BD104" s="60">
        <v>2.8141369049989735</v>
      </c>
      <c r="BE104" s="40">
        <v>476842</v>
      </c>
      <c r="BF104" s="40">
        <v>285907.54907792981</v>
      </c>
      <c r="BG104" s="40">
        <v>44719643.73982469</v>
      </c>
      <c r="BH104" s="43">
        <v>59.958550018230319</v>
      </c>
      <c r="BI104" s="44">
        <v>156.41295196313777</v>
      </c>
      <c r="BJ104" s="44">
        <v>93.78293803780852</v>
      </c>
      <c r="BK104" s="43">
        <v>0.95219673908735092</v>
      </c>
      <c r="BL104" s="43">
        <v>0.57966724814626291</v>
      </c>
      <c r="BM104" s="60">
        <v>1.5373835598841861</v>
      </c>
      <c r="BN104" s="40">
        <v>430696</v>
      </c>
      <c r="BO104" s="40">
        <v>290184.44686968747</v>
      </c>
      <c r="BP104" s="40">
        <v>44221115.191908464</v>
      </c>
      <c r="BQ104" s="43">
        <v>67.375700463827727</v>
      </c>
      <c r="BR104" s="44">
        <v>152.38968066323261</v>
      </c>
      <c r="BS104" s="44">
        <v>102.67361478144321</v>
      </c>
      <c r="BT104" s="43">
        <v>3.376350660922951</v>
      </c>
      <c r="BU104" s="43">
        <v>5.1558951461661291</v>
      </c>
      <c r="BV104" s="60">
        <v>8.7063269068622251</v>
      </c>
      <c r="BW104" s="40">
        <v>476842</v>
      </c>
      <c r="BX104" s="40">
        <v>328044.40623091022</v>
      </c>
      <c r="BY104" s="40">
        <v>50817879.704290487</v>
      </c>
      <c r="BZ104" s="43">
        <v>68.795199716239381</v>
      </c>
      <c r="CA104" s="44">
        <v>154.91158739198198</v>
      </c>
      <c r="CB104" s="44">
        <v>106.57173592991072</v>
      </c>
      <c r="CC104" s="43">
        <v>-0.47412286799626285</v>
      </c>
      <c r="CD104" s="43">
        <v>3.7450928027918957</v>
      </c>
      <c r="CE104" s="60">
        <v>3.2532135933495447</v>
      </c>
      <c r="CF104" s="40">
        <v>461460</v>
      </c>
      <c r="CG104" s="40">
        <v>313428.72345603892</v>
      </c>
      <c r="CH104" s="40">
        <v>49459576.759076416</v>
      </c>
      <c r="CI104" s="43">
        <v>67.921103336375623</v>
      </c>
      <c r="CJ104" s="44">
        <v>157.80167246226731</v>
      </c>
      <c r="CK104" s="44">
        <v>107.18063701962558</v>
      </c>
      <c r="CL104" s="43">
        <v>1.2145005738926195E-2</v>
      </c>
      <c r="CM104" s="43">
        <v>3.2851529255519729</v>
      </c>
      <c r="CN104" s="60">
        <v>3.2976969132751996</v>
      </c>
      <c r="CO104" s="40">
        <v>476873</v>
      </c>
      <c r="CP104" s="40">
        <v>346449.65972434916</v>
      </c>
      <c r="CQ104" s="40">
        <v>55436710.747782312</v>
      </c>
      <c r="CR104" s="43">
        <v>72.650298868744756</v>
      </c>
      <c r="CS104" s="44">
        <v>160.01375435579945</v>
      </c>
      <c r="CT104" s="44">
        <v>116.25047077058737</v>
      </c>
      <c r="CU104" s="43">
        <v>2.2725260558559985</v>
      </c>
      <c r="CV104" s="43">
        <v>5.4864668826218805</v>
      </c>
      <c r="CW104" s="60">
        <v>7.8836743279620531</v>
      </c>
      <c r="CX104" s="40">
        <v>461490</v>
      </c>
      <c r="CY104" s="40">
        <v>347503.70275344182</v>
      </c>
      <c r="CZ104" s="40">
        <v>56631886.650731556</v>
      </c>
      <c r="DA104" s="43">
        <v>75.300375469336672</v>
      </c>
      <c r="DB104" s="44">
        <v>162.96772150054636</v>
      </c>
      <c r="DC104" s="44">
        <v>122.71530618373433</v>
      </c>
      <c r="DD104" s="43">
        <v>1.4175235251380114</v>
      </c>
      <c r="DE104" s="43">
        <v>4.1948745446095623</v>
      </c>
      <c r="DF104" s="60">
        <v>5.671861403309264</v>
      </c>
      <c r="DG104" s="40">
        <v>1414868</v>
      </c>
      <c r="DH104" s="40">
        <v>1110521.9801040466</v>
      </c>
      <c r="DI104" s="40">
        <v>180884419.46725395</v>
      </c>
      <c r="DJ104" s="43">
        <v>78.489440718430743</v>
      </c>
      <c r="DK104" s="44">
        <v>162.88234065417291</v>
      </c>
      <c r="DL104" s="44">
        <v>127.84543820854945</v>
      </c>
      <c r="DM104" s="43">
        <v>0.27370542719166324</v>
      </c>
      <c r="DN104" s="43">
        <v>2.9264072237062653</v>
      </c>
      <c r="DO104" s="43">
        <v>2.6454610260528435</v>
      </c>
      <c r="DP104" s="43">
        <v>5.3531038106670197</v>
      </c>
      <c r="DQ104" s="60">
        <v>8.140179111741789</v>
      </c>
      <c r="DR104" s="40">
        <v>1414961</v>
      </c>
      <c r="DS104" s="40">
        <v>1013153.0655779251</v>
      </c>
      <c r="DT104" s="40">
        <v>158228186.77567723</v>
      </c>
      <c r="DU104" s="43">
        <v>71.602896869802422</v>
      </c>
      <c r="DV104" s="44">
        <v>156.1740196536052</v>
      </c>
      <c r="DW104" s="44">
        <v>111.8251222299959</v>
      </c>
      <c r="DX104" s="43">
        <v>0.25400743671424197</v>
      </c>
      <c r="DY104" s="43">
        <v>4.6694252438884387</v>
      </c>
      <c r="DZ104" s="43">
        <v>4.4042307336532351</v>
      </c>
      <c r="EA104" s="43">
        <v>0.86398328933912749</v>
      </c>
      <c r="EB104" s="60">
        <v>5.3062658404847687</v>
      </c>
      <c r="EC104" s="40">
        <v>1384380</v>
      </c>
      <c r="ED104" s="40">
        <v>904136.40217852755</v>
      </c>
      <c r="EE104" s="40">
        <v>139758638.63602364</v>
      </c>
      <c r="EF104" s="43">
        <v>65.309842830619303</v>
      </c>
      <c r="EG104" s="44">
        <v>154.57694027059802</v>
      </c>
      <c r="EH104" s="44">
        <v>100.95395674310785</v>
      </c>
      <c r="EI104" s="43">
        <v>0.61244824496185557</v>
      </c>
      <c r="EJ104" s="43">
        <v>1.8295075539617067</v>
      </c>
      <c r="EK104" s="43">
        <v>1.2096508237519328</v>
      </c>
      <c r="EL104" s="43">
        <v>3.110774812064923</v>
      </c>
      <c r="EM104" s="60">
        <v>4.3580551489214621</v>
      </c>
      <c r="EN104" s="40">
        <v>1399823</v>
      </c>
      <c r="EO104" s="40">
        <v>1007382.0859338299</v>
      </c>
      <c r="EP104" s="40">
        <v>161528174.15759027</v>
      </c>
      <c r="EQ104" s="43">
        <v>71.964961708289536</v>
      </c>
      <c r="ER104" s="44">
        <v>160.34449729950856</v>
      </c>
      <c r="ES104" s="44">
        <v>115.39185608294069</v>
      </c>
      <c r="ET104" s="43">
        <v>9.8036972309382089E-2</v>
      </c>
      <c r="EU104" s="43">
        <v>1.3636532874285408</v>
      </c>
      <c r="EV104" s="43">
        <v>1.2643767583558476</v>
      </c>
      <c r="EW104" s="43">
        <v>4.3500134116349916</v>
      </c>
      <c r="EX104" s="60">
        <v>5.6693907287028109</v>
      </c>
      <c r="EY104" s="40">
        <v>5614032</v>
      </c>
      <c r="EZ104" s="40">
        <v>4035193.533794329</v>
      </c>
      <c r="FA104" s="40">
        <v>640399419.03654504</v>
      </c>
      <c r="FB104" s="43">
        <v>71.876924353019888</v>
      </c>
      <c r="FC104" s="44">
        <v>158.70352033261008</v>
      </c>
      <c r="FD104" s="44">
        <v>114.07120925504968</v>
      </c>
      <c r="FE104" s="43">
        <v>0.30812321426561345</v>
      </c>
      <c r="FF104" s="43">
        <v>2.7126232874343983</v>
      </c>
      <c r="FG104" s="43">
        <v>2.3971140084197815</v>
      </c>
      <c r="FH104" s="43">
        <v>3.4822888109018217</v>
      </c>
      <c r="FI104" s="60">
        <v>5.9628772522385596</v>
      </c>
      <c r="FK104" s="61">
        <v>587</v>
      </c>
      <c r="FL104" s="62">
        <v>84</v>
      </c>
      <c r="FM104" s="40">
        <v>15383</v>
      </c>
      <c r="FN104" s="62">
        <v>3196</v>
      </c>
    </row>
    <row r="105" spans="2:170" x14ac:dyDescent="0.25">
      <c r="B105" s="64" t="s">
        <v>58</v>
      </c>
      <c r="C105" s="40">
        <v>1071391</v>
      </c>
      <c r="D105" s="40">
        <v>786549.73057919298</v>
      </c>
      <c r="E105" s="40">
        <v>190045339.49356979</v>
      </c>
      <c r="F105" s="43">
        <v>73.413882567540043</v>
      </c>
      <c r="G105" s="44">
        <v>241.61897475144488</v>
      </c>
      <c r="H105" s="44">
        <v>177.38187038491998</v>
      </c>
      <c r="I105" s="43">
        <v>9.2959326866537489E-2</v>
      </c>
      <c r="J105" s="43">
        <v>0.80590541955120176</v>
      </c>
      <c r="K105" s="60">
        <v>0.89961391063771579</v>
      </c>
      <c r="L105" s="40">
        <v>1070616</v>
      </c>
      <c r="M105" s="40">
        <v>767875.49945034808</v>
      </c>
      <c r="N105" s="40">
        <v>178296722.9842132</v>
      </c>
      <c r="O105" s="43">
        <v>71.722774500880618</v>
      </c>
      <c r="P105" s="44">
        <v>232.19483251105098</v>
      </c>
      <c r="Q105" s="44">
        <v>166.53657612459855</v>
      </c>
      <c r="R105" s="43">
        <v>0.93682639596928163</v>
      </c>
      <c r="S105" s="43">
        <v>6.7477335757972874</v>
      </c>
      <c r="T105" s="60">
        <v>7.7477745210608475</v>
      </c>
      <c r="U105" s="40">
        <v>1036500</v>
      </c>
      <c r="V105" s="40">
        <v>748706.42431192659</v>
      </c>
      <c r="W105" s="40">
        <v>196427472.66231003</v>
      </c>
      <c r="X105" s="43">
        <v>72.234097859327221</v>
      </c>
      <c r="Y105" s="44">
        <v>262.35579966183684</v>
      </c>
      <c r="Z105" s="44">
        <v>189.51034506735169</v>
      </c>
      <c r="AA105" s="43">
        <v>-1.7462767376004673</v>
      </c>
      <c r="AB105" s="43">
        <v>2.8607425258940595</v>
      </c>
      <c r="AC105" s="60">
        <v>1.0645093070423088</v>
      </c>
      <c r="AD105" s="40">
        <v>1071856</v>
      </c>
      <c r="AE105" s="40">
        <v>747248.21011496347</v>
      </c>
      <c r="AF105" s="40">
        <v>180855400.10081092</v>
      </c>
      <c r="AG105" s="43">
        <v>69.715354498641929</v>
      </c>
      <c r="AH105" s="44">
        <v>242.02854908543239</v>
      </c>
      <c r="AI105" s="44">
        <v>168.73106098282878</v>
      </c>
      <c r="AJ105" s="43">
        <v>-3.27173097805824</v>
      </c>
      <c r="AK105" s="43">
        <v>-3.1828087154287954</v>
      </c>
      <c r="AL105" s="60">
        <v>-6.350406754808354</v>
      </c>
      <c r="AM105" s="40">
        <v>1037520</v>
      </c>
      <c r="AN105" s="40">
        <v>720025.05390738056</v>
      </c>
      <c r="AO105" s="40">
        <v>169099198.10662195</v>
      </c>
      <c r="AP105" s="43">
        <v>69.398667390255667</v>
      </c>
      <c r="AQ105" s="44">
        <v>234.85182520936803</v>
      </c>
      <c r="AR105" s="44">
        <v>162.98403703699393</v>
      </c>
      <c r="AS105" s="43">
        <v>-1.5376350353881896</v>
      </c>
      <c r="AT105" s="43">
        <v>-0.21966364823243437</v>
      </c>
      <c r="AU105" s="60">
        <v>-1.7539210584361418</v>
      </c>
      <c r="AV105" s="40">
        <v>1072910</v>
      </c>
      <c r="AW105" s="40">
        <v>700809.89610154938</v>
      </c>
      <c r="AX105" s="40">
        <v>200267149.49267358</v>
      </c>
      <c r="AY105" s="43">
        <v>65.318609771700281</v>
      </c>
      <c r="AZ105" s="44">
        <v>285.76529898723669</v>
      </c>
      <c r="BA105" s="44">
        <v>186.65792050840571</v>
      </c>
      <c r="BB105" s="43">
        <v>-0.8209970324854805</v>
      </c>
      <c r="BC105" s="43">
        <v>-1.1983873118038904</v>
      </c>
      <c r="BD105" s="60">
        <v>-2.0095456200330792</v>
      </c>
      <c r="BE105" s="40">
        <v>1065687</v>
      </c>
      <c r="BF105" s="40">
        <v>703115.62964486494</v>
      </c>
      <c r="BG105" s="40">
        <v>204542594.8877809</v>
      </c>
      <c r="BH105" s="43">
        <v>65.977686660798611</v>
      </c>
      <c r="BI105" s="44">
        <v>290.90890070398927</v>
      </c>
      <c r="BJ105" s="44">
        <v>191.9349629748518</v>
      </c>
      <c r="BK105" s="43">
        <v>-0.50941838236453318</v>
      </c>
      <c r="BL105" s="43">
        <v>-3.498898102230652</v>
      </c>
      <c r="BM105" s="60">
        <v>-3.9904924545023919</v>
      </c>
      <c r="BN105" s="40">
        <v>962556</v>
      </c>
      <c r="BO105" s="40">
        <v>630743.42967338348</v>
      </c>
      <c r="BP105" s="40">
        <v>141705643.98835894</v>
      </c>
      <c r="BQ105" s="43">
        <v>65.527972364556817</v>
      </c>
      <c r="BR105" s="44">
        <v>224.664478965303</v>
      </c>
      <c r="BS105" s="44">
        <v>147.21807768935932</v>
      </c>
      <c r="BT105" s="43">
        <v>3.3478244402116828</v>
      </c>
      <c r="BU105" s="43">
        <v>1.9415290460782628</v>
      </c>
      <c r="BV105" s="60">
        <v>5.3543524701783651</v>
      </c>
      <c r="BW105" s="40">
        <v>1065687</v>
      </c>
      <c r="BX105" s="40">
        <v>699736.61135070655</v>
      </c>
      <c r="BY105" s="40">
        <v>163754725.47841373</v>
      </c>
      <c r="BZ105" s="43">
        <v>65.660612482906004</v>
      </c>
      <c r="CA105" s="44">
        <v>234.02337797120092</v>
      </c>
      <c r="CB105" s="44">
        <v>153.66118332907666</v>
      </c>
      <c r="CC105" s="43">
        <v>2.9118183524763515</v>
      </c>
      <c r="CD105" s="43">
        <v>6.7996243053915855</v>
      </c>
      <c r="CE105" s="60">
        <v>9.9094353662862797</v>
      </c>
      <c r="CF105" s="40">
        <v>1031010</v>
      </c>
      <c r="CG105" s="40">
        <v>664628.00512867479</v>
      </c>
      <c r="CH105" s="40">
        <v>162600749.57618868</v>
      </c>
      <c r="CI105" s="43">
        <v>64.463778734316335</v>
      </c>
      <c r="CJ105" s="44">
        <v>244.64925991902567</v>
      </c>
      <c r="CK105" s="44">
        <v>157.71015758934314</v>
      </c>
      <c r="CL105" s="43">
        <v>-6.1115190395401656E-2</v>
      </c>
      <c r="CM105" s="43">
        <v>-2.1030949673376695</v>
      </c>
      <c r="CN105" s="60">
        <v>-2.1629248472390499</v>
      </c>
      <c r="CO105" s="40">
        <v>1065377</v>
      </c>
      <c r="CP105" s="40">
        <v>687501.57572576229</v>
      </c>
      <c r="CQ105" s="40">
        <v>159733144.4064202</v>
      </c>
      <c r="CR105" s="43">
        <v>64.531295093263907</v>
      </c>
      <c r="CS105" s="44">
        <v>232.33858662476172</v>
      </c>
      <c r="CT105" s="44">
        <v>149.9310989503436</v>
      </c>
      <c r="CU105" s="43">
        <v>2.5237909656271897</v>
      </c>
      <c r="CV105" s="43">
        <v>4.6285963796718725</v>
      </c>
      <c r="CW105" s="60">
        <v>7.2692034425380996</v>
      </c>
      <c r="CX105" s="40">
        <v>1031460</v>
      </c>
      <c r="CY105" s="40">
        <v>704119.24160587473</v>
      </c>
      <c r="CZ105" s="40">
        <v>158318052.97412089</v>
      </c>
      <c r="DA105" s="43">
        <v>68.264328389455201</v>
      </c>
      <c r="DB105" s="44">
        <v>224.84551425273816</v>
      </c>
      <c r="DC105" s="44">
        <v>153.4892802184485</v>
      </c>
      <c r="DD105" s="43">
        <v>1.8592296457697901</v>
      </c>
      <c r="DE105" s="43">
        <v>-0.24145044677048116</v>
      </c>
      <c r="DF105" s="60">
        <v>1.6132900806867554</v>
      </c>
      <c r="DG105" s="40">
        <v>3178507</v>
      </c>
      <c r="DH105" s="40">
        <v>2303131.6543414677</v>
      </c>
      <c r="DI105" s="40">
        <v>564769535.14009297</v>
      </c>
      <c r="DJ105" s="43">
        <v>72.459543249125062</v>
      </c>
      <c r="DK105" s="44">
        <v>245.21808559032507</v>
      </c>
      <c r="DL105" s="44">
        <v>177.68390478299813</v>
      </c>
      <c r="DM105" s="43">
        <v>-0.4072686710501785</v>
      </c>
      <c r="DN105" s="43">
        <v>-0.64029503570293567</v>
      </c>
      <c r="DO105" s="43">
        <v>-0.23397928896644737</v>
      </c>
      <c r="DP105" s="43">
        <v>3.2714865382725105</v>
      </c>
      <c r="DQ105" s="60">
        <v>3.0298526483505421</v>
      </c>
      <c r="DR105" s="40">
        <v>3182286</v>
      </c>
      <c r="DS105" s="40">
        <v>2168083.1601238935</v>
      </c>
      <c r="DT105" s="40">
        <v>550221747.70010638</v>
      </c>
      <c r="DU105" s="43">
        <v>68.129739442774579</v>
      </c>
      <c r="DV105" s="44">
        <v>253.78258445984352</v>
      </c>
      <c r="DW105" s="44">
        <v>172.90141354363072</v>
      </c>
      <c r="DX105" s="43">
        <v>-0.54961556286765134</v>
      </c>
      <c r="DY105" s="43">
        <v>-2.453890566273365</v>
      </c>
      <c r="DZ105" s="43">
        <v>-1.9147990369012591</v>
      </c>
      <c r="EA105" s="43">
        <v>-1.5167754251472683</v>
      </c>
      <c r="EB105" s="60">
        <v>-3.4025312608290035</v>
      </c>
      <c r="EC105" s="40">
        <v>3093930</v>
      </c>
      <c r="ED105" s="40">
        <v>2033595.670668955</v>
      </c>
      <c r="EE105" s="40">
        <v>510002964.35455358</v>
      </c>
      <c r="EF105" s="43">
        <v>65.728561107360377</v>
      </c>
      <c r="EG105" s="44">
        <v>250.78877365370627</v>
      </c>
      <c r="EH105" s="44">
        <v>164.83985234137603</v>
      </c>
      <c r="EI105" s="43">
        <v>-1.1353712348548199</v>
      </c>
      <c r="EJ105" s="43">
        <v>0.67961620567160619</v>
      </c>
      <c r="EK105" s="43">
        <v>1.8358309368321464</v>
      </c>
      <c r="EL105" s="43">
        <v>0.87306822770939951</v>
      </c>
      <c r="EM105" s="60">
        <v>2.7249272212623414</v>
      </c>
      <c r="EN105" s="40">
        <v>3127847</v>
      </c>
      <c r="EO105" s="40">
        <v>2056248.8224603117</v>
      </c>
      <c r="EP105" s="40">
        <v>480651946.95672977</v>
      </c>
      <c r="EQ105" s="43">
        <v>65.740070484915393</v>
      </c>
      <c r="ER105" s="44">
        <v>233.7518405878659</v>
      </c>
      <c r="ES105" s="44">
        <v>153.66862476225012</v>
      </c>
      <c r="ET105" s="43">
        <v>-1.022887361827141</v>
      </c>
      <c r="EU105" s="43">
        <v>0.41868743608571396</v>
      </c>
      <c r="EV105" s="43">
        <v>1.4564728749060654</v>
      </c>
      <c r="EW105" s="43">
        <v>0.60545799881402007</v>
      </c>
      <c r="EX105" s="60">
        <v>2.0707492052094838</v>
      </c>
      <c r="EY105" s="40">
        <v>12582570</v>
      </c>
      <c r="EZ105" s="40">
        <v>8561059.3075946271</v>
      </c>
      <c r="FA105" s="40">
        <v>2105646194.1514828</v>
      </c>
      <c r="FB105" s="43">
        <v>68.039035805837983</v>
      </c>
      <c r="FC105" s="44">
        <v>245.95626761790291</v>
      </c>
      <c r="FD105" s="44">
        <v>167.34627299124764</v>
      </c>
      <c r="FE105" s="43">
        <v>-0.77628668565936898</v>
      </c>
      <c r="FF105" s="43">
        <v>-0.5469463677372649</v>
      </c>
      <c r="FG105" s="43">
        <v>0.23113458494418071</v>
      </c>
      <c r="FH105" s="43">
        <v>0.76768137566234096</v>
      </c>
      <c r="FI105" s="60">
        <v>1.000590337742475</v>
      </c>
      <c r="FK105" s="61">
        <v>745</v>
      </c>
      <c r="FL105" s="62">
        <v>294</v>
      </c>
      <c r="FM105" s="40">
        <v>34382</v>
      </c>
      <c r="FN105" s="62">
        <v>20699</v>
      </c>
    </row>
    <row r="106" spans="2:170" x14ac:dyDescent="0.25">
      <c r="B106" s="64" t="s">
        <v>59</v>
      </c>
      <c r="C106" s="40">
        <v>92659</v>
      </c>
      <c r="D106" s="40">
        <v>66653.000631711941</v>
      </c>
      <c r="E106" s="40">
        <v>13296449.914574251</v>
      </c>
      <c r="F106" s="43">
        <v>71.933649868563165</v>
      </c>
      <c r="G106" s="44">
        <v>199.48764179490084</v>
      </c>
      <c r="H106" s="44">
        <v>143.49874177979746</v>
      </c>
      <c r="I106" s="43">
        <v>-3.3671757958752719</v>
      </c>
      <c r="J106" s="43">
        <v>-0.39819444675460425</v>
      </c>
      <c r="K106" s="60">
        <v>-3.751962335499881</v>
      </c>
      <c r="L106" s="40">
        <v>92659</v>
      </c>
      <c r="M106" s="40">
        <v>64253.114971572963</v>
      </c>
      <c r="N106" s="40">
        <v>11510089.616267612</v>
      </c>
      <c r="O106" s="43">
        <v>69.343630917204976</v>
      </c>
      <c r="P106" s="44">
        <v>179.13667876428929</v>
      </c>
      <c r="Q106" s="44">
        <v>124.21987735964787</v>
      </c>
      <c r="R106" s="43">
        <v>-0.68606385299226869</v>
      </c>
      <c r="S106" s="43">
        <v>0.86181525647165891</v>
      </c>
      <c r="T106" s="60">
        <v>0.1698388004821072</v>
      </c>
      <c r="U106" s="40">
        <v>89670</v>
      </c>
      <c r="V106" s="40">
        <v>63626.236891977256</v>
      </c>
      <c r="W106" s="40">
        <v>13732426.806214023</v>
      </c>
      <c r="X106" s="43">
        <v>70.955990734891557</v>
      </c>
      <c r="Y106" s="44">
        <v>215.8296243345105</v>
      </c>
      <c r="Z106" s="44">
        <v>153.14404824594652</v>
      </c>
      <c r="AA106" s="43">
        <v>-2.8237068717264484</v>
      </c>
      <c r="AB106" s="43">
        <v>-6.9736748899412934E-2</v>
      </c>
      <c r="AC106" s="60">
        <v>-2.8914744591965498</v>
      </c>
      <c r="AD106" s="40">
        <v>92659</v>
      </c>
      <c r="AE106" s="40">
        <v>60652.50605481198</v>
      </c>
      <c r="AF106" s="40">
        <v>11368742.205952805</v>
      </c>
      <c r="AG106" s="43">
        <v>65.457760233557437</v>
      </c>
      <c r="AH106" s="44">
        <v>187.44060131132608</v>
      </c>
      <c r="AI106" s="44">
        <v>122.69441938670614</v>
      </c>
      <c r="AJ106" s="43">
        <v>-3.8469750478698943</v>
      </c>
      <c r="AK106" s="43">
        <v>-4.5923354845120006</v>
      </c>
      <c r="AL106" s="60">
        <v>-8.2626445321648578</v>
      </c>
      <c r="AM106" s="40">
        <v>89670</v>
      </c>
      <c r="AN106" s="40">
        <v>59336.741482965932</v>
      </c>
      <c r="AO106" s="40">
        <v>10465403.815356627</v>
      </c>
      <c r="AP106" s="43">
        <v>66.172344689378761</v>
      </c>
      <c r="AQ106" s="44">
        <v>176.3730793737802</v>
      </c>
      <c r="AR106" s="44">
        <v>116.71020202248943</v>
      </c>
      <c r="AS106" s="43">
        <v>1.3135521776671568</v>
      </c>
      <c r="AT106" s="43">
        <v>-4.6465375157583857</v>
      </c>
      <c r="AU106" s="60">
        <v>-3.3940200328797454</v>
      </c>
      <c r="AV106" s="40">
        <v>92659</v>
      </c>
      <c r="AW106" s="40">
        <v>61588.973947895793</v>
      </c>
      <c r="AX106" s="40">
        <v>14035823.938101685</v>
      </c>
      <c r="AY106" s="43">
        <v>66.468420712392529</v>
      </c>
      <c r="AZ106" s="44">
        <v>227.89507664108802</v>
      </c>
      <c r="BA106" s="44">
        <v>151.47825832462777</v>
      </c>
      <c r="BB106" s="43">
        <v>-2.3599807259978696</v>
      </c>
      <c r="BC106" s="43">
        <v>1.8528896183491761</v>
      </c>
      <c r="BD106" s="60">
        <v>-0.55081894550829236</v>
      </c>
      <c r="BE106" s="40">
        <v>92659</v>
      </c>
      <c r="BF106" s="40">
        <v>59408.621242484973</v>
      </c>
      <c r="BG106" s="40">
        <v>13671883.972060284</v>
      </c>
      <c r="BH106" s="43">
        <v>64.115327429051646</v>
      </c>
      <c r="BI106" s="44">
        <v>230.1329956178665</v>
      </c>
      <c r="BJ106" s="44">
        <v>147.55052366268021</v>
      </c>
      <c r="BK106" s="43">
        <v>4.7764315469772969</v>
      </c>
      <c r="BL106" s="43">
        <v>-1.0941714146430666</v>
      </c>
      <c r="BM106" s="60">
        <v>3.6299977837285731</v>
      </c>
      <c r="BN106" s="40">
        <v>83692</v>
      </c>
      <c r="BO106" s="40">
        <v>48623.449553846505</v>
      </c>
      <c r="BP106" s="40">
        <v>7910586.7548618475</v>
      </c>
      <c r="BQ106" s="43">
        <v>58.098085305461105</v>
      </c>
      <c r="BR106" s="44">
        <v>162.69077631157199</v>
      </c>
      <c r="BS106" s="44">
        <v>94.520226005614006</v>
      </c>
      <c r="BT106" s="43">
        <v>14.669792629419776</v>
      </c>
      <c r="BU106" s="43">
        <v>-2.059315483994502</v>
      </c>
      <c r="BV106" s="60">
        <v>12.308379834341343</v>
      </c>
      <c r="BW106" s="40">
        <v>92659</v>
      </c>
      <c r="BX106" s="40">
        <v>60161.784910655195</v>
      </c>
      <c r="BY106" s="40">
        <v>11186781.096219616</v>
      </c>
      <c r="BZ106" s="43">
        <v>64.928161226276131</v>
      </c>
      <c r="CA106" s="44">
        <v>185.94496677305759</v>
      </c>
      <c r="CB106" s="44">
        <v>120.73064781855639</v>
      </c>
      <c r="CC106" s="43">
        <v>11.499645733595438</v>
      </c>
      <c r="CD106" s="43">
        <v>10.794504885822132</v>
      </c>
      <c r="CE106" s="60">
        <v>23.535480440000079</v>
      </c>
      <c r="CF106" s="40">
        <v>89670</v>
      </c>
      <c r="CG106" s="40">
        <v>60353.392093324692</v>
      </c>
      <c r="CH106" s="40">
        <v>12671161.616325891</v>
      </c>
      <c r="CI106" s="43">
        <v>67.306113631453883</v>
      </c>
      <c r="CJ106" s="44">
        <v>209.94945233123636</v>
      </c>
      <c r="CK106" s="44">
        <v>141.30881695467704</v>
      </c>
      <c r="CL106" s="43">
        <v>-1.0099857502331082</v>
      </c>
      <c r="CM106" s="43">
        <v>-3.7872162674661922</v>
      </c>
      <c r="CN106" s="60">
        <v>-4.7589516731087427</v>
      </c>
      <c r="CO106" s="40">
        <v>92628</v>
      </c>
      <c r="CP106" s="40">
        <v>59448.344198174709</v>
      </c>
      <c r="CQ106" s="40">
        <v>10568328.650696089</v>
      </c>
      <c r="CR106" s="43">
        <v>64.179669428439254</v>
      </c>
      <c r="CS106" s="44">
        <v>177.77330543414155</v>
      </c>
      <c r="CT106" s="44">
        <v>114.09431975964166</v>
      </c>
      <c r="CU106" s="43">
        <v>9.3976203650313845</v>
      </c>
      <c r="CV106" s="43">
        <v>9.3787485012972596</v>
      </c>
      <c r="CW106" s="60">
        <v>19.657748045543421</v>
      </c>
      <c r="CX106" s="40">
        <v>89640</v>
      </c>
      <c r="CY106" s="40">
        <v>61011.467532467534</v>
      </c>
      <c r="CZ106" s="40">
        <v>11421881.11273266</v>
      </c>
      <c r="DA106" s="43">
        <v>68.062770562770567</v>
      </c>
      <c r="DB106" s="44">
        <v>187.2087588559389</v>
      </c>
      <c r="DC106" s="44">
        <v>127.41946801352812</v>
      </c>
      <c r="DD106" s="43">
        <v>5.7808615466977935</v>
      </c>
      <c r="DE106" s="43">
        <v>2.2269455346186811</v>
      </c>
      <c r="DF106" s="60">
        <v>8.1365437193823738</v>
      </c>
      <c r="DG106" s="40">
        <v>274988</v>
      </c>
      <c r="DH106" s="40">
        <v>194532.35249526217</v>
      </c>
      <c r="DI106" s="40">
        <v>38538966.337055884</v>
      </c>
      <c r="DJ106" s="43">
        <v>70.742124200060431</v>
      </c>
      <c r="DK106" s="44">
        <v>198.1108326852445</v>
      </c>
      <c r="DL106" s="44">
        <v>140.14781131196958</v>
      </c>
      <c r="DM106" s="43">
        <v>1.013856032443393</v>
      </c>
      <c r="DN106" s="43">
        <v>-1.3271242555979732</v>
      </c>
      <c r="DO106" s="43">
        <v>-2.3174843333834305</v>
      </c>
      <c r="DP106" s="43">
        <v>1.678588956916531E-2</v>
      </c>
      <c r="DQ106" s="60">
        <v>-2.3010874541514865</v>
      </c>
      <c r="DR106" s="40">
        <v>274988</v>
      </c>
      <c r="DS106" s="40">
        <v>181578.22148567371</v>
      </c>
      <c r="DT106" s="40">
        <v>35869969.959411114</v>
      </c>
      <c r="DU106" s="43">
        <v>66.031325543541428</v>
      </c>
      <c r="DV106" s="44">
        <v>197.54555180639443</v>
      </c>
      <c r="DW106" s="44">
        <v>130.44194641006558</v>
      </c>
      <c r="DX106" s="43">
        <v>0.81055220931383509</v>
      </c>
      <c r="DY106" s="43">
        <v>-0.90494166291735512</v>
      </c>
      <c r="DZ106" s="43">
        <v>-1.7017006995441128</v>
      </c>
      <c r="EA106" s="43">
        <v>-2.2736781988680033</v>
      </c>
      <c r="EB106" s="60">
        <v>-3.9366877006195584</v>
      </c>
      <c r="EC106" s="40">
        <v>269010</v>
      </c>
      <c r="ED106" s="40">
        <v>168193.85570698668</v>
      </c>
      <c r="EE106" s="40">
        <v>32769251.82314175</v>
      </c>
      <c r="EF106" s="43">
        <v>62.523272631867464</v>
      </c>
      <c r="EG106" s="44">
        <v>194.83025515646429</v>
      </c>
      <c r="EH106" s="44">
        <v>121.81425160083919</v>
      </c>
      <c r="EI106" s="43">
        <v>0.27995332868608325</v>
      </c>
      <c r="EJ106" s="43">
        <v>10.195239694773859</v>
      </c>
      <c r="EK106" s="43">
        <v>9.8876056848373874</v>
      </c>
      <c r="EL106" s="43">
        <v>1.8032681504903176</v>
      </c>
      <c r="EM106" s="60">
        <v>11.86917387948972</v>
      </c>
      <c r="EN106" s="40">
        <v>271938</v>
      </c>
      <c r="EO106" s="40">
        <v>180813.20382396693</v>
      </c>
      <c r="EP106" s="40">
        <v>34661371.37975464</v>
      </c>
      <c r="EQ106" s="43">
        <v>66.490598527593392</v>
      </c>
      <c r="ER106" s="44">
        <v>191.69712524700171</v>
      </c>
      <c r="ES106" s="44">
        <v>127.4605659369218</v>
      </c>
      <c r="ET106" s="43">
        <v>0.20229265003371544</v>
      </c>
      <c r="EU106" s="43">
        <v>4.7345033267148953</v>
      </c>
      <c r="EV106" s="43">
        <v>4.5230608569892699</v>
      </c>
      <c r="EW106" s="43">
        <v>1.4194638275650702</v>
      </c>
      <c r="EX106" s="60">
        <v>6.0067278973169076</v>
      </c>
      <c r="EY106" s="40">
        <v>1090924</v>
      </c>
      <c r="EZ106" s="40">
        <v>725117.63351188949</v>
      </c>
      <c r="FA106" s="40">
        <v>141839559.49936339</v>
      </c>
      <c r="FB106" s="43">
        <v>66.468208006413775</v>
      </c>
      <c r="FC106" s="44">
        <v>195.60903354729643</v>
      </c>
      <c r="FD106" s="44">
        <v>130.01781929755271</v>
      </c>
      <c r="FE106" s="43">
        <v>0.57815725397892226</v>
      </c>
      <c r="FF106" s="43">
        <v>2.7577540718161671</v>
      </c>
      <c r="FG106" s="43">
        <v>2.1670677583353872</v>
      </c>
      <c r="FH106" s="43">
        <v>7.284608323052251E-2</v>
      </c>
      <c r="FI106" s="60">
        <v>2.2414924656070987</v>
      </c>
      <c r="FK106" s="61">
        <v>89</v>
      </c>
      <c r="FL106" s="62">
        <v>41</v>
      </c>
      <c r="FM106" s="40">
        <v>2988</v>
      </c>
      <c r="FN106" s="62">
        <v>1540</v>
      </c>
    </row>
    <row r="107" spans="2:170" ht="13" x14ac:dyDescent="0.3">
      <c r="B107" s="72" t="s">
        <v>97</v>
      </c>
      <c r="C107" s="73">
        <v>2824968</v>
      </c>
      <c r="D107" s="73">
        <v>2137944.8147464078</v>
      </c>
      <c r="E107" s="73">
        <v>527981635.94354653</v>
      </c>
      <c r="F107" s="74">
        <v>75.680319732698123</v>
      </c>
      <c r="G107" s="75">
        <v>246.95756050474719</v>
      </c>
      <c r="H107" s="75">
        <v>186.89827139406412</v>
      </c>
      <c r="I107" s="74">
        <v>1.8386524362510817</v>
      </c>
      <c r="J107" s="74">
        <v>-1.502521666698577</v>
      </c>
      <c r="K107" s="76">
        <v>0.30850461831454007</v>
      </c>
      <c r="L107" s="73">
        <v>2823573</v>
      </c>
      <c r="M107" s="73">
        <v>2096119.1760510025</v>
      </c>
      <c r="N107" s="73">
        <v>505584125.65671271</v>
      </c>
      <c r="O107" s="74">
        <v>74.236408127255871</v>
      </c>
      <c r="P107" s="75">
        <v>241.20008606056993</v>
      </c>
      <c r="Q107" s="75">
        <v>179.0582802912171</v>
      </c>
      <c r="R107" s="74">
        <v>3.441898124643084</v>
      </c>
      <c r="S107" s="74">
        <v>4.8358005413124356</v>
      </c>
      <c r="T107" s="76">
        <v>8.4441419940586204</v>
      </c>
      <c r="U107" s="73">
        <v>2733750</v>
      </c>
      <c r="V107" s="73">
        <v>2055615.7190697331</v>
      </c>
      <c r="W107" s="73">
        <v>540573493.61151183</v>
      </c>
      <c r="X107" s="74">
        <v>75.19399063812466</v>
      </c>
      <c r="Y107" s="75">
        <v>262.97400267796542</v>
      </c>
      <c r="Z107" s="75">
        <v>197.74064695437102</v>
      </c>
      <c r="AA107" s="74">
        <v>0.38339116343116508</v>
      </c>
      <c r="AB107" s="74">
        <v>0.53545199640403018</v>
      </c>
      <c r="AC107" s="76">
        <v>0.92089603543664778</v>
      </c>
      <c r="AD107" s="73">
        <v>2825712</v>
      </c>
      <c r="AE107" s="73">
        <v>2041972.8995850622</v>
      </c>
      <c r="AF107" s="73">
        <v>503563561.93384302</v>
      </c>
      <c r="AG107" s="74">
        <v>72.264013444578296</v>
      </c>
      <c r="AH107" s="75">
        <v>246.60638837869462</v>
      </c>
      <c r="AI107" s="75">
        <v>178.20767365316885</v>
      </c>
      <c r="AJ107" s="74">
        <v>-2.3270456522256535</v>
      </c>
      <c r="AK107" s="74">
        <v>-3.5965395006672449</v>
      </c>
      <c r="AL107" s="76">
        <v>-5.839892036815435</v>
      </c>
      <c r="AM107" s="73">
        <v>2732580</v>
      </c>
      <c r="AN107" s="73">
        <v>1967696.5757240769</v>
      </c>
      <c r="AO107" s="73">
        <v>470743952.17872262</v>
      </c>
      <c r="AP107" s="74">
        <v>72.008745424619846</v>
      </c>
      <c r="AQ107" s="75">
        <v>239.23604786754143</v>
      </c>
      <c r="AR107" s="75">
        <v>172.27087667285957</v>
      </c>
      <c r="AS107" s="74">
        <v>0.72896121978269579</v>
      </c>
      <c r="AT107" s="74">
        <v>-1.0248100631448323</v>
      </c>
      <c r="AU107" s="76">
        <v>-0.30331931127959944</v>
      </c>
      <c r="AV107" s="73">
        <v>2828595</v>
      </c>
      <c r="AW107" s="73">
        <v>1899342.7699902374</v>
      </c>
      <c r="AX107" s="73">
        <v>532338558.93142831</v>
      </c>
      <c r="AY107" s="74">
        <v>67.147922201313278</v>
      </c>
      <c r="AZ107" s="75">
        <v>280.27513903357453</v>
      </c>
      <c r="BA107" s="75">
        <v>188.19893230788725</v>
      </c>
      <c r="BB107" s="74">
        <v>2.9998054682662656</v>
      </c>
      <c r="BC107" s="74">
        <v>-2.9544643794693766</v>
      </c>
      <c r="BD107" s="76">
        <v>-4.3287095225121343E-2</v>
      </c>
      <c r="BE107" s="73">
        <v>2821527</v>
      </c>
      <c r="BF107" s="73">
        <v>1855877.6168302011</v>
      </c>
      <c r="BG107" s="73">
        <v>524709731.56128991</v>
      </c>
      <c r="BH107" s="74">
        <v>65.77564619548923</v>
      </c>
      <c r="BI107" s="75">
        <v>282.72862757916266</v>
      </c>
      <c r="BJ107" s="75">
        <v>185.9665817698324</v>
      </c>
      <c r="BK107" s="74">
        <v>2.8790305738465967</v>
      </c>
      <c r="BL107" s="74">
        <v>-4.3288544677982435</v>
      </c>
      <c r="BM107" s="76">
        <v>-1.5744529375248553</v>
      </c>
      <c r="BN107" s="73">
        <v>2547552</v>
      </c>
      <c r="BO107" s="73">
        <v>1690888.2969984566</v>
      </c>
      <c r="BP107" s="73">
        <v>384974496.51849151</v>
      </c>
      <c r="BQ107" s="74">
        <v>66.373063120927725</v>
      </c>
      <c r="BR107" s="75">
        <v>227.6758891772275</v>
      </c>
      <c r="BS107" s="75">
        <v>151.11546163473466</v>
      </c>
      <c r="BT107" s="74">
        <v>6.1619178930490044</v>
      </c>
      <c r="BU107" s="74">
        <v>0.83780496864234988</v>
      </c>
      <c r="BV107" s="76">
        <v>7.0513477159031899</v>
      </c>
      <c r="BW107" s="73">
        <v>2820132</v>
      </c>
      <c r="BX107" s="73">
        <v>1894335.8879884279</v>
      </c>
      <c r="BY107" s="73">
        <v>449801943.57529694</v>
      </c>
      <c r="BZ107" s="74">
        <v>67.171887272951338</v>
      </c>
      <c r="CA107" s="75">
        <v>237.44571721804633</v>
      </c>
      <c r="CB107" s="75">
        <v>159.49676950415687</v>
      </c>
      <c r="CC107" s="74">
        <v>3.2036200213686952</v>
      </c>
      <c r="CD107" s="74">
        <v>5.4806948943796652</v>
      </c>
      <c r="CE107" s="76">
        <v>8.8598955547370171</v>
      </c>
      <c r="CF107" s="73">
        <v>2728350</v>
      </c>
      <c r="CG107" s="73">
        <v>1797281.953774526</v>
      </c>
      <c r="CH107" s="73">
        <v>436679010.90884578</v>
      </c>
      <c r="CI107" s="74">
        <v>65.874317949475909</v>
      </c>
      <c r="CJ107" s="75">
        <v>242.96633591171548</v>
      </c>
      <c r="CK107" s="75">
        <v>160.05241662867513</v>
      </c>
      <c r="CL107" s="74">
        <v>1.6269069634065234</v>
      </c>
      <c r="CM107" s="74">
        <v>-3.6978584825280914</v>
      </c>
      <c r="CN107" s="76">
        <v>-2.1311122362356052</v>
      </c>
      <c r="CO107" s="73">
        <v>2819264</v>
      </c>
      <c r="CP107" s="73">
        <v>1871759.879024822</v>
      </c>
      <c r="CQ107" s="73">
        <v>441023890.27227443</v>
      </c>
      <c r="CR107" s="74">
        <v>66.391791581945569</v>
      </c>
      <c r="CS107" s="75">
        <v>235.61990788158457</v>
      </c>
      <c r="CT107" s="75">
        <v>156.43227816631378</v>
      </c>
      <c r="CU107" s="74">
        <v>2.1417123888634739</v>
      </c>
      <c r="CV107" s="74">
        <v>2.8443902415221651</v>
      </c>
      <c r="CW107" s="76">
        <v>5.0470212885878079</v>
      </c>
      <c r="CX107" s="73">
        <v>2729340</v>
      </c>
      <c r="CY107" s="73">
        <v>1902297.9319753889</v>
      </c>
      <c r="CZ107" s="73">
        <v>437262253.3586129</v>
      </c>
      <c r="DA107" s="74">
        <v>69.698093017923341</v>
      </c>
      <c r="DB107" s="75">
        <v>229.86002665973038</v>
      </c>
      <c r="DC107" s="75">
        <v>160.20805519232226</v>
      </c>
      <c r="DD107" s="74">
        <v>1.7862767001788391</v>
      </c>
      <c r="DE107" s="74">
        <v>-0.42436904126243608</v>
      </c>
      <c r="DF107" s="76">
        <v>1.3543272537116684</v>
      </c>
      <c r="DG107" s="73">
        <v>8382291</v>
      </c>
      <c r="DH107" s="73">
        <v>6289679.7098671431</v>
      </c>
      <c r="DI107" s="73">
        <v>1574139255.211771</v>
      </c>
      <c r="DJ107" s="74">
        <v>75.035329957730454</v>
      </c>
      <c r="DK107" s="75">
        <v>250.27335696319926</v>
      </c>
      <c r="DL107" s="75">
        <v>187.79343919362512</v>
      </c>
      <c r="DM107" s="74">
        <v>0.46942836533932247</v>
      </c>
      <c r="DN107" s="74">
        <v>2.3614052126077043</v>
      </c>
      <c r="DO107" s="74">
        <v>1.8831368685808039</v>
      </c>
      <c r="DP107" s="74">
        <v>1.1037985243712214</v>
      </c>
      <c r="DQ107" s="76">
        <v>3.0077214299553061</v>
      </c>
      <c r="DR107" s="73">
        <v>8386887</v>
      </c>
      <c r="DS107" s="73">
        <v>5909012.2452993765</v>
      </c>
      <c r="DT107" s="73">
        <v>1506646073.0439939</v>
      </c>
      <c r="DU107" s="74">
        <v>70.455369737297957</v>
      </c>
      <c r="DV107" s="75">
        <v>254.97426820236021</v>
      </c>
      <c r="DW107" s="75">
        <v>179.64306339694264</v>
      </c>
      <c r="DX107" s="74">
        <v>0.1748155902158213</v>
      </c>
      <c r="DY107" s="74">
        <v>0.52965245569947594</v>
      </c>
      <c r="DZ107" s="74">
        <v>0.35421763785529192</v>
      </c>
      <c r="EA107" s="74">
        <v>-2.4780192925840163</v>
      </c>
      <c r="EB107" s="76">
        <v>-2.1325792361676781</v>
      </c>
      <c r="EC107" s="73">
        <v>8189211</v>
      </c>
      <c r="ED107" s="73">
        <v>5441101.8018170856</v>
      </c>
      <c r="EE107" s="73">
        <v>1359486171.6550784</v>
      </c>
      <c r="EF107" s="74">
        <v>66.442320289672423</v>
      </c>
      <c r="EG107" s="75">
        <v>249.8549413651975</v>
      </c>
      <c r="EH107" s="75">
        <v>166.00942040143775</v>
      </c>
      <c r="EI107" s="74">
        <v>-0.15688705266067299</v>
      </c>
      <c r="EJ107" s="74">
        <v>3.8288935370468193</v>
      </c>
      <c r="EK107" s="74">
        <v>3.9920435892512125</v>
      </c>
      <c r="EL107" s="74">
        <v>0.11131487519486966</v>
      </c>
      <c r="EM107" s="76">
        <v>4.1078022027316514</v>
      </c>
      <c r="EN107" s="73">
        <v>8276954</v>
      </c>
      <c r="EO107" s="73">
        <v>5571339.7647747369</v>
      </c>
      <c r="EP107" s="73">
        <v>1314965154.5397332</v>
      </c>
      <c r="EQ107" s="74">
        <v>67.311474302922747</v>
      </c>
      <c r="ER107" s="75">
        <v>236.023148840017</v>
      </c>
      <c r="ES107" s="75">
        <v>158.87066118039718</v>
      </c>
      <c r="ET107" s="74">
        <v>-0.30382388814116007</v>
      </c>
      <c r="EU107" s="74">
        <v>1.547441923181534</v>
      </c>
      <c r="EV107" s="74">
        <v>1.8569075399804535</v>
      </c>
      <c r="EW107" s="74">
        <v>-0.49636466209364433</v>
      </c>
      <c r="EX107" s="76">
        <v>1.3513258450809484</v>
      </c>
      <c r="EY107" s="73">
        <v>33235343</v>
      </c>
      <c r="EZ107" s="73">
        <v>23211133.521758344</v>
      </c>
      <c r="FA107" s="73">
        <v>5755236654.4505768</v>
      </c>
      <c r="FB107" s="74">
        <v>69.838706108007798</v>
      </c>
      <c r="FC107" s="75">
        <v>247.95155519033835</v>
      </c>
      <c r="FD107" s="75">
        <v>173.16615791961516</v>
      </c>
      <c r="FE107" s="74">
        <v>4.7288299443636252E-2</v>
      </c>
      <c r="FF107" s="74">
        <v>2.0298668130108108</v>
      </c>
      <c r="FG107" s="74">
        <v>1.981641428999704</v>
      </c>
      <c r="FH107" s="74">
        <v>-0.46534835835665472</v>
      </c>
      <c r="FI107" s="76">
        <v>1.5070715348001695</v>
      </c>
      <c r="FK107" s="77">
        <v>1893</v>
      </c>
      <c r="FL107" s="78">
        <v>649</v>
      </c>
      <c r="FM107" s="73">
        <v>90978</v>
      </c>
      <c r="FN107" s="78">
        <v>52334</v>
      </c>
    </row>
    <row r="108" spans="2:170" ht="13" x14ac:dyDescent="0.3">
      <c r="B108" s="59" t="s">
        <v>98</v>
      </c>
      <c r="K108" s="60"/>
      <c r="T108" s="60"/>
      <c r="AC108" s="60"/>
      <c r="AL108" s="60"/>
      <c r="AU108" s="60"/>
      <c r="BD108" s="60"/>
      <c r="BM108" s="60"/>
      <c r="BV108" s="60"/>
      <c r="CE108" s="60"/>
      <c r="CN108" s="60"/>
      <c r="CW108" s="60"/>
      <c r="DF108" s="60"/>
      <c r="DQ108" s="60"/>
      <c r="EB108" s="60"/>
      <c r="EM108" s="60"/>
      <c r="EX108" s="60"/>
      <c r="FI108" s="60"/>
      <c r="FK108" s="61"/>
      <c r="FL108" s="62"/>
      <c r="FN108" s="62"/>
    </row>
    <row r="109" spans="2:170" ht="13" x14ac:dyDescent="0.3">
      <c r="B109" s="63" t="s">
        <v>81</v>
      </c>
      <c r="K109" s="60"/>
      <c r="T109" s="60"/>
      <c r="AC109" s="60"/>
      <c r="AL109" s="60"/>
      <c r="AU109" s="60"/>
      <c r="BD109" s="60"/>
      <c r="BM109" s="60"/>
      <c r="BV109" s="60"/>
      <c r="CE109" s="60"/>
      <c r="CN109" s="60"/>
      <c r="CW109" s="60"/>
      <c r="DF109" s="60"/>
      <c r="DQ109" s="60"/>
      <c r="EB109" s="60"/>
      <c r="EM109" s="60"/>
      <c r="EX109" s="60"/>
      <c r="FI109" s="60"/>
      <c r="FK109" s="61"/>
      <c r="FL109" s="62"/>
      <c r="FN109" s="62"/>
    </row>
    <row r="110" spans="2:170" x14ac:dyDescent="0.25">
      <c r="B110" s="64" t="s">
        <v>56</v>
      </c>
      <c r="C110" s="40">
        <v>104098</v>
      </c>
      <c r="D110" s="40">
        <v>59460.270979554472</v>
      </c>
      <c r="E110" s="40">
        <v>13715705.667225439</v>
      </c>
      <c r="F110" s="43">
        <v>57.119513323555182</v>
      </c>
      <c r="G110" s="44">
        <v>230.67008342329302</v>
      </c>
      <c r="H110" s="44">
        <v>131.7576290344237</v>
      </c>
      <c r="I110" s="43">
        <v>-4.4758134074636047</v>
      </c>
      <c r="J110" s="43">
        <v>4.7941619794152164</v>
      </c>
      <c r="K110" s="60">
        <v>0.10377082733572457</v>
      </c>
      <c r="L110" s="40">
        <v>104098</v>
      </c>
      <c r="M110" s="40">
        <v>67771.756484589569</v>
      </c>
      <c r="N110" s="40">
        <v>16159138.440539878</v>
      </c>
      <c r="O110" s="43">
        <v>65.103802651914123</v>
      </c>
      <c r="P110" s="44">
        <v>238.43470021636907</v>
      </c>
      <c r="Q110" s="44">
        <v>155.23005668254797</v>
      </c>
      <c r="R110" s="43">
        <v>2.5897195297733786</v>
      </c>
      <c r="S110" s="43">
        <v>3.1900694760125314</v>
      </c>
      <c r="T110" s="60">
        <v>5.8624028580125023</v>
      </c>
      <c r="U110" s="40">
        <v>101100</v>
      </c>
      <c r="V110" s="40">
        <v>65132.499239890545</v>
      </c>
      <c r="W110" s="40">
        <v>15808962.93404804</v>
      </c>
      <c r="X110" s="43">
        <v>64.423837032532688</v>
      </c>
      <c r="Y110" s="44">
        <v>242.720041738638</v>
      </c>
      <c r="Z110" s="44">
        <v>156.36956413499544</v>
      </c>
      <c r="AA110" s="43">
        <v>-3.5476582010725726</v>
      </c>
      <c r="AB110" s="43">
        <v>-0.20977716629968207</v>
      </c>
      <c r="AC110" s="60">
        <v>-3.7499931905482047</v>
      </c>
      <c r="AD110" s="40">
        <v>104873</v>
      </c>
      <c r="AE110" s="40">
        <v>77659.418534221681</v>
      </c>
      <c r="AF110" s="40">
        <v>20258756.530776616</v>
      </c>
      <c r="AG110" s="43">
        <v>74.050917332603902</v>
      </c>
      <c r="AH110" s="44">
        <v>260.86670378364113</v>
      </c>
      <c r="AI110" s="44">
        <v>193.17418716711276</v>
      </c>
      <c r="AJ110" s="43">
        <v>3.7268325533350097</v>
      </c>
      <c r="AK110" s="43">
        <v>2.8090699681439344</v>
      </c>
      <c r="AL110" s="60">
        <v>6.6405918555397871</v>
      </c>
      <c r="AM110" s="40">
        <v>101490</v>
      </c>
      <c r="AN110" s="40">
        <v>77270.096910963053</v>
      </c>
      <c r="AO110" s="40">
        <v>20421361.733958751</v>
      </c>
      <c r="AP110" s="43">
        <v>76.135675348273779</v>
      </c>
      <c r="AQ110" s="44">
        <v>264.28544223892868</v>
      </c>
      <c r="AR110" s="44">
        <v>201.21550629578036</v>
      </c>
      <c r="AS110" s="43">
        <v>0.47167630866174615</v>
      </c>
      <c r="AT110" s="43">
        <v>-1.4053122939545255</v>
      </c>
      <c r="AU110" s="60">
        <v>-0.94026451041395731</v>
      </c>
      <c r="AV110" s="40">
        <v>105648</v>
      </c>
      <c r="AW110" s="40">
        <v>65561.233543733091</v>
      </c>
      <c r="AX110" s="40">
        <v>17054464.313583005</v>
      </c>
      <c r="AY110" s="43">
        <v>62.056294055479604</v>
      </c>
      <c r="AZ110" s="44">
        <v>260.13031469590487</v>
      </c>
      <c r="BA110" s="44">
        <v>161.42723301513519</v>
      </c>
      <c r="BB110" s="43">
        <v>-4.0066409597997259</v>
      </c>
      <c r="BC110" s="43">
        <v>-4.8901305566735198</v>
      </c>
      <c r="BD110" s="60">
        <v>-8.700841542531899</v>
      </c>
      <c r="BE110" s="40">
        <v>105648</v>
      </c>
      <c r="BF110" s="40">
        <v>71756.479711451757</v>
      </c>
      <c r="BG110" s="40">
        <v>19514229.528633062</v>
      </c>
      <c r="BH110" s="43">
        <v>67.920338966617223</v>
      </c>
      <c r="BI110" s="44">
        <v>271.95076468500093</v>
      </c>
      <c r="BJ110" s="44">
        <v>184.70988119636019</v>
      </c>
      <c r="BK110" s="43">
        <v>6.6201254109960113</v>
      </c>
      <c r="BL110" s="43">
        <v>8.5541788409155242</v>
      </c>
      <c r="BM110" s="60">
        <v>15.740601619042661</v>
      </c>
      <c r="BN110" s="40">
        <v>95424</v>
      </c>
      <c r="BO110" s="40">
        <v>69109.039146792697</v>
      </c>
      <c r="BP110" s="40">
        <v>18880710.193162162</v>
      </c>
      <c r="BQ110" s="43">
        <v>72.423121171605359</v>
      </c>
      <c r="BR110" s="44">
        <v>273.20174649018259</v>
      </c>
      <c r="BS110" s="44">
        <v>197.86123190352703</v>
      </c>
      <c r="BT110" s="43">
        <v>16.304765396315979</v>
      </c>
      <c r="BU110" s="43">
        <v>11.304366548929705</v>
      </c>
      <c r="BV110" s="60">
        <v>29.452282390670891</v>
      </c>
      <c r="BW110" s="40">
        <v>105648</v>
      </c>
      <c r="BX110" s="40">
        <v>83933.908025247976</v>
      </c>
      <c r="BY110" s="40">
        <v>24664442.169144973</v>
      </c>
      <c r="BZ110" s="43">
        <v>79.446755286657549</v>
      </c>
      <c r="CA110" s="44">
        <v>293.85551977069525</v>
      </c>
      <c r="CB110" s="44">
        <v>233.45867568855985</v>
      </c>
      <c r="CC110" s="43">
        <v>3.7143918881892954</v>
      </c>
      <c r="CD110" s="43">
        <v>8.290453042481996</v>
      </c>
      <c r="CE110" s="60">
        <v>12.31278484602508</v>
      </c>
      <c r="CF110" s="40">
        <v>102240</v>
      </c>
      <c r="CG110" s="40">
        <v>79377.615870153284</v>
      </c>
      <c r="CH110" s="40">
        <v>24447682.122352649</v>
      </c>
      <c r="CI110" s="43">
        <v>77.638513175032557</v>
      </c>
      <c r="CJ110" s="44">
        <v>307.9921443136364</v>
      </c>
      <c r="CK110" s="44">
        <v>239.12052154100792</v>
      </c>
      <c r="CL110" s="43">
        <v>15.924621729112935</v>
      </c>
      <c r="CM110" s="43">
        <v>8.2872957339054683</v>
      </c>
      <c r="CN110" s="60">
        <v>25.531637960309563</v>
      </c>
      <c r="CO110" s="40">
        <v>105648</v>
      </c>
      <c r="CP110" s="40">
        <v>70911.394048692513</v>
      </c>
      <c r="CQ110" s="40">
        <v>17437416.244184241</v>
      </c>
      <c r="CR110" s="43">
        <v>67.120432046695171</v>
      </c>
      <c r="CS110" s="44">
        <v>245.90429335249763</v>
      </c>
      <c r="CT110" s="44">
        <v>165.05202411956913</v>
      </c>
      <c r="CU110" s="43">
        <v>-2.6058658716792547</v>
      </c>
      <c r="CV110" s="43">
        <v>-4.1521141922520028</v>
      </c>
      <c r="CW110" s="60">
        <v>-6.6497815371911493</v>
      </c>
      <c r="CX110" s="40">
        <v>102240</v>
      </c>
      <c r="CY110" s="40">
        <v>64320.750225428317</v>
      </c>
      <c r="CZ110" s="40">
        <v>14825988.777325662</v>
      </c>
      <c r="DA110" s="43">
        <v>62.911531910630195</v>
      </c>
      <c r="DB110" s="44">
        <v>230.50086831021468</v>
      </c>
      <c r="DC110" s="44">
        <v>145.01162732126039</v>
      </c>
      <c r="DD110" s="43">
        <v>6.7583709134793457</v>
      </c>
      <c r="DE110" s="43">
        <v>-1.4718649404458024</v>
      </c>
      <c r="DF110" s="60">
        <v>5.1870318811065479</v>
      </c>
      <c r="DG110" s="40">
        <v>309296</v>
      </c>
      <c r="DH110" s="40">
        <v>192364.52670403456</v>
      </c>
      <c r="DI110" s="40">
        <v>45683807.041813359</v>
      </c>
      <c r="DJ110" s="43">
        <v>62.194314412095395</v>
      </c>
      <c r="DK110" s="44">
        <v>237.48561039063551</v>
      </c>
      <c r="DL110" s="44">
        <v>147.70254720983576</v>
      </c>
      <c r="DM110" s="43">
        <v>-0.15108275977841196</v>
      </c>
      <c r="DN110" s="43">
        <v>-1.9144856211866597</v>
      </c>
      <c r="DO110" s="43">
        <v>-1.7660710904036361</v>
      </c>
      <c r="DP110" s="43">
        <v>2.4680269204252903</v>
      </c>
      <c r="DQ110" s="60">
        <v>0.65836872011741288</v>
      </c>
      <c r="DR110" s="40">
        <v>312011</v>
      </c>
      <c r="DS110" s="40">
        <v>220490.74898891783</v>
      </c>
      <c r="DT110" s="40">
        <v>57734582.578318372</v>
      </c>
      <c r="DU110" s="43">
        <v>70.667620368806809</v>
      </c>
      <c r="DV110" s="44">
        <v>261.84582728783869</v>
      </c>
      <c r="DW110" s="44">
        <v>185.0402151793314</v>
      </c>
      <c r="DX110" s="43">
        <v>0.38867063702731314</v>
      </c>
      <c r="DY110" s="43">
        <v>0.5629379391296041</v>
      </c>
      <c r="DZ110" s="43">
        <v>0.17359259870768093</v>
      </c>
      <c r="EA110" s="43">
        <v>-1.1437990688924444</v>
      </c>
      <c r="EB110" s="60">
        <v>-0.9721920207927508</v>
      </c>
      <c r="EC110" s="40">
        <v>306720</v>
      </c>
      <c r="ED110" s="40">
        <v>224799.42688349242</v>
      </c>
      <c r="EE110" s="40">
        <v>63059381.890940197</v>
      </c>
      <c r="EF110" s="43">
        <v>73.291414607294087</v>
      </c>
      <c r="EG110" s="44">
        <v>280.51397979596362</v>
      </c>
      <c r="EH110" s="44">
        <v>205.59266396368088</v>
      </c>
      <c r="EI110" s="43">
        <v>0.64973419964559953</v>
      </c>
      <c r="EJ110" s="43">
        <v>8.9623997696752564</v>
      </c>
      <c r="EK110" s="43">
        <v>8.259003996505875</v>
      </c>
      <c r="EL110" s="43">
        <v>9.0678101335118875</v>
      </c>
      <c r="EM110" s="60">
        <v>18.075724931337579</v>
      </c>
      <c r="EN110" s="40">
        <v>310128</v>
      </c>
      <c r="EO110" s="40">
        <v>214609.76014427413</v>
      </c>
      <c r="EP110" s="40">
        <v>56711087.143862553</v>
      </c>
      <c r="EQ110" s="43">
        <v>69.200381824367398</v>
      </c>
      <c r="ER110" s="44">
        <v>264.25213422603804</v>
      </c>
      <c r="ES110" s="44">
        <v>182.86348586345815</v>
      </c>
      <c r="ET110" s="43">
        <v>1.210764380682597</v>
      </c>
      <c r="EU110" s="43">
        <v>7.7699553809589279</v>
      </c>
      <c r="EV110" s="43">
        <v>6.4807246940835626</v>
      </c>
      <c r="EW110" s="43">
        <v>1.8960018143776012</v>
      </c>
      <c r="EX110" s="60">
        <v>8.4996011662320239</v>
      </c>
      <c r="EY110" s="40">
        <v>1238155</v>
      </c>
      <c r="EZ110" s="40">
        <v>852264.46272071893</v>
      </c>
      <c r="FA110" s="40">
        <v>223188858.65493447</v>
      </c>
      <c r="FB110" s="43">
        <v>68.833422529547505</v>
      </c>
      <c r="FC110" s="44">
        <v>261.8774669337256</v>
      </c>
      <c r="FD110" s="44">
        <v>180.25922332416738</v>
      </c>
      <c r="FE110" s="43">
        <v>0.52203210944001299</v>
      </c>
      <c r="FF110" s="43">
        <v>3.8306375009533959</v>
      </c>
      <c r="FG110" s="43">
        <v>3.2914231060933483</v>
      </c>
      <c r="FH110" s="43">
        <v>3.2276526545005733</v>
      </c>
      <c r="FI110" s="60">
        <v>6.6253114657939891</v>
      </c>
      <c r="FK110" s="61">
        <v>31</v>
      </c>
      <c r="FL110" s="62">
        <v>26</v>
      </c>
      <c r="FM110" s="40">
        <v>3408</v>
      </c>
      <c r="FN110" s="62">
        <v>3327</v>
      </c>
    </row>
    <row r="111" spans="2:170" x14ac:dyDescent="0.25">
      <c r="B111" s="64" t="s">
        <v>57</v>
      </c>
      <c r="K111" s="60"/>
      <c r="T111" s="60"/>
      <c r="AC111" s="60"/>
      <c r="AL111" s="60"/>
      <c r="AU111" s="60"/>
      <c r="BD111" s="60"/>
      <c r="BM111" s="60"/>
      <c r="BV111" s="60"/>
      <c r="BW111" s="40">
        <v>2945</v>
      </c>
      <c r="BX111" s="40">
        <v>1852</v>
      </c>
      <c r="BY111" s="40">
        <v>815071.54466200003</v>
      </c>
      <c r="BZ111" s="43">
        <v>62.886247877758912</v>
      </c>
      <c r="CA111" s="44">
        <v>440.10342584341254</v>
      </c>
      <c r="CB111" s="44">
        <v>276.76453129439727</v>
      </c>
      <c r="CE111" s="60"/>
      <c r="CF111" s="40">
        <v>2850</v>
      </c>
      <c r="CG111" s="40">
        <v>1862</v>
      </c>
      <c r="CH111" s="40">
        <v>840244.15219199995</v>
      </c>
      <c r="CI111" s="43">
        <v>65.333333333333329</v>
      </c>
      <c r="CJ111" s="44">
        <v>451.25894317508056</v>
      </c>
      <c r="CK111" s="44">
        <v>294.82250954105263</v>
      </c>
      <c r="CN111" s="60"/>
      <c r="CO111" s="40">
        <v>2945</v>
      </c>
      <c r="CP111" s="40">
        <v>1168</v>
      </c>
      <c r="CQ111" s="40">
        <v>534480.53169000102</v>
      </c>
      <c r="CR111" s="43">
        <v>39.660441426146008</v>
      </c>
      <c r="CS111" s="44">
        <v>457.60319494006933</v>
      </c>
      <c r="CT111" s="44">
        <v>181.48744709337896</v>
      </c>
      <c r="CW111" s="60"/>
      <c r="DF111" s="60"/>
      <c r="DQ111" s="60"/>
      <c r="EB111" s="60"/>
      <c r="EM111" s="60"/>
      <c r="EN111" s="40">
        <v>8645</v>
      </c>
      <c r="EO111" s="40">
        <v>4479.255319148936</v>
      </c>
      <c r="EP111" s="40">
        <v>2232614.4812112562</v>
      </c>
      <c r="EQ111" s="43">
        <v>51.813248341803771</v>
      </c>
      <c r="ER111" s="44">
        <v>498.43429814477639</v>
      </c>
      <c r="ES111" s="44">
        <v>258.25500071847961</v>
      </c>
      <c r="EX111" s="60"/>
      <c r="FI111" s="60"/>
      <c r="FK111" s="61">
        <v>4</v>
      </c>
      <c r="FL111" s="62">
        <v>3</v>
      </c>
      <c r="FM111" s="40">
        <v>95</v>
      </c>
      <c r="FN111" s="62">
        <v>47</v>
      </c>
    </row>
    <row r="112" spans="2:170" x14ac:dyDescent="0.25">
      <c r="B112" s="64" t="s">
        <v>58</v>
      </c>
      <c r="C112" s="40">
        <v>14663</v>
      </c>
      <c r="D112" s="40">
        <v>9729</v>
      </c>
      <c r="E112" s="40">
        <v>2042799.2021800019</v>
      </c>
      <c r="F112" s="43">
        <v>66.350678578735597</v>
      </c>
      <c r="G112" s="44">
        <v>209.97011020454332</v>
      </c>
      <c r="H112" s="44">
        <v>139.31659293323344</v>
      </c>
      <c r="I112" s="43">
        <v>-18.985385892961052</v>
      </c>
      <c r="J112" s="43">
        <v>24.658865684052127</v>
      </c>
      <c r="K112" s="60">
        <v>0.99189898419553124</v>
      </c>
      <c r="L112" s="40">
        <v>14663</v>
      </c>
      <c r="M112" s="40">
        <v>10429</v>
      </c>
      <c r="N112" s="40">
        <v>2245992.58831</v>
      </c>
      <c r="O112" s="43">
        <v>71.124599331651098</v>
      </c>
      <c r="P112" s="44">
        <v>215.36030188033368</v>
      </c>
      <c r="Q112" s="44">
        <v>153.1741518318216</v>
      </c>
      <c r="R112" s="43">
        <v>45.436730020409506</v>
      </c>
      <c r="S112" s="43">
        <v>19.370294601569849</v>
      </c>
      <c r="T112" s="60">
        <v>73.60825308427377</v>
      </c>
      <c r="U112" s="40">
        <v>14190</v>
      </c>
      <c r="V112" s="40">
        <v>9615</v>
      </c>
      <c r="W112" s="40">
        <v>2069421.5104</v>
      </c>
      <c r="X112" s="43">
        <v>67.758985200845672</v>
      </c>
      <c r="Y112" s="44">
        <v>215.22844621944878</v>
      </c>
      <c r="Z112" s="44">
        <v>145.83661102184638</v>
      </c>
      <c r="AA112" s="43">
        <v>12.02342444539576</v>
      </c>
      <c r="AB112" s="43">
        <v>10.147593018594176</v>
      </c>
      <c r="AC112" s="60">
        <v>23.391105643647869</v>
      </c>
      <c r="AD112" s="40">
        <v>14663</v>
      </c>
      <c r="AE112" s="40">
        <v>11221</v>
      </c>
      <c r="AF112" s="40">
        <v>2672541.6195500009</v>
      </c>
      <c r="AG112" s="43">
        <v>76.525949669235487</v>
      </c>
      <c r="AH112" s="44">
        <v>238.17321268603521</v>
      </c>
      <c r="AI112" s="44">
        <v>182.26431286571651</v>
      </c>
      <c r="AJ112" s="43">
        <v>19.877086050916116</v>
      </c>
      <c r="AK112" s="43">
        <v>11.0628116124947</v>
      </c>
      <c r="AL112" s="60">
        <v>33.138862247422182</v>
      </c>
      <c r="AM112" s="40">
        <v>14190</v>
      </c>
      <c r="AN112" s="40">
        <v>10463</v>
      </c>
      <c r="AO112" s="40">
        <v>2530613.032279999</v>
      </c>
      <c r="AP112" s="43">
        <v>73.735024665257228</v>
      </c>
      <c r="AQ112" s="44">
        <v>241.86304427793166</v>
      </c>
      <c r="AR112" s="44">
        <v>178.3377753544749</v>
      </c>
      <c r="AS112" s="43">
        <v>0.81086015074554019</v>
      </c>
      <c r="AT112" s="43">
        <v>-1.3923841335843045E-2</v>
      </c>
      <c r="AU112" s="60">
        <v>0.79682340651851713</v>
      </c>
      <c r="AV112" s="40">
        <v>14663</v>
      </c>
      <c r="AW112" s="40">
        <v>9946</v>
      </c>
      <c r="AX112" s="40">
        <v>2145199.1485179998</v>
      </c>
      <c r="AY112" s="43">
        <v>67.8305940121394</v>
      </c>
      <c r="AZ112" s="44">
        <v>215.6846117552785</v>
      </c>
      <c r="BA112" s="44">
        <v>146.30015334638205</v>
      </c>
      <c r="BB112" s="43">
        <v>9.2812181039362045</v>
      </c>
      <c r="BC112" s="43">
        <v>-14.688358347114219</v>
      </c>
      <c r="BD112" s="60">
        <v>-6.77039881729368</v>
      </c>
      <c r="BE112" s="40">
        <v>14663</v>
      </c>
      <c r="BF112" s="40">
        <v>10652</v>
      </c>
      <c r="BG112" s="40">
        <v>2375965.5523939999</v>
      </c>
      <c r="BH112" s="43">
        <v>72.645434085794179</v>
      </c>
      <c r="BI112" s="44">
        <v>223.05346905689072</v>
      </c>
      <c r="BJ112" s="44">
        <v>162.03816083980087</v>
      </c>
      <c r="BK112" s="43">
        <v>11.861042805849618</v>
      </c>
      <c r="BL112" s="43">
        <v>-3.3247398018399332</v>
      </c>
      <c r="BM112" s="60">
        <v>8.1419541930249206</v>
      </c>
      <c r="BN112" s="40">
        <v>13244</v>
      </c>
      <c r="BO112" s="40">
        <v>9775.8620689655181</v>
      </c>
      <c r="BP112" s="40">
        <v>2225033.7142011034</v>
      </c>
      <c r="BQ112" s="43">
        <v>73.813516074943507</v>
      </c>
      <c r="BR112" s="44">
        <v>227.6048596537284</v>
      </c>
      <c r="BS112" s="44">
        <v>168.0031496678574</v>
      </c>
      <c r="BT112" s="43">
        <v>14.252604089636723</v>
      </c>
      <c r="BU112" s="43">
        <v>4.3921046972586453</v>
      </c>
      <c r="BV112" s="60">
        <v>19.270698080568007</v>
      </c>
      <c r="BW112" s="40">
        <v>14663</v>
      </c>
      <c r="BX112" s="40">
        <v>11946</v>
      </c>
      <c r="BY112" s="40">
        <v>3141094.1956230002</v>
      </c>
      <c r="BZ112" s="43">
        <v>81.470367591897968</v>
      </c>
      <c r="CA112" s="44">
        <v>262.94108451557008</v>
      </c>
      <c r="CB112" s="44">
        <v>214.21906810495807</v>
      </c>
      <c r="CC112" s="43">
        <v>14.534995206202121</v>
      </c>
      <c r="CD112" s="43">
        <v>-1.3242545100209724</v>
      </c>
      <c r="CE112" s="60">
        <v>13.018260366533028</v>
      </c>
      <c r="CF112" s="40">
        <v>14190</v>
      </c>
      <c r="CG112" s="40">
        <v>11062</v>
      </c>
      <c r="CH112" s="40">
        <v>3102266.6496640001</v>
      </c>
      <c r="CI112" s="43">
        <v>77.956307258632833</v>
      </c>
      <c r="CJ112" s="44">
        <v>280.44355900054239</v>
      </c>
      <c r="CK112" s="44">
        <v>218.6234425415081</v>
      </c>
      <c r="CL112" s="43">
        <v>15.133222314735802</v>
      </c>
      <c r="CM112" s="43">
        <v>2.7717853444679306</v>
      </c>
      <c r="CN112" s="60">
        <v>18.324468097494513</v>
      </c>
      <c r="CO112" s="40">
        <v>14663</v>
      </c>
      <c r="CP112" s="40">
        <v>9958</v>
      </c>
      <c r="CQ112" s="40">
        <v>2011833.92407</v>
      </c>
      <c r="CR112" s="43">
        <v>67.912432653617955</v>
      </c>
      <c r="CS112" s="44">
        <v>202.03192649829282</v>
      </c>
      <c r="CT112" s="44">
        <v>137.20479602196002</v>
      </c>
      <c r="CU112" s="43">
        <v>-1.4742257840957804</v>
      </c>
      <c r="CV112" s="43">
        <v>-11.68867583208598</v>
      </c>
      <c r="CW112" s="60">
        <v>-12.990584143282257</v>
      </c>
      <c r="CX112" s="40">
        <v>14190</v>
      </c>
      <c r="CY112" s="40">
        <v>10044</v>
      </c>
      <c r="CZ112" s="40">
        <v>1866157.55485</v>
      </c>
      <c r="DA112" s="43">
        <v>70.782241014799155</v>
      </c>
      <c r="DB112" s="44">
        <v>185.79824321485464</v>
      </c>
      <c r="DC112" s="44">
        <v>131.51216031360113</v>
      </c>
      <c r="DD112" s="43">
        <v>16.384704519209034</v>
      </c>
      <c r="DE112" s="43">
        <v>-12.136164115328585</v>
      </c>
      <c r="DF112" s="60">
        <v>2.2600657735465148</v>
      </c>
      <c r="DG112" s="40">
        <v>43516</v>
      </c>
      <c r="DH112" s="40">
        <v>29773</v>
      </c>
      <c r="DI112" s="40">
        <v>6358213.3008900024</v>
      </c>
      <c r="DJ112" s="43">
        <v>68.41851273094953</v>
      </c>
      <c r="DK112" s="44">
        <v>213.55635310146783</v>
      </c>
      <c r="DL112" s="44">
        <v>146.11208063447933</v>
      </c>
      <c r="DM112" s="43">
        <v>17.974299192105406</v>
      </c>
      <c r="DN112" s="43">
        <v>32.918438881450498</v>
      </c>
      <c r="DO112" s="43">
        <v>12.66728413873129</v>
      </c>
      <c r="DP112" s="43">
        <v>17.028297998583362</v>
      </c>
      <c r="DQ112" s="60">
        <v>31.852605028801388</v>
      </c>
      <c r="DR112" s="40">
        <v>43516</v>
      </c>
      <c r="DS112" s="40">
        <v>31630</v>
      </c>
      <c r="DT112" s="40">
        <v>7348353.8003479997</v>
      </c>
      <c r="DU112" s="43">
        <v>72.685908631308024</v>
      </c>
      <c r="DV112" s="44">
        <v>232.3222826540626</v>
      </c>
      <c r="DW112" s="44">
        <v>168.8655621001011</v>
      </c>
      <c r="DX112" s="43">
        <v>0.85287846481876328</v>
      </c>
      <c r="DY112" s="43">
        <v>10.607330816170252</v>
      </c>
      <c r="DZ112" s="43">
        <v>9.671962268031578</v>
      </c>
      <c r="EA112" s="43">
        <v>-1.7396269264450814</v>
      </c>
      <c r="EB112" s="60">
        <v>7.7640792816376738</v>
      </c>
      <c r="EC112" s="40">
        <v>42570</v>
      </c>
      <c r="ED112" s="40">
        <v>32373.862068965518</v>
      </c>
      <c r="EE112" s="40">
        <v>7742093.462218103</v>
      </c>
      <c r="EF112" s="43">
        <v>76.048536690076389</v>
      </c>
      <c r="EG112" s="44">
        <v>239.14642762501572</v>
      </c>
      <c r="EH112" s="44">
        <v>181.86735875541703</v>
      </c>
      <c r="EI112" s="43">
        <v>0.5574715358813247</v>
      </c>
      <c r="EJ112" s="43">
        <v>14.169354171834946</v>
      </c>
      <c r="EK112" s="43">
        <v>13.53642094214926</v>
      </c>
      <c r="EL112" s="43">
        <v>-0.38634924882937521</v>
      </c>
      <c r="EM112" s="60">
        <v>13.097773832757753</v>
      </c>
      <c r="EN112" s="40">
        <v>43043</v>
      </c>
      <c r="EO112" s="40">
        <v>31064</v>
      </c>
      <c r="EP112" s="40">
        <v>6980258.1285840003</v>
      </c>
      <c r="EQ112" s="43">
        <v>72.16969077434193</v>
      </c>
      <c r="ER112" s="44">
        <v>224.70570849163019</v>
      </c>
      <c r="ES112" s="44">
        <v>162.16941497070371</v>
      </c>
      <c r="ET112" s="43">
        <v>0</v>
      </c>
      <c r="EU112" s="43">
        <v>9.5925207267595702</v>
      </c>
      <c r="EV112" s="43">
        <v>9.5925207266988721</v>
      </c>
      <c r="EW112" s="43">
        <v>-5.7651407902750496</v>
      </c>
      <c r="EX112" s="60">
        <v>3.2743576112576367</v>
      </c>
      <c r="EY112" s="40">
        <v>172645</v>
      </c>
      <c r="EZ112" s="40">
        <v>124840.86206896552</v>
      </c>
      <c r="FA112" s="40">
        <v>28428918.692040104</v>
      </c>
      <c r="FB112" s="43">
        <v>72.310731309314207</v>
      </c>
      <c r="FC112" s="44">
        <v>227.72126226055047</v>
      </c>
      <c r="FD112" s="44">
        <v>164.6669100874054</v>
      </c>
      <c r="FE112" s="43">
        <v>4.3733488099340434</v>
      </c>
      <c r="FF112" s="43">
        <v>15.918490164018165</v>
      </c>
      <c r="FG112" s="43">
        <v>11.061388262117521</v>
      </c>
      <c r="FH112" s="43">
        <v>0.449168022065564</v>
      </c>
      <c r="FI112" s="60">
        <v>11.560240503081205</v>
      </c>
      <c r="FK112" s="61">
        <v>6</v>
      </c>
      <c r="FL112" s="62">
        <v>6</v>
      </c>
      <c r="FM112" s="40">
        <v>473</v>
      </c>
      <c r="FN112" s="62">
        <v>473</v>
      </c>
    </row>
    <row r="113" spans="2:170" x14ac:dyDescent="0.25">
      <c r="B113" s="64" t="s">
        <v>59</v>
      </c>
      <c r="K113" s="60"/>
      <c r="T113" s="60"/>
      <c r="AC113" s="60"/>
      <c r="AL113" s="60"/>
      <c r="AU113" s="60"/>
      <c r="BD113" s="60"/>
      <c r="BM113" s="60"/>
      <c r="BV113" s="60"/>
      <c r="CE113" s="60"/>
      <c r="CN113" s="60"/>
      <c r="CW113" s="60"/>
      <c r="DF113" s="60"/>
      <c r="DQ113" s="60"/>
      <c r="EB113" s="60"/>
      <c r="EM113" s="60"/>
      <c r="EX113" s="60"/>
      <c r="FI113" s="60"/>
      <c r="FK113" s="61">
        <v>2</v>
      </c>
      <c r="FL113" s="62">
        <v>1</v>
      </c>
      <c r="FM113" s="40">
        <v>198</v>
      </c>
      <c r="FN113" s="62">
        <v>138</v>
      </c>
    </row>
    <row r="114" spans="2:170" ht="13" x14ac:dyDescent="0.3">
      <c r="B114" s="65" t="s">
        <v>82</v>
      </c>
      <c r="C114" s="66">
        <v>127844</v>
      </c>
      <c r="D114" s="66">
        <v>74357.788757247297</v>
      </c>
      <c r="E114" s="66">
        <v>17009354.351619966</v>
      </c>
      <c r="F114" s="67">
        <v>58.162908511347652</v>
      </c>
      <c r="G114" s="68">
        <v>228.75013681686639</v>
      </c>
      <c r="H114" s="68">
        <v>133.04773279637658</v>
      </c>
      <c r="I114" s="67">
        <v>-4.9353441943136644</v>
      </c>
      <c r="J114" s="67">
        <v>6.1716421483977273</v>
      </c>
      <c r="K114" s="69">
        <v>0.93170617165793157</v>
      </c>
      <c r="L114" s="66">
        <v>127844</v>
      </c>
      <c r="M114" s="66">
        <v>83239.930426014616</v>
      </c>
      <c r="N114" s="66">
        <v>19581252.302555803</v>
      </c>
      <c r="O114" s="67">
        <v>65.110549127072545</v>
      </c>
      <c r="P114" s="68">
        <v>235.2386913629154</v>
      </c>
      <c r="Q114" s="68">
        <v>153.16520370573357</v>
      </c>
      <c r="R114" s="67">
        <v>6.084819967358297</v>
      </c>
      <c r="S114" s="67">
        <v>4.3916354559247743</v>
      </c>
      <c r="T114" s="69">
        <v>10.743678534358505</v>
      </c>
      <c r="U114" s="66">
        <v>124080</v>
      </c>
      <c r="V114" s="66">
        <v>80697.216386026645</v>
      </c>
      <c r="W114" s="66">
        <v>19423657.94563619</v>
      </c>
      <c r="X114" s="67">
        <v>65.036441316913795</v>
      </c>
      <c r="Y114" s="68">
        <v>240.69799201896078</v>
      </c>
      <c r="Z114" s="68">
        <v>156.54140833040128</v>
      </c>
      <c r="AA114" s="67">
        <v>-1.6713147846296135</v>
      </c>
      <c r="AB114" s="67">
        <v>0.67603529426167586</v>
      </c>
      <c r="AC114" s="69">
        <v>-1.0065781681317461</v>
      </c>
      <c r="AD114" s="66">
        <v>128619</v>
      </c>
      <c r="AE114" s="66">
        <v>95461.297845691384</v>
      </c>
      <c r="AF114" s="66">
        <v>24769629.263266005</v>
      </c>
      <c r="AG114" s="67">
        <v>74.220214622793975</v>
      </c>
      <c r="AH114" s="68">
        <v>259.47299923896827</v>
      </c>
      <c r="AI114" s="68">
        <v>192.58141692336281</v>
      </c>
      <c r="AJ114" s="67">
        <v>5.2873999471426671</v>
      </c>
      <c r="AK114" s="67">
        <v>2.8380909601136666</v>
      </c>
      <c r="AL114" s="69">
        <v>8.2755521272040369</v>
      </c>
      <c r="AM114" s="66">
        <v>124470</v>
      </c>
      <c r="AN114" s="66">
        <v>93784.860721442892</v>
      </c>
      <c r="AO114" s="66">
        <v>24581781.081916776</v>
      </c>
      <c r="AP114" s="67">
        <v>75.347361389445553</v>
      </c>
      <c r="AQ114" s="68">
        <v>262.10820054346379</v>
      </c>
      <c r="AR114" s="68">
        <v>197.49161309485638</v>
      </c>
      <c r="AS114" s="67">
        <v>0.51584058381853115</v>
      </c>
      <c r="AT114" s="67">
        <v>-1.6396934988534908</v>
      </c>
      <c r="AU114" s="69">
        <v>-1.1323111195339006</v>
      </c>
      <c r="AV114" s="66">
        <v>129394</v>
      </c>
      <c r="AW114" s="66">
        <v>81589.906397809304</v>
      </c>
      <c r="AX114" s="66">
        <v>21095692.727385443</v>
      </c>
      <c r="AY114" s="67">
        <v>63.055401639805019</v>
      </c>
      <c r="AZ114" s="68">
        <v>258.5576287406044</v>
      </c>
      <c r="BA114" s="68">
        <v>163.03455127274407</v>
      </c>
      <c r="BB114" s="67">
        <v>-2.8699588509171141</v>
      </c>
      <c r="BC114" s="67">
        <v>-5.1301088587330241</v>
      </c>
      <c r="BD114" s="69">
        <v>-7.8528356963534973</v>
      </c>
      <c r="BE114" s="66">
        <v>129394</v>
      </c>
      <c r="BF114" s="66">
        <v>89538.898182723424</v>
      </c>
      <c r="BG114" s="66">
        <v>24292572.031928588</v>
      </c>
      <c r="BH114" s="67">
        <v>69.198647682831833</v>
      </c>
      <c r="BI114" s="68">
        <v>271.30747110997902</v>
      </c>
      <c r="BJ114" s="68">
        <v>187.74110107059514</v>
      </c>
      <c r="BK114" s="67">
        <v>6.8481813045779747</v>
      </c>
      <c r="BL114" s="67">
        <v>6.9402493452315683</v>
      </c>
      <c r="BM114" s="69">
        <v>14.263711508011928</v>
      </c>
      <c r="BN114" s="66">
        <v>116872</v>
      </c>
      <c r="BO114" s="66">
        <v>84357.560093739536</v>
      </c>
      <c r="BP114" s="66">
        <v>22634938.493214168</v>
      </c>
      <c r="BQ114" s="67">
        <v>72.179444258453302</v>
      </c>
      <c r="BR114" s="68">
        <v>268.32139843852576</v>
      </c>
      <c r="BS114" s="68">
        <v>193.67289421943806</v>
      </c>
      <c r="BT114" s="67">
        <v>15.22311865700371</v>
      </c>
      <c r="BU114" s="67">
        <v>10.424914207432865</v>
      </c>
      <c r="BV114" s="69">
        <v>27.235029924100861</v>
      </c>
      <c r="BW114" s="66">
        <v>129394</v>
      </c>
      <c r="BX114" s="66">
        <v>101938.53954872304</v>
      </c>
      <c r="BY114" s="66">
        <v>29692049.371745639</v>
      </c>
      <c r="BZ114" s="67">
        <v>78.781504203226604</v>
      </c>
      <c r="CA114" s="68">
        <v>291.27403142315853</v>
      </c>
      <c r="CB114" s="68">
        <v>229.47006330854322</v>
      </c>
      <c r="CC114" s="67">
        <v>4.3472922342916096</v>
      </c>
      <c r="CD114" s="67">
        <v>7.1684657656595503</v>
      </c>
      <c r="CE114" s="69">
        <v>11.827392155545686</v>
      </c>
      <c r="CF114" s="66">
        <v>125220</v>
      </c>
      <c r="CG114" s="66">
        <v>96551.564592115057</v>
      </c>
      <c r="CH114" s="66">
        <v>29594129.778063599</v>
      </c>
      <c r="CI114" s="67">
        <v>77.105545912885361</v>
      </c>
      <c r="CJ114" s="68">
        <v>306.51113633512705</v>
      </c>
      <c r="CK114" s="68">
        <v>236.33708495498803</v>
      </c>
      <c r="CL114" s="67">
        <v>14.762054513648724</v>
      </c>
      <c r="CM114" s="67">
        <v>7.7667512745309661</v>
      </c>
      <c r="CN114" s="69">
        <v>23.675337845256191</v>
      </c>
      <c r="CO114" s="66">
        <v>129394</v>
      </c>
      <c r="CP114" s="66">
        <v>85501.279940490946</v>
      </c>
      <c r="CQ114" s="66">
        <v>20758101.818433583</v>
      </c>
      <c r="CR114" s="67">
        <v>66.078241603544953</v>
      </c>
      <c r="CS114" s="68">
        <v>242.781182139978</v>
      </c>
      <c r="CT114" s="68">
        <v>160.42553610239719</v>
      </c>
      <c r="CU114" s="67">
        <v>-2.9429212579942314</v>
      </c>
      <c r="CV114" s="67">
        <v>-4.3485627484190035</v>
      </c>
      <c r="CW114" s="69">
        <v>-7.1635092288552285</v>
      </c>
      <c r="CX114" s="66">
        <v>125220</v>
      </c>
      <c r="CY114" s="66">
        <v>79172.976662484318</v>
      </c>
      <c r="CZ114" s="66">
        <v>18004923.68000555</v>
      </c>
      <c r="DA114" s="67">
        <v>63.227101631116689</v>
      </c>
      <c r="DB114" s="68">
        <v>227.41248894507063</v>
      </c>
      <c r="DC114" s="68">
        <v>143.78632550715182</v>
      </c>
      <c r="DD114" s="67">
        <v>7.8201058207587897</v>
      </c>
      <c r="DE114" s="67">
        <v>-2.1445881464218077</v>
      </c>
      <c r="DF114" s="69">
        <v>5.5078086117868672</v>
      </c>
      <c r="DG114" s="66">
        <v>379768</v>
      </c>
      <c r="DH114" s="66">
        <v>238294.93556928856</v>
      </c>
      <c r="DI114" s="66">
        <v>56014264.599811964</v>
      </c>
      <c r="DJ114" s="67">
        <v>62.747502572435948</v>
      </c>
      <c r="DK114" s="68">
        <v>235.06275727595059</v>
      </c>
      <c r="DL114" s="68">
        <v>147.49600966856596</v>
      </c>
      <c r="DM114" s="67">
        <v>2.1046405334193685</v>
      </c>
      <c r="DN114" s="67">
        <v>1.8617108399737585</v>
      </c>
      <c r="DO114" s="67">
        <v>-0.2379222846610442</v>
      </c>
      <c r="DP114" s="67">
        <v>3.5451433800767509</v>
      </c>
      <c r="DQ114" s="69">
        <v>3.2987864093461132</v>
      </c>
      <c r="DR114" s="66">
        <v>382483</v>
      </c>
      <c r="DS114" s="66">
        <v>270836.06496494357</v>
      </c>
      <c r="DT114" s="66">
        <v>70447103.072568223</v>
      </c>
      <c r="DU114" s="67">
        <v>70.809961479318972</v>
      </c>
      <c r="DV114" s="68">
        <v>260.10975710227785</v>
      </c>
      <c r="DW114" s="68">
        <v>184.18361880807311</v>
      </c>
      <c r="DX114" s="67">
        <v>0.60814738630774046</v>
      </c>
      <c r="DY114" s="67">
        <v>1.6716241562038487</v>
      </c>
      <c r="DZ114" s="67">
        <v>1.0570483578861587</v>
      </c>
      <c r="EA114" s="67">
        <v>-1.31830488161676</v>
      </c>
      <c r="EB114" s="69">
        <v>-0.27519164380247224</v>
      </c>
      <c r="EC114" s="66">
        <v>375660</v>
      </c>
      <c r="ED114" s="66">
        <v>275834.997825186</v>
      </c>
      <c r="EE114" s="66">
        <v>76619559.89688839</v>
      </c>
      <c r="EF114" s="67">
        <v>73.426768307827828</v>
      </c>
      <c r="EG114" s="68">
        <v>277.77316330775051</v>
      </c>
      <c r="EH114" s="68">
        <v>203.95985704330616</v>
      </c>
      <c r="EI114" s="67">
        <v>0.59339552918242089</v>
      </c>
      <c r="EJ114" s="67">
        <v>8.9347845648589956</v>
      </c>
      <c r="EK114" s="67">
        <v>8.2921835889619437</v>
      </c>
      <c r="EL114" s="67">
        <v>7.8456497627690664</v>
      </c>
      <c r="EM114" s="69">
        <v>16.7884090338131</v>
      </c>
      <c r="EN114" s="66">
        <v>379834</v>
      </c>
      <c r="EO114" s="66">
        <v>261225.82119509031</v>
      </c>
      <c r="EP114" s="66">
        <v>68357155.276502728</v>
      </c>
      <c r="EQ114" s="67">
        <v>68.773680395933567</v>
      </c>
      <c r="ER114" s="68">
        <v>261.67840133021082</v>
      </c>
      <c r="ES114" s="68">
        <v>179.96586739602756</v>
      </c>
      <c r="ET114" s="67">
        <v>0.98637683317203906</v>
      </c>
      <c r="EU114" s="67">
        <v>7.3774634686617446</v>
      </c>
      <c r="EV114" s="67">
        <v>6.3286621778730305</v>
      </c>
      <c r="EW114" s="67">
        <v>1.442512257668954</v>
      </c>
      <c r="EX114" s="69">
        <v>7.8624661633007795</v>
      </c>
      <c r="EY114" s="66">
        <v>1517745</v>
      </c>
      <c r="EZ114" s="66">
        <v>1046191.8195545084</v>
      </c>
      <c r="FA114" s="66">
        <v>271438082.84577131</v>
      </c>
      <c r="FB114" s="67">
        <v>68.930671460259035</v>
      </c>
      <c r="FC114" s="68">
        <v>259.45345564005237</v>
      </c>
      <c r="FD114" s="68">
        <v>178.84300909953339</v>
      </c>
      <c r="FE114" s="67">
        <v>1.0698691264910809</v>
      </c>
      <c r="FF114" s="67">
        <v>4.9537751079194381</v>
      </c>
      <c r="FG114" s="67">
        <v>3.8427931242267195</v>
      </c>
      <c r="FH114" s="67">
        <v>2.9169813423118987</v>
      </c>
      <c r="FI114" s="69">
        <v>6.8718680249643143</v>
      </c>
      <c r="FK114" s="70">
        <v>43</v>
      </c>
      <c r="FL114" s="71">
        <v>36</v>
      </c>
      <c r="FM114" s="66">
        <v>4174</v>
      </c>
      <c r="FN114" s="71">
        <v>3985</v>
      </c>
    </row>
    <row r="115" spans="2:170" ht="13" x14ac:dyDescent="0.3">
      <c r="B115" s="63" t="s">
        <v>83</v>
      </c>
      <c r="K115" s="60"/>
      <c r="T115" s="60"/>
      <c r="AC115" s="60"/>
      <c r="AL115" s="60"/>
      <c r="AU115" s="60"/>
      <c r="BD115" s="60"/>
      <c r="BM115" s="60"/>
      <c r="BV115" s="60"/>
      <c r="CE115" s="60"/>
      <c r="CN115" s="60"/>
      <c r="CW115" s="60"/>
      <c r="DF115" s="60"/>
      <c r="DQ115" s="60"/>
      <c r="EB115" s="60"/>
      <c r="EM115" s="60"/>
      <c r="EX115" s="60"/>
      <c r="FI115" s="60"/>
      <c r="FK115" s="61"/>
      <c r="FL115" s="62"/>
      <c r="FN115" s="62"/>
    </row>
    <row r="116" spans="2:170" x14ac:dyDescent="0.25">
      <c r="B116" s="64" t="s">
        <v>56</v>
      </c>
      <c r="C116" s="40">
        <v>71486</v>
      </c>
      <c r="D116" s="40">
        <v>46101.586660403947</v>
      </c>
      <c r="E116" s="40">
        <v>8300755.0057075787</v>
      </c>
      <c r="F116" s="43">
        <v>64.490371066228278</v>
      </c>
      <c r="G116" s="44">
        <v>180.05356446521154</v>
      </c>
      <c r="H116" s="44">
        <v>116.11721184158546</v>
      </c>
      <c r="I116" s="43">
        <v>-8.2407195817429848</v>
      </c>
      <c r="J116" s="43">
        <v>2.1346293033641817</v>
      </c>
      <c r="K116" s="60">
        <v>-6.2819990933806631</v>
      </c>
      <c r="L116" s="40">
        <v>71610</v>
      </c>
      <c r="M116" s="40">
        <v>51128.649789029536</v>
      </c>
      <c r="N116" s="40">
        <v>9367106.4089341033</v>
      </c>
      <c r="O116" s="43">
        <v>71.398756862211329</v>
      </c>
      <c r="P116" s="44">
        <v>183.20660622929194</v>
      </c>
      <c r="Q116" s="44">
        <v>130.80723933716106</v>
      </c>
      <c r="R116" s="43">
        <v>0.42242253530503582</v>
      </c>
      <c r="S116" s="43">
        <v>2.6881354621535265</v>
      </c>
      <c r="T116" s="60">
        <v>3.1219132875186979</v>
      </c>
      <c r="U116" s="40">
        <v>69630</v>
      </c>
      <c r="V116" s="40">
        <v>49638.438899253728</v>
      </c>
      <c r="W116" s="40">
        <v>9384814.5861815605</v>
      </c>
      <c r="X116" s="43">
        <v>71.288868159203986</v>
      </c>
      <c r="Y116" s="44">
        <v>189.06345151645476</v>
      </c>
      <c r="Z116" s="44">
        <v>134.78119468880598</v>
      </c>
      <c r="AA116" s="43">
        <v>-7.9495494617227083</v>
      </c>
      <c r="AB116" s="43">
        <v>-0.46665921473480471</v>
      </c>
      <c r="AC116" s="60">
        <v>-8.3791113713675678</v>
      </c>
      <c r="AD116" s="40">
        <v>71951</v>
      </c>
      <c r="AE116" s="40">
        <v>56908.884794776117</v>
      </c>
      <c r="AF116" s="40">
        <v>11661417.221661871</v>
      </c>
      <c r="AG116" s="43">
        <v>79.093945594607604</v>
      </c>
      <c r="AH116" s="44">
        <v>204.91382433015656</v>
      </c>
      <c r="AI116" s="44">
        <v>162.07442873152382</v>
      </c>
      <c r="AJ116" s="43">
        <v>-2.8721479708225552</v>
      </c>
      <c r="AK116" s="43">
        <v>2.3783278280299918</v>
      </c>
      <c r="AL116" s="60">
        <v>-0.56212923723007713</v>
      </c>
      <c r="AM116" s="40">
        <v>69630</v>
      </c>
      <c r="AN116" s="40">
        <v>55555.689832089549</v>
      </c>
      <c r="AO116" s="40">
        <v>11608069.528757172</v>
      </c>
      <c r="AP116" s="43">
        <v>79.787002487562191</v>
      </c>
      <c r="AQ116" s="44">
        <v>208.94474650285468</v>
      </c>
      <c r="AR116" s="44">
        <v>166.71075008986318</v>
      </c>
      <c r="AS116" s="43">
        <v>-4.1048448058622657</v>
      </c>
      <c r="AT116" s="43">
        <v>-3.6947929380965019</v>
      </c>
      <c r="AU116" s="60">
        <v>-7.6479722279630877</v>
      </c>
      <c r="AV116" s="40">
        <v>71951</v>
      </c>
      <c r="AW116" s="40">
        <v>46074.664645522389</v>
      </c>
      <c r="AX116" s="40">
        <v>8849777.8109164555</v>
      </c>
      <c r="AY116" s="43">
        <v>64.036169956668274</v>
      </c>
      <c r="AZ116" s="44">
        <v>192.0747091487836</v>
      </c>
      <c r="BA116" s="44">
        <v>122.99728719429133</v>
      </c>
      <c r="BB116" s="43">
        <v>-6.4828209373308878</v>
      </c>
      <c r="BC116" s="43">
        <v>-11.148553742265483</v>
      </c>
      <c r="BD116" s="60">
        <v>-16.908633903471955</v>
      </c>
      <c r="BE116" s="40">
        <v>71951</v>
      </c>
      <c r="BF116" s="40">
        <v>48572.121268656716</v>
      </c>
      <c r="BG116" s="40">
        <v>9420950.4966429211</v>
      </c>
      <c r="BH116" s="43">
        <v>67.50722195474242</v>
      </c>
      <c r="BI116" s="44">
        <v>193.95797940416904</v>
      </c>
      <c r="BJ116" s="44">
        <v>130.935643655306</v>
      </c>
      <c r="BK116" s="43">
        <v>-5.2908546585041787</v>
      </c>
      <c r="BL116" s="43">
        <v>-0.23144217507315967</v>
      </c>
      <c r="BM116" s="60">
        <v>-5.5100515644258126</v>
      </c>
      <c r="BN116" s="40">
        <v>64988</v>
      </c>
      <c r="BO116" s="40">
        <v>48678.286412763766</v>
      </c>
      <c r="BP116" s="40">
        <v>9579966.7788598109</v>
      </c>
      <c r="BQ116" s="43">
        <v>74.903499742665986</v>
      </c>
      <c r="BR116" s="44">
        <v>196.80164370674888</v>
      </c>
      <c r="BS116" s="44">
        <v>147.41131868744708</v>
      </c>
      <c r="BT116" s="43">
        <v>4.8979904884617413</v>
      </c>
      <c r="BU116" s="43">
        <v>1.7595888013568273</v>
      </c>
      <c r="BV116" s="60">
        <v>6.7437637819404781</v>
      </c>
      <c r="BW116" s="40">
        <v>71951</v>
      </c>
      <c r="BX116" s="40">
        <v>57415.520988805969</v>
      </c>
      <c r="BY116" s="40">
        <v>12423070.098621018</v>
      </c>
      <c r="BZ116" s="43">
        <v>79.798086181993256</v>
      </c>
      <c r="CA116" s="44">
        <v>216.37128575464959</v>
      </c>
      <c r="CB116" s="44">
        <v>172.66014507958221</v>
      </c>
      <c r="CC116" s="43">
        <v>6.6524710698826937</v>
      </c>
      <c r="CD116" s="43">
        <v>1.7261343639451125</v>
      </c>
      <c r="CE116" s="60">
        <v>8.4934360230642572</v>
      </c>
      <c r="CF116" s="40">
        <v>69630</v>
      </c>
      <c r="CG116" s="40">
        <v>53303.973414179105</v>
      </c>
      <c r="CH116" s="40">
        <v>12013716.945860485</v>
      </c>
      <c r="CI116" s="43">
        <v>76.553171641791039</v>
      </c>
      <c r="CJ116" s="44">
        <v>225.38126477949919</v>
      </c>
      <c r="CK116" s="44">
        <v>172.53650647508954</v>
      </c>
      <c r="CL116" s="43">
        <v>10.406788362795648</v>
      </c>
      <c r="CM116" s="43">
        <v>3.283607280218471</v>
      </c>
      <c r="CN116" s="60">
        <v>14.032113703393932</v>
      </c>
      <c r="CO116" s="40">
        <v>71951</v>
      </c>
      <c r="CP116" s="40">
        <v>47450.593283582093</v>
      </c>
      <c r="CQ116" s="40">
        <v>8641075.1390711367</v>
      </c>
      <c r="CR116" s="43">
        <v>65.948483389504091</v>
      </c>
      <c r="CS116" s="44">
        <v>182.10678815813563</v>
      </c>
      <c r="CT116" s="44">
        <v>120.09666493962749</v>
      </c>
      <c r="CU116" s="43">
        <v>-4.542547069329216</v>
      </c>
      <c r="CV116" s="43">
        <v>-5.9781391046355585</v>
      </c>
      <c r="CW116" s="60">
        <v>-10.249126391247126</v>
      </c>
      <c r="CX116" s="40">
        <v>69630</v>
      </c>
      <c r="CY116" s="40">
        <v>44747.451026119401</v>
      </c>
      <c r="CZ116" s="40">
        <v>7638225.0190243274</v>
      </c>
      <c r="DA116" s="43">
        <v>64.264614427860693</v>
      </c>
      <c r="DB116" s="44">
        <v>170.69631551897427</v>
      </c>
      <c r="DC116" s="44">
        <v>109.69732901083337</v>
      </c>
      <c r="DD116" s="43">
        <v>2.0814377973755036</v>
      </c>
      <c r="DE116" s="43">
        <v>-5.2328350973618969</v>
      </c>
      <c r="DF116" s="60">
        <v>-3.2603155076444876</v>
      </c>
      <c r="DG116" s="40">
        <v>212726</v>
      </c>
      <c r="DH116" s="40">
        <v>146868.67534868722</v>
      </c>
      <c r="DI116" s="40">
        <v>27052676.000823241</v>
      </c>
      <c r="DJ116" s="43">
        <v>69.041243359385888</v>
      </c>
      <c r="DK116" s="44">
        <v>184.19636410961238</v>
      </c>
      <c r="DL116" s="44">
        <v>127.17146000405801</v>
      </c>
      <c r="DM116" s="43">
        <v>18.576365663322186</v>
      </c>
      <c r="DN116" s="43">
        <v>12.310579234613689</v>
      </c>
      <c r="DO116" s="43">
        <v>-5.2841781695687811</v>
      </c>
      <c r="DP116" s="43">
        <v>1.3629526942386143</v>
      </c>
      <c r="DQ116" s="60">
        <v>-3.9932463241341387</v>
      </c>
      <c r="DR116" s="40">
        <v>213532</v>
      </c>
      <c r="DS116" s="40">
        <v>158539.23927238805</v>
      </c>
      <c r="DT116" s="40">
        <v>32119264.5613355</v>
      </c>
      <c r="DU116" s="43">
        <v>74.24612670343933</v>
      </c>
      <c r="DV116" s="44">
        <v>202.59504655595723</v>
      </c>
      <c r="DW116" s="44">
        <v>150.41897496082788</v>
      </c>
      <c r="DX116" s="43">
        <v>15.861724697366778</v>
      </c>
      <c r="DY116" s="43">
        <v>11.037452707146276</v>
      </c>
      <c r="DZ116" s="43">
        <v>-4.1638185542544974</v>
      </c>
      <c r="EA116" s="43">
        <v>-3.9485154762335473</v>
      </c>
      <c r="EB116" s="60">
        <v>-7.9479250104928409</v>
      </c>
      <c r="EC116" s="40">
        <v>208890</v>
      </c>
      <c r="ED116" s="40">
        <v>154665.92867022645</v>
      </c>
      <c r="EE116" s="40">
        <v>31423987.374123748</v>
      </c>
      <c r="EF116" s="43">
        <v>74.041806055927253</v>
      </c>
      <c r="EG116" s="44">
        <v>203.17330160752425</v>
      </c>
      <c r="EH116" s="44">
        <v>150.43318193366724</v>
      </c>
      <c r="EI116" s="43">
        <v>7.3195542608776067</v>
      </c>
      <c r="EJ116" s="43">
        <v>9.4108233595584139</v>
      </c>
      <c r="EK116" s="43">
        <v>1.9486375181232882</v>
      </c>
      <c r="EL116" s="43">
        <v>1.0409657782594413</v>
      </c>
      <c r="EM116" s="60">
        <v>3.009887946200291</v>
      </c>
      <c r="EN116" s="40">
        <v>211211</v>
      </c>
      <c r="EO116" s="40">
        <v>145502.01772388059</v>
      </c>
      <c r="EP116" s="40">
        <v>28293017.103955951</v>
      </c>
      <c r="EQ116" s="43">
        <v>68.889412825979988</v>
      </c>
      <c r="ER116" s="44">
        <v>194.45102924722084</v>
      </c>
      <c r="ES116" s="44">
        <v>133.95617228248506</v>
      </c>
      <c r="ET116" s="43">
        <v>1.0458079177131923</v>
      </c>
      <c r="EU116" s="43">
        <v>3.6780434763937091</v>
      </c>
      <c r="EV116" s="43">
        <v>2.6049923424641532</v>
      </c>
      <c r="EW116" s="43">
        <v>-1.6970683207129111</v>
      </c>
      <c r="EX116" s="60">
        <v>0.86371552203721957</v>
      </c>
      <c r="EY116" s="40">
        <v>846359</v>
      </c>
      <c r="EZ116" s="40">
        <v>605575.86101518234</v>
      </c>
      <c r="FA116" s="40">
        <v>118888945.04023844</v>
      </c>
      <c r="FB116" s="43">
        <v>71.550708507286188</v>
      </c>
      <c r="FC116" s="44">
        <v>196.32378483669083</v>
      </c>
      <c r="FD116" s="44">
        <v>140.47105901897237</v>
      </c>
      <c r="FE116" s="43">
        <v>10.293901092958128</v>
      </c>
      <c r="FF116" s="43">
        <v>9.06307510243977</v>
      </c>
      <c r="FG116" s="43">
        <v>-1.1159510891344375</v>
      </c>
      <c r="FH116" s="43">
        <v>-0.95889056217659918</v>
      </c>
      <c r="FI116" s="60">
        <v>-2.0641409016883654</v>
      </c>
      <c r="FK116" s="61">
        <v>29</v>
      </c>
      <c r="FL116" s="62">
        <v>22</v>
      </c>
      <c r="FM116" s="40">
        <v>2321</v>
      </c>
      <c r="FN116" s="62">
        <v>2144</v>
      </c>
    </row>
    <row r="117" spans="2:170" x14ac:dyDescent="0.25">
      <c r="B117" s="64" t="s">
        <v>57</v>
      </c>
      <c r="C117" s="40">
        <v>26226</v>
      </c>
      <c r="D117" s="40">
        <v>17560.504731861198</v>
      </c>
      <c r="E117" s="40">
        <v>2664274.2158549596</v>
      </c>
      <c r="F117" s="43">
        <v>66.958379973542279</v>
      </c>
      <c r="G117" s="44">
        <v>151.71968326291832</v>
      </c>
      <c r="H117" s="44">
        <v>101.58904201383967</v>
      </c>
      <c r="I117" s="43">
        <v>4.0848480351833221</v>
      </c>
      <c r="J117" s="43">
        <v>7.000660852502155</v>
      </c>
      <c r="K117" s="60">
        <v>11.371475244930732</v>
      </c>
      <c r="L117" s="40">
        <v>26226</v>
      </c>
      <c r="M117" s="40">
        <v>19910.652360515021</v>
      </c>
      <c r="N117" s="40">
        <v>2874792.1247876408</v>
      </c>
      <c r="O117" s="43">
        <v>75.919516359776637</v>
      </c>
      <c r="P117" s="44">
        <v>144.38462752173126</v>
      </c>
      <c r="Q117" s="44">
        <v>109.61611091236333</v>
      </c>
      <c r="R117" s="43">
        <v>20.920125279219526</v>
      </c>
      <c r="S117" s="43">
        <v>-0.86113990033069698</v>
      </c>
      <c r="T117" s="60">
        <v>19.878833832746047</v>
      </c>
      <c r="U117" s="40">
        <v>25380</v>
      </c>
      <c r="V117" s="40">
        <v>19405.957081545064</v>
      </c>
      <c r="W117" s="40">
        <v>2624766.2078111614</v>
      </c>
      <c r="X117" s="43">
        <v>76.461611826418689</v>
      </c>
      <c r="Y117" s="44">
        <v>135.25569477360622</v>
      </c>
      <c r="Z117" s="44">
        <v>103.41868431092045</v>
      </c>
      <c r="AA117" s="43">
        <v>7.2202126541852714</v>
      </c>
      <c r="AB117" s="43">
        <v>-13.319541152475585</v>
      </c>
      <c r="AC117" s="60">
        <v>-7.0610276939719547</v>
      </c>
      <c r="AD117" s="40">
        <v>26226</v>
      </c>
      <c r="AE117" s="40">
        <v>21030.180257510729</v>
      </c>
      <c r="AF117" s="40">
        <v>3434846.0725725335</v>
      </c>
      <c r="AG117" s="43">
        <v>80.188287415201444</v>
      </c>
      <c r="AH117" s="44">
        <v>163.32936905501847</v>
      </c>
      <c r="AI117" s="44">
        <v>130.97102389127329</v>
      </c>
      <c r="AJ117" s="43">
        <v>8.4937633753558934</v>
      </c>
      <c r="AK117" s="43">
        <v>1.2977417641575968</v>
      </c>
      <c r="AL117" s="60">
        <v>9.9017322541862729</v>
      </c>
      <c r="AM117" s="40">
        <v>25380</v>
      </c>
      <c r="AN117" s="40">
        <v>20588.420600858368</v>
      </c>
      <c r="AO117" s="40">
        <v>3373403.6503972546</v>
      </c>
      <c r="AP117" s="43">
        <v>81.120648545541243</v>
      </c>
      <c r="AQ117" s="44">
        <v>163.84955970136977</v>
      </c>
      <c r="AR117" s="44">
        <v>132.91582546876495</v>
      </c>
      <c r="AS117" s="43">
        <v>8.6045602380569566</v>
      </c>
      <c r="AT117" s="43">
        <v>-4.0158476376171963</v>
      </c>
      <c r="AU117" s="60">
        <v>4.2431665713820124</v>
      </c>
      <c r="AV117" s="40">
        <v>26226</v>
      </c>
      <c r="AW117" s="40">
        <v>17641.339055793993</v>
      </c>
      <c r="AX117" s="40">
        <v>2711467.7217505737</v>
      </c>
      <c r="AY117" s="43">
        <v>67.266602058239883</v>
      </c>
      <c r="AZ117" s="44">
        <v>153.69965472434131</v>
      </c>
      <c r="BA117" s="44">
        <v>103.38853510831137</v>
      </c>
      <c r="BB117" s="43">
        <v>3.128532071346954</v>
      </c>
      <c r="BC117" s="43">
        <v>-9.2998521543984829</v>
      </c>
      <c r="BD117" s="60">
        <v>-6.462268940264086</v>
      </c>
      <c r="BE117" s="40">
        <v>26226</v>
      </c>
      <c r="BF117" s="40">
        <v>18506.703862660943</v>
      </c>
      <c r="BG117" s="40">
        <v>2947459.5463679484</v>
      </c>
      <c r="BH117" s="43">
        <v>70.56624671189256</v>
      </c>
      <c r="BI117" s="44">
        <v>159.26442483984042</v>
      </c>
      <c r="BJ117" s="44">
        <v>112.3869269567585</v>
      </c>
      <c r="BK117" s="43">
        <v>9.6985276794418454</v>
      </c>
      <c r="BL117" s="43">
        <v>-5.1939602565557674</v>
      </c>
      <c r="BM117" s="60">
        <v>4.0008297496378429</v>
      </c>
      <c r="BN117" s="40">
        <v>23688</v>
      </c>
      <c r="BO117" s="40">
        <v>17237.516057421934</v>
      </c>
      <c r="BP117" s="40">
        <v>2683151.5761063276</v>
      </c>
      <c r="BQ117" s="43">
        <v>72.768980316708593</v>
      </c>
      <c r="BR117" s="44">
        <v>155.657669421056</v>
      </c>
      <c r="BS117" s="44">
        <v>113.27049882245558</v>
      </c>
      <c r="BT117" s="43">
        <v>13.1524155222757</v>
      </c>
      <c r="BU117" s="43">
        <v>-2.6965880254760357</v>
      </c>
      <c r="BV117" s="60">
        <v>10.101161034772712</v>
      </c>
      <c r="BW117" s="40">
        <v>26226</v>
      </c>
      <c r="BX117" s="40">
        <v>20941.828326180257</v>
      </c>
      <c r="BY117" s="40">
        <v>3564287.4658470657</v>
      </c>
      <c r="BZ117" s="43">
        <v>79.851400618394948</v>
      </c>
      <c r="CA117" s="44">
        <v>170.19944058041963</v>
      </c>
      <c r="CB117" s="44">
        <v>135.90663714813795</v>
      </c>
      <c r="CC117" s="43">
        <v>3.622462392908433</v>
      </c>
      <c r="CD117" s="43">
        <v>6.5010942883766134</v>
      </c>
      <c r="CE117" s="60">
        <v>10.359056377078399</v>
      </c>
      <c r="CF117" s="40">
        <v>25380</v>
      </c>
      <c r="CG117" s="40">
        <v>19115.484978540771</v>
      </c>
      <c r="CH117" s="40">
        <v>3395780.2222990519</v>
      </c>
      <c r="CI117" s="43">
        <v>75.317119694802102</v>
      </c>
      <c r="CJ117" s="44">
        <v>177.64551755350115</v>
      </c>
      <c r="CK117" s="44">
        <v>133.79748708822112</v>
      </c>
      <c r="CL117" s="43">
        <v>6.0693532674070845</v>
      </c>
      <c r="CM117" s="43">
        <v>-1.5267762048655731</v>
      </c>
      <c r="CN117" s="60">
        <v>4.4499116211549126</v>
      </c>
      <c r="CO117" s="40">
        <v>26226</v>
      </c>
      <c r="CP117" s="40">
        <v>16007.43347639485</v>
      </c>
      <c r="CQ117" s="40">
        <v>2419499.340335533</v>
      </c>
      <c r="CR117" s="43">
        <v>61.036503761133417</v>
      </c>
      <c r="CS117" s="44">
        <v>151.14848635188244</v>
      </c>
      <c r="CT117" s="44">
        <v>92.25575155706295</v>
      </c>
      <c r="CU117" s="43">
        <v>-10.821156576387541</v>
      </c>
      <c r="CV117" s="43">
        <v>-9.3032992750529981</v>
      </c>
      <c r="CW117" s="60">
        <v>-19.117731270146304</v>
      </c>
      <c r="CX117" s="40">
        <v>25380</v>
      </c>
      <c r="CY117" s="40">
        <v>14998.042918454936</v>
      </c>
      <c r="CZ117" s="40">
        <v>2204106.8949104254</v>
      </c>
      <c r="DA117" s="43">
        <v>59.093943729136861</v>
      </c>
      <c r="DB117" s="44">
        <v>146.95963379317277</v>
      </c>
      <c r="DC117" s="44">
        <v>86.844243298283118</v>
      </c>
      <c r="DD117" s="43">
        <v>-9.0027904244219386</v>
      </c>
      <c r="DE117" s="43">
        <v>-6.1890808963154491</v>
      </c>
      <c r="DF117" s="60">
        <v>-14.634681338444967</v>
      </c>
      <c r="DG117" s="40">
        <v>77832</v>
      </c>
      <c r="DH117" s="40">
        <v>56877.114173921284</v>
      </c>
      <c r="DI117" s="40">
        <v>8163832.5484537613</v>
      </c>
      <c r="DJ117" s="43">
        <v>73.076773273102688</v>
      </c>
      <c r="DK117" s="44">
        <v>143.53457743109195</v>
      </c>
      <c r="DL117" s="44">
        <v>104.89043771782508</v>
      </c>
      <c r="DM117" s="43">
        <v>0</v>
      </c>
      <c r="DN117" s="43">
        <v>10.5774494577381</v>
      </c>
      <c r="DO117" s="43">
        <v>10.577449457727695</v>
      </c>
      <c r="DP117" s="43">
        <v>-3.041511451279109</v>
      </c>
      <c r="DQ117" s="60">
        <v>7.2142236699875664</v>
      </c>
      <c r="DR117" s="40">
        <v>77832</v>
      </c>
      <c r="DS117" s="40">
        <v>59259.939914163093</v>
      </c>
      <c r="DT117" s="40">
        <v>9519717.4447203614</v>
      </c>
      <c r="DU117" s="43">
        <v>76.138272065683893</v>
      </c>
      <c r="DV117" s="44">
        <v>160.64338672144274</v>
      </c>
      <c r="DW117" s="44">
        <v>122.31109883750079</v>
      </c>
      <c r="DX117" s="43">
        <v>0</v>
      </c>
      <c r="DY117" s="43">
        <v>6.8764014529053323</v>
      </c>
      <c r="DZ117" s="43">
        <v>6.8764014529783859</v>
      </c>
      <c r="EA117" s="43">
        <v>-3.8124696798025028</v>
      </c>
      <c r="EB117" s="60">
        <v>2.8017710526178909</v>
      </c>
      <c r="EC117" s="40">
        <v>76140</v>
      </c>
      <c r="ED117" s="40">
        <v>56686.048246263133</v>
      </c>
      <c r="EE117" s="40">
        <v>9194898.5883213412</v>
      </c>
      <c r="EF117" s="43">
        <v>74.449761290075045</v>
      </c>
      <c r="EG117" s="44">
        <v>162.20743679953893</v>
      </c>
      <c r="EH117" s="44">
        <v>120.76304949200606</v>
      </c>
      <c r="EI117" s="43">
        <v>0</v>
      </c>
      <c r="EJ117" s="43">
        <v>8.3570254862643853</v>
      </c>
      <c r="EK117" s="43">
        <v>8.3570254862125193</v>
      </c>
      <c r="EL117" s="43">
        <v>-0.1768873426397144</v>
      </c>
      <c r="EM117" s="60">
        <v>8.165355623371374</v>
      </c>
      <c r="EN117" s="40">
        <v>76986</v>
      </c>
      <c r="EO117" s="40">
        <v>50120.961373390557</v>
      </c>
      <c r="EP117" s="40">
        <v>8019386.4575450104</v>
      </c>
      <c r="EQ117" s="43">
        <v>65.103994717728625</v>
      </c>
      <c r="ER117" s="44">
        <v>160.0006511806962</v>
      </c>
      <c r="ES117" s="44">
        <v>104.16681549301185</v>
      </c>
      <c r="ET117" s="43">
        <v>0</v>
      </c>
      <c r="EU117" s="43">
        <v>-4.4466272108342677</v>
      </c>
      <c r="EV117" s="43">
        <v>-4.4466272108499636</v>
      </c>
      <c r="EW117" s="43">
        <v>-4.8942351056415694</v>
      </c>
      <c r="EX117" s="60">
        <v>-9.1232339265340201</v>
      </c>
      <c r="EY117" s="40">
        <v>308790</v>
      </c>
      <c r="EZ117" s="40">
        <v>222944.06370773807</v>
      </c>
      <c r="FA117" s="40">
        <v>34897835.039040476</v>
      </c>
      <c r="FB117" s="43">
        <v>72.199249881064176</v>
      </c>
      <c r="FC117" s="44">
        <v>156.53179752204016</v>
      </c>
      <c r="FD117" s="44">
        <v>113.0147836362592</v>
      </c>
      <c r="FE117" s="43">
        <v>0</v>
      </c>
      <c r="FF117" s="43">
        <v>5.3356365386825129</v>
      </c>
      <c r="FG117" s="43">
        <v>5.3356365386826869</v>
      </c>
      <c r="FH117" s="43">
        <v>-3.1283087551502597</v>
      </c>
      <c r="FI117" s="60">
        <v>2.0404125985392398</v>
      </c>
      <c r="FK117" s="61">
        <v>22</v>
      </c>
      <c r="FL117" s="62">
        <v>16</v>
      </c>
      <c r="FM117" s="40">
        <v>846</v>
      </c>
      <c r="FN117" s="62">
        <v>699</v>
      </c>
    </row>
    <row r="118" spans="2:170" x14ac:dyDescent="0.25">
      <c r="B118" s="64" t="s">
        <v>58</v>
      </c>
      <c r="C118" s="40">
        <v>58776</v>
      </c>
      <c r="D118" s="40">
        <v>39869.577854671283</v>
      </c>
      <c r="E118" s="40">
        <v>7786424.780595433</v>
      </c>
      <c r="F118" s="43">
        <v>67.833091490865797</v>
      </c>
      <c r="G118" s="44">
        <v>195.29739715273016</v>
      </c>
      <c r="H118" s="44">
        <v>132.47626208989098</v>
      </c>
      <c r="I118" s="43">
        <v>-9.002302005788394</v>
      </c>
      <c r="J118" s="43">
        <v>3.3552432624138198</v>
      </c>
      <c r="K118" s="60">
        <v>-5.9491078749032065</v>
      </c>
      <c r="L118" s="40">
        <v>58776</v>
      </c>
      <c r="M118" s="40">
        <v>41345.702422145332</v>
      </c>
      <c r="N118" s="40">
        <v>8347557.0665970938</v>
      </c>
      <c r="O118" s="43">
        <v>70.34453249990699</v>
      </c>
      <c r="P118" s="44">
        <v>201.89660781107025</v>
      </c>
      <c r="Q118" s="44">
        <v>142.02322489786806</v>
      </c>
      <c r="R118" s="43">
        <v>-5.8757871292574659</v>
      </c>
      <c r="S118" s="43">
        <v>7.4537947180909905</v>
      </c>
      <c r="T118" s="60">
        <v>1.1400384781919646</v>
      </c>
      <c r="U118" s="40">
        <v>56880</v>
      </c>
      <c r="V118" s="40">
        <v>40220.567474048446</v>
      </c>
      <c r="W118" s="40">
        <v>8438710.6278311424</v>
      </c>
      <c r="X118" s="43">
        <v>70.711264898116113</v>
      </c>
      <c r="Y118" s="44">
        <v>209.81082957807743</v>
      </c>
      <c r="Z118" s="44">
        <v>148.35989148788929</v>
      </c>
      <c r="AA118" s="43">
        <v>-7.1770692053707226</v>
      </c>
      <c r="AB118" s="43">
        <v>1.9772874221442351</v>
      </c>
      <c r="AC118" s="60">
        <v>-5.3416930699330569</v>
      </c>
      <c r="AD118" s="40">
        <v>58776</v>
      </c>
      <c r="AE118" s="40">
        <v>44186.422145328717</v>
      </c>
      <c r="AF118" s="40">
        <v>9964011.6794034597</v>
      </c>
      <c r="AG118" s="43">
        <v>75.17766119730625</v>
      </c>
      <c r="AH118" s="44">
        <v>225.4993999430848</v>
      </c>
      <c r="AI118" s="44">
        <v>169.52517489117088</v>
      </c>
      <c r="AJ118" s="43">
        <v>-1.2699249599278462</v>
      </c>
      <c r="AK118" s="43">
        <v>5.4542456136938684</v>
      </c>
      <c r="AL118" s="60">
        <v>4.1150558273951825</v>
      </c>
      <c r="AM118" s="40">
        <v>56880</v>
      </c>
      <c r="AN118" s="40">
        <v>43836.525951557094</v>
      </c>
      <c r="AO118" s="40">
        <v>9910192.0762800016</v>
      </c>
      <c r="AP118" s="43">
        <v>77.068435217224149</v>
      </c>
      <c r="AQ118" s="44">
        <v>226.07156614626726</v>
      </c>
      <c r="AR118" s="44">
        <v>174.22981850000002</v>
      </c>
      <c r="AS118" s="43">
        <v>-0.44529403789728544</v>
      </c>
      <c r="AT118" s="43">
        <v>-1.4669670026130306</v>
      </c>
      <c r="AU118" s="60">
        <v>-1.9057287238869363</v>
      </c>
      <c r="AV118" s="40">
        <v>60822</v>
      </c>
      <c r="AW118" s="40">
        <v>40643.044982698964</v>
      </c>
      <c r="AX118" s="40">
        <v>9046526.37969625</v>
      </c>
      <c r="AY118" s="43">
        <v>66.82293410722923</v>
      </c>
      <c r="AZ118" s="44">
        <v>222.58485759487752</v>
      </c>
      <c r="BA118" s="44">
        <v>148.73773272329501</v>
      </c>
      <c r="BB118" s="43">
        <v>-5.2096155556490915</v>
      </c>
      <c r="BC118" s="43">
        <v>-11.04058261454262</v>
      </c>
      <c r="BD118" s="60">
        <v>-15.675026260843236</v>
      </c>
      <c r="BE118" s="40">
        <v>60791</v>
      </c>
      <c r="BF118" s="40">
        <v>42866.868082727779</v>
      </c>
      <c r="BG118" s="40">
        <v>10002776.938880235</v>
      </c>
      <c r="BH118" s="43">
        <v>70.515155339980893</v>
      </c>
      <c r="BI118" s="44">
        <v>233.34517743577874</v>
      </c>
      <c r="BJ118" s="44">
        <v>164.5437143471934</v>
      </c>
      <c r="BK118" s="43">
        <v>-1.8260908261887472</v>
      </c>
      <c r="BL118" s="43">
        <v>-2.8337912354529098</v>
      </c>
      <c r="BM118" s="60">
        <v>-4.6081344599193494</v>
      </c>
      <c r="BN118" s="40">
        <v>54908</v>
      </c>
      <c r="BO118" s="40">
        <v>39714.657185026161</v>
      </c>
      <c r="BP118" s="40">
        <v>8510006.2455706112</v>
      </c>
      <c r="BQ118" s="43">
        <v>72.329455061240921</v>
      </c>
      <c r="BR118" s="44">
        <v>214.27872852895192</v>
      </c>
      <c r="BS118" s="44">
        <v>154.9866366571467</v>
      </c>
      <c r="BT118" s="43">
        <v>1.8539888183284992</v>
      </c>
      <c r="BU118" s="43">
        <v>0.76146609960102096</v>
      </c>
      <c r="BV118" s="60">
        <v>2.6295724142693224</v>
      </c>
      <c r="BW118" s="40">
        <v>60791</v>
      </c>
      <c r="BX118" s="40">
        <v>46376.178432462482</v>
      </c>
      <c r="BY118" s="40">
        <v>11209504.047620665</v>
      </c>
      <c r="BZ118" s="43">
        <v>76.287901880973294</v>
      </c>
      <c r="CA118" s="44">
        <v>241.7082309605359</v>
      </c>
      <c r="CB118" s="44">
        <v>184.39413807340995</v>
      </c>
      <c r="CC118" s="43">
        <v>-1.3938598829027742</v>
      </c>
      <c r="CD118" s="43">
        <v>2.8917226164313452</v>
      </c>
      <c r="CE118" s="60">
        <v>1.4575561720090304</v>
      </c>
      <c r="CF118" s="40">
        <v>58830</v>
      </c>
      <c r="CG118" s="40">
        <v>42930.233608815426</v>
      </c>
      <c r="CH118" s="40">
        <v>10628046.144957215</v>
      </c>
      <c r="CI118" s="43">
        <v>72.973370064279152</v>
      </c>
      <c r="CJ118" s="44">
        <v>247.56553252891732</v>
      </c>
      <c r="CK118" s="44">
        <v>180.65691220393023</v>
      </c>
      <c r="CL118" s="43">
        <v>4.8105639151811417</v>
      </c>
      <c r="CM118" s="43">
        <v>-1.5611747736632506</v>
      </c>
      <c r="CN118" s="60">
        <v>3.1742878312517262</v>
      </c>
      <c r="CO118" s="40">
        <v>60791</v>
      </c>
      <c r="CP118" s="40">
        <v>39159.495316804409</v>
      </c>
      <c r="CQ118" s="40">
        <v>7626374.2535162028</v>
      </c>
      <c r="CR118" s="43">
        <v>64.416600017773035</v>
      </c>
      <c r="CS118" s="44">
        <v>194.75159707289481</v>
      </c>
      <c r="CT118" s="44">
        <v>125.45235731467163</v>
      </c>
      <c r="CU118" s="43">
        <v>-6.5685624194807257</v>
      </c>
      <c r="CV118" s="43">
        <v>-8.2728473643543818</v>
      </c>
      <c r="CW118" s="60">
        <v>-14.298002640814385</v>
      </c>
      <c r="CX118" s="40">
        <v>58830</v>
      </c>
      <c r="CY118" s="40">
        <v>37886.73608815427</v>
      </c>
      <c r="CZ118" s="40">
        <v>6966428.9185050093</v>
      </c>
      <c r="DA118" s="43">
        <v>64.400367309458218</v>
      </c>
      <c r="DB118" s="44">
        <v>183.87514042633893</v>
      </c>
      <c r="DC118" s="44">
        <v>118.41626582534437</v>
      </c>
      <c r="DD118" s="43">
        <v>0.59769476427186752</v>
      </c>
      <c r="DE118" s="43">
        <v>-7.6620163395005845</v>
      </c>
      <c r="DF118" s="60">
        <v>-7.1101170457957972</v>
      </c>
      <c r="DG118" s="40">
        <v>174432</v>
      </c>
      <c r="DH118" s="40">
        <v>121435.84775086505</v>
      </c>
      <c r="DI118" s="40">
        <v>24572692.475023668</v>
      </c>
      <c r="DJ118" s="43">
        <v>69.617872724537392</v>
      </c>
      <c r="DK118" s="44">
        <v>202.35122437187107</v>
      </c>
      <c r="DL118" s="44">
        <v>140.87261783975228</v>
      </c>
      <c r="DM118" s="43">
        <v>5.3918843802112288</v>
      </c>
      <c r="DN118" s="43">
        <v>-2.3555701256114907</v>
      </c>
      <c r="DO118" s="43">
        <v>-7.3510921181174655</v>
      </c>
      <c r="DP118" s="43">
        <v>4.2245919201486082</v>
      </c>
      <c r="DQ118" s="60">
        <v>-3.4370538416467795</v>
      </c>
      <c r="DR118" s="40">
        <v>176478</v>
      </c>
      <c r="DS118" s="40">
        <v>128665.99307958478</v>
      </c>
      <c r="DT118" s="40">
        <v>28920730.135379709</v>
      </c>
      <c r="DU118" s="43">
        <v>72.907667289738541</v>
      </c>
      <c r="DV118" s="44">
        <v>224.77369072565386</v>
      </c>
      <c r="DW118" s="44">
        <v>163.87725458912561</v>
      </c>
      <c r="DX118" s="43">
        <v>6.5482515455950541</v>
      </c>
      <c r="DY118" s="43">
        <v>4.0591137857681661</v>
      </c>
      <c r="DZ118" s="43">
        <v>-2.3361601186995546</v>
      </c>
      <c r="EA118" s="43">
        <v>-2.5682797004332039</v>
      </c>
      <c r="EB118" s="60">
        <v>-4.8444406930984503</v>
      </c>
      <c r="EC118" s="40">
        <v>176490</v>
      </c>
      <c r="ED118" s="40">
        <v>128957.70370021643</v>
      </c>
      <c r="EE118" s="40">
        <v>29722287.232071511</v>
      </c>
      <c r="EF118" s="43">
        <v>73.067994617381402</v>
      </c>
      <c r="EG118" s="44">
        <v>230.48089706347361</v>
      </c>
      <c r="EH118" s="44">
        <v>168.40776946043124</v>
      </c>
      <c r="EI118" s="43">
        <v>5.3910737958462223</v>
      </c>
      <c r="EJ118" s="43">
        <v>4.7594032065058478</v>
      </c>
      <c r="EK118" s="43">
        <v>-0.59935871849709943</v>
      </c>
      <c r="EL118" s="43">
        <v>0.28553803319590876</v>
      </c>
      <c r="EM118" s="60">
        <v>-0.31553208244758446</v>
      </c>
      <c r="EN118" s="40">
        <v>178451</v>
      </c>
      <c r="EO118" s="40">
        <v>119976.46501377411</v>
      </c>
      <c r="EP118" s="40">
        <v>25220849.316978429</v>
      </c>
      <c r="EQ118" s="43">
        <v>67.232161777616327</v>
      </c>
      <c r="ER118" s="44">
        <v>210.21497269554411</v>
      </c>
      <c r="ES118" s="44">
        <v>141.33207052344019</v>
      </c>
      <c r="ET118" s="43">
        <v>3.7017451084082498</v>
      </c>
      <c r="EU118" s="43">
        <v>3.2220545427351639</v>
      </c>
      <c r="EV118" s="43">
        <v>-0.46256749595723007</v>
      </c>
      <c r="EW118" s="43">
        <v>-5.0989168009805397</v>
      </c>
      <c r="EX118" s="60">
        <v>-5.5378983652170595</v>
      </c>
      <c r="EY118" s="40">
        <v>705851</v>
      </c>
      <c r="EZ118" s="40">
        <v>499036.00954444037</v>
      </c>
      <c r="FA118" s="40">
        <v>108436559.15945332</v>
      </c>
      <c r="FB118" s="43">
        <v>70.699908273054845</v>
      </c>
      <c r="FC118" s="44">
        <v>217.29205324970999</v>
      </c>
      <c r="FD118" s="44">
        <v>153.62528233218245</v>
      </c>
      <c r="FE118" s="43">
        <v>5.2436098723241829</v>
      </c>
      <c r="FF118" s="43">
        <v>2.3993943874407115</v>
      </c>
      <c r="FG118" s="43">
        <v>-2.702506582873812</v>
      </c>
      <c r="FH118" s="43">
        <v>-0.76140260122392778</v>
      </c>
      <c r="FI118" s="60">
        <v>-3.4433322287221988</v>
      </c>
      <c r="FK118" s="61">
        <v>27</v>
      </c>
      <c r="FL118" s="62">
        <v>21</v>
      </c>
      <c r="FM118" s="40">
        <v>1961</v>
      </c>
      <c r="FN118" s="62">
        <v>1815</v>
      </c>
    </row>
    <row r="119" spans="2:170" x14ac:dyDescent="0.25">
      <c r="B119" s="64" t="s">
        <v>59</v>
      </c>
      <c r="K119" s="60"/>
      <c r="T119" s="60"/>
      <c r="AC119" s="60"/>
      <c r="AL119" s="60"/>
      <c r="AU119" s="60"/>
      <c r="BD119" s="60"/>
      <c r="BM119" s="60"/>
      <c r="BV119" s="60"/>
      <c r="CE119" s="60"/>
      <c r="CN119" s="60"/>
      <c r="CW119" s="60"/>
      <c r="DF119" s="60"/>
      <c r="DQ119" s="60"/>
      <c r="EB119" s="60"/>
      <c r="EM119" s="60"/>
      <c r="EX119" s="60"/>
      <c r="FI119" s="60"/>
      <c r="FK119" s="61">
        <v>6</v>
      </c>
      <c r="FL119" s="62">
        <v>4</v>
      </c>
      <c r="FM119" s="40">
        <v>151</v>
      </c>
      <c r="FN119" s="62">
        <v>82</v>
      </c>
    </row>
    <row r="120" spans="2:170" ht="13" x14ac:dyDescent="0.3">
      <c r="B120" s="65" t="s">
        <v>84</v>
      </c>
      <c r="C120" s="66">
        <v>161169</v>
      </c>
      <c r="D120" s="66">
        <v>106553.87513691129</v>
      </c>
      <c r="E120" s="66">
        <v>19346953.511489738</v>
      </c>
      <c r="F120" s="67">
        <v>66.113132883439917</v>
      </c>
      <c r="G120" s="68">
        <v>181.5696846935956</v>
      </c>
      <c r="H120" s="68">
        <v>120.04140691751972</v>
      </c>
      <c r="I120" s="67">
        <v>-6.6525242919068219</v>
      </c>
      <c r="J120" s="67">
        <v>3.3168199031529952</v>
      </c>
      <c r="K120" s="69">
        <v>-3.5563566385343774</v>
      </c>
      <c r="L120" s="66">
        <v>161293</v>
      </c>
      <c r="M120" s="66">
        <v>115317.07337073803</v>
      </c>
      <c r="N120" s="66">
        <v>21153896.760794692</v>
      </c>
      <c r="O120" s="67">
        <v>71.495398666239709</v>
      </c>
      <c r="P120" s="68">
        <v>183.4411517953294</v>
      </c>
      <c r="Q120" s="68">
        <v>131.15198279401272</v>
      </c>
      <c r="R120" s="67">
        <v>0.8175006676537202</v>
      </c>
      <c r="S120" s="67">
        <v>3.6673775559025539</v>
      </c>
      <c r="T120" s="69">
        <v>4.5148590596049925</v>
      </c>
      <c r="U120" s="66">
        <v>156420</v>
      </c>
      <c r="V120" s="66">
        <v>112357.4906350915</v>
      </c>
      <c r="W120" s="66">
        <v>21076829.717685722</v>
      </c>
      <c r="X120" s="67">
        <v>71.830642267671337</v>
      </c>
      <c r="Y120" s="68">
        <v>187.58722358919439</v>
      </c>
      <c r="Z120" s="68">
        <v>134.74510751621099</v>
      </c>
      <c r="AA120" s="67">
        <v>-5.1819166287867597</v>
      </c>
      <c r="AB120" s="67">
        <v>-1.3667143265299975</v>
      </c>
      <c r="AC120" s="69">
        <v>-6.477808958374677</v>
      </c>
      <c r="AD120" s="66">
        <v>161634</v>
      </c>
      <c r="AE120" s="66">
        <v>125500.83451384417</v>
      </c>
      <c r="AF120" s="66">
        <v>25770647.952358313</v>
      </c>
      <c r="AG120" s="67">
        <v>77.645071280698474</v>
      </c>
      <c r="AH120" s="68">
        <v>205.34244295814236</v>
      </c>
      <c r="AI120" s="68">
        <v>159.43828620437725</v>
      </c>
      <c r="AJ120" s="67">
        <v>-0.39881141745615506</v>
      </c>
      <c r="AK120" s="67">
        <v>3.5748526346238241</v>
      </c>
      <c r="AL120" s="69">
        <v>3.1617842967320438</v>
      </c>
      <c r="AM120" s="66">
        <v>156420</v>
      </c>
      <c r="AN120" s="66">
        <v>123256.99034127496</v>
      </c>
      <c r="AO120" s="66">
        <v>25570642.91376254</v>
      </c>
      <c r="AP120" s="67">
        <v>78.798740788438153</v>
      </c>
      <c r="AQ120" s="68">
        <v>207.45795303748969</v>
      </c>
      <c r="AR120" s="68">
        <v>163.47425465901125</v>
      </c>
      <c r="AS120" s="67">
        <v>-0.65792320915216906</v>
      </c>
      <c r="AT120" s="67">
        <v>-2.7068568102354686</v>
      </c>
      <c r="AU120" s="69">
        <v>-3.3469709801947864</v>
      </c>
      <c r="AV120" s="66">
        <v>163680</v>
      </c>
      <c r="AW120" s="66">
        <v>107404.19832582099</v>
      </c>
      <c r="AX120" s="66">
        <v>21242265.584808879</v>
      </c>
      <c r="AY120" s="67">
        <v>65.618400736694156</v>
      </c>
      <c r="AZ120" s="68">
        <v>197.77872667852719</v>
      </c>
      <c r="BA120" s="68">
        <v>129.77923744384699</v>
      </c>
      <c r="BB120" s="67">
        <v>-4.6290466967530648</v>
      </c>
      <c r="BC120" s="67">
        <v>-10.502423221930924</v>
      </c>
      <c r="BD120" s="69">
        <v>-14.645307843484016</v>
      </c>
      <c r="BE120" s="66">
        <v>163649</v>
      </c>
      <c r="BF120" s="66">
        <v>113443.62706830716</v>
      </c>
      <c r="BG120" s="66">
        <v>23136491.637019161</v>
      </c>
      <c r="BH120" s="67">
        <v>69.321307840748901</v>
      </c>
      <c r="BI120" s="68">
        <v>203.94703726361035</v>
      </c>
      <c r="BJ120" s="68">
        <v>141.37875353359422</v>
      </c>
      <c r="BK120" s="67">
        <v>-1.6480603367844726</v>
      </c>
      <c r="BL120" s="67">
        <v>-1.9685357227436238</v>
      </c>
      <c r="BM120" s="69">
        <v>-3.5841534030429041</v>
      </c>
      <c r="BN120" s="66">
        <v>147812</v>
      </c>
      <c r="BO120" s="66">
        <v>108689.22911617857</v>
      </c>
      <c r="BP120" s="66">
        <v>21368483.852358833</v>
      </c>
      <c r="BQ120" s="67">
        <v>73.532073929165819</v>
      </c>
      <c r="BR120" s="68">
        <v>196.60166905331468</v>
      </c>
      <c r="BS120" s="68">
        <v>144.56528463425727</v>
      </c>
      <c r="BT120" s="67">
        <v>4.9943426210931374</v>
      </c>
      <c r="BU120" s="67">
        <v>0.71886200226258434</v>
      </c>
      <c r="BV120" s="69">
        <v>5.7491070546632566</v>
      </c>
      <c r="BW120" s="66">
        <v>163649</v>
      </c>
      <c r="BX120" s="66">
        <v>128225.83721422523</v>
      </c>
      <c r="BY120" s="66">
        <v>28026777.639420029</v>
      </c>
      <c r="BZ120" s="67">
        <v>78.354183168992932</v>
      </c>
      <c r="CA120" s="68">
        <v>218.57355934121185</v>
      </c>
      <c r="CB120" s="68">
        <v>171.26152704520058</v>
      </c>
      <c r="CC120" s="67">
        <v>2.9688652762003125</v>
      </c>
      <c r="CD120" s="67">
        <v>3.1435889935719716</v>
      </c>
      <c r="CE120" s="69">
        <v>6.2057831918455273</v>
      </c>
      <c r="CF120" s="66">
        <v>158370</v>
      </c>
      <c r="CG120" s="66">
        <v>118611.55675105486</v>
      </c>
      <c r="CH120" s="66">
        <v>26834909.433641206</v>
      </c>
      <c r="CI120" s="67">
        <v>74.895218002812939</v>
      </c>
      <c r="CJ120" s="68">
        <v>226.24194613652227</v>
      </c>
      <c r="CK120" s="68">
        <v>169.44439877275497</v>
      </c>
      <c r="CL120" s="67">
        <v>7.4799256864357018</v>
      </c>
      <c r="CM120" s="67">
        <v>0.83410208037058231</v>
      </c>
      <c r="CN120" s="69">
        <v>8.3764179825172427</v>
      </c>
      <c r="CO120" s="66">
        <v>163649</v>
      </c>
      <c r="CP120" s="66">
        <v>105655.73248945147</v>
      </c>
      <c r="CQ120" s="66">
        <v>19233898.962412339</v>
      </c>
      <c r="CR120" s="67">
        <v>64.562406424390915</v>
      </c>
      <c r="CS120" s="68">
        <v>182.04311786237085</v>
      </c>
      <c r="CT120" s="68">
        <v>117.53141762193682</v>
      </c>
      <c r="CU120" s="67">
        <v>-6.2080585664562236</v>
      </c>
      <c r="CV120" s="67">
        <v>-7.0496194084202708</v>
      </c>
      <c r="CW120" s="69">
        <v>-12.820033473227666</v>
      </c>
      <c r="CX120" s="66">
        <v>158370</v>
      </c>
      <c r="CY120" s="66">
        <v>100371.16392405063</v>
      </c>
      <c r="CZ120" s="66">
        <v>17286466.792649757</v>
      </c>
      <c r="DA120" s="67">
        <v>63.377637130801688</v>
      </c>
      <c r="DB120" s="68">
        <v>172.22542926502447</v>
      </c>
      <c r="DC120" s="68">
        <v>109.15240760655274</v>
      </c>
      <c r="DD120" s="67">
        <v>-0.40164692335067176</v>
      </c>
      <c r="DE120" s="67">
        <v>-5.975390777650289</v>
      </c>
      <c r="DF120" s="69">
        <v>-6.3530377277384291</v>
      </c>
      <c r="DG120" s="66">
        <v>478882</v>
      </c>
      <c r="DH120" s="66">
        <v>334228.4391427408</v>
      </c>
      <c r="DI120" s="66">
        <v>61577679.989970155</v>
      </c>
      <c r="DJ120" s="67">
        <v>69.793485481337953</v>
      </c>
      <c r="DK120" s="68">
        <v>184.2383016475502</v>
      </c>
      <c r="DL120" s="68">
        <v>128.58633231144657</v>
      </c>
      <c r="DM120" s="67">
        <v>9.676340717125635</v>
      </c>
      <c r="DN120" s="67">
        <v>5.6351786598701805</v>
      </c>
      <c r="DO120" s="67">
        <v>-3.6846251714640088</v>
      </c>
      <c r="DP120" s="67">
        <v>1.7527614481075946</v>
      </c>
      <c r="DQ120" s="69">
        <v>-1.9964464129196375</v>
      </c>
      <c r="DR120" s="66">
        <v>481734</v>
      </c>
      <c r="DS120" s="66">
        <v>356162.02318094013</v>
      </c>
      <c r="DT120" s="66">
        <v>72583556.450929731</v>
      </c>
      <c r="DU120" s="67">
        <v>73.933337314978829</v>
      </c>
      <c r="DV120" s="68">
        <v>203.79364369809659</v>
      </c>
      <c r="DW120" s="68">
        <v>150.67144202179986</v>
      </c>
      <c r="DX120" s="67">
        <v>9.0747302758940798</v>
      </c>
      <c r="DY120" s="67">
        <v>7.1459056106251033</v>
      </c>
      <c r="DZ120" s="67">
        <v>-1.7683515332549067</v>
      </c>
      <c r="EA120" s="67">
        <v>-3.1820963255348516</v>
      </c>
      <c r="EB120" s="69">
        <v>-4.8941772096980749</v>
      </c>
      <c r="EC120" s="66">
        <v>475110</v>
      </c>
      <c r="ED120" s="66">
        <v>350358.69339871098</v>
      </c>
      <c r="EE120" s="66">
        <v>72531753.128798023</v>
      </c>
      <c r="EF120" s="67">
        <v>73.742647681318218</v>
      </c>
      <c r="EG120" s="68">
        <v>207.02141689476022</v>
      </c>
      <c r="EH120" s="68">
        <v>152.66307408557603</v>
      </c>
      <c r="EI120" s="67">
        <v>5.1512167052131863</v>
      </c>
      <c r="EJ120" s="67">
        <v>7.1739104749905813</v>
      </c>
      <c r="EK120" s="67">
        <v>1.9236047220138184</v>
      </c>
      <c r="EL120" s="67">
        <v>0.65691128021662448</v>
      </c>
      <c r="EM120" s="69">
        <v>2.5931523786263835</v>
      </c>
      <c r="EN120" s="66">
        <v>480389</v>
      </c>
      <c r="EO120" s="66">
        <v>324638.45316455694</v>
      </c>
      <c r="EP120" s="66">
        <v>63355275.188703306</v>
      </c>
      <c r="EQ120" s="67">
        <v>67.57824454026985</v>
      </c>
      <c r="ER120" s="68">
        <v>195.15641037320049</v>
      </c>
      <c r="ES120" s="68">
        <v>131.88327623801399</v>
      </c>
      <c r="ET120" s="67">
        <v>1.8133534534464524</v>
      </c>
      <c r="EU120" s="67">
        <v>2.0871980650620445</v>
      </c>
      <c r="EV120" s="67">
        <v>0.26896728406092257</v>
      </c>
      <c r="EW120" s="67">
        <v>-3.1997217704614744</v>
      </c>
      <c r="EX120" s="69">
        <v>-2.9393606911082575</v>
      </c>
      <c r="EY120" s="66">
        <v>1916115</v>
      </c>
      <c r="EZ120" s="66">
        <v>1365387.6088869488</v>
      </c>
      <c r="FA120" s="66">
        <v>270048264.75840122</v>
      </c>
      <c r="FB120" s="67">
        <v>71.258124323798356</v>
      </c>
      <c r="FC120" s="68">
        <v>197.7813940896549</v>
      </c>
      <c r="FD120" s="68">
        <v>140.93531168974786</v>
      </c>
      <c r="FE120" s="67">
        <v>6.3353413376027703</v>
      </c>
      <c r="FF120" s="67">
        <v>5.5400558918491543</v>
      </c>
      <c r="FG120" s="67">
        <v>-0.74790322361646966</v>
      </c>
      <c r="FH120" s="67">
        <v>-1.0562266118199937</v>
      </c>
      <c r="FI120" s="69">
        <v>-1.7962302825557961</v>
      </c>
      <c r="FK120" s="70">
        <v>84</v>
      </c>
      <c r="FL120" s="71">
        <v>63</v>
      </c>
      <c r="FM120" s="66">
        <v>5279</v>
      </c>
      <c r="FN120" s="71">
        <v>4740</v>
      </c>
    </row>
    <row r="121" spans="2:170" ht="13" x14ac:dyDescent="0.3">
      <c r="B121" s="63" t="s">
        <v>85</v>
      </c>
      <c r="K121" s="60"/>
      <c r="T121" s="60"/>
      <c r="AC121" s="60"/>
      <c r="AL121" s="60"/>
      <c r="AU121" s="60"/>
      <c r="BD121" s="60"/>
      <c r="BM121" s="60"/>
      <c r="BV121" s="60"/>
      <c r="CE121" s="60"/>
      <c r="CN121" s="60"/>
      <c r="CW121" s="60"/>
      <c r="DF121" s="60"/>
      <c r="DQ121" s="60"/>
      <c r="EB121" s="60"/>
      <c r="EM121" s="60"/>
      <c r="EX121" s="60"/>
      <c r="FI121" s="60"/>
      <c r="FK121" s="61"/>
      <c r="FL121" s="62"/>
      <c r="FN121" s="62"/>
    </row>
    <row r="122" spans="2:170" x14ac:dyDescent="0.25">
      <c r="B122" s="64" t="s">
        <v>56</v>
      </c>
      <c r="C122" s="40">
        <v>101990</v>
      </c>
      <c r="D122" s="40">
        <v>63116.451612903227</v>
      </c>
      <c r="E122" s="40">
        <v>8724430.1618532203</v>
      </c>
      <c r="F122" s="43">
        <v>61.8849412814033</v>
      </c>
      <c r="G122" s="44">
        <v>138.22751341220265</v>
      </c>
      <c r="H122" s="44">
        <v>85.542015509885474</v>
      </c>
      <c r="I122" s="43">
        <v>-12.171915607019296</v>
      </c>
      <c r="J122" s="43">
        <v>1.8468435638824889</v>
      </c>
      <c r="K122" s="60">
        <v>-10.549868283129257</v>
      </c>
      <c r="L122" s="40">
        <v>102176</v>
      </c>
      <c r="M122" s="40">
        <v>66387.059907834104</v>
      </c>
      <c r="N122" s="40">
        <v>9531674.8075625822</v>
      </c>
      <c r="O122" s="43">
        <v>64.973242158465879</v>
      </c>
      <c r="P122" s="44">
        <v>143.57729986529776</v>
      </c>
      <c r="Q122" s="44">
        <v>93.286826726066622</v>
      </c>
      <c r="R122" s="43">
        <v>-8.2837797138090092</v>
      </c>
      <c r="S122" s="43">
        <v>5.6460266595513211</v>
      </c>
      <c r="T122" s="60">
        <v>-3.1054574653049158</v>
      </c>
      <c r="U122" s="40">
        <v>99390</v>
      </c>
      <c r="V122" s="40">
        <v>69880.411938534278</v>
      </c>
      <c r="W122" s="40">
        <v>10116042.63005059</v>
      </c>
      <c r="X122" s="43">
        <v>70.309298660362487</v>
      </c>
      <c r="Y122" s="44">
        <v>144.76220659586988</v>
      </c>
      <c r="Z122" s="44">
        <v>101.78129218282112</v>
      </c>
      <c r="AA122" s="43">
        <v>-8.4551057348166037</v>
      </c>
      <c r="AB122" s="43">
        <v>-1.0725405845072886</v>
      </c>
      <c r="AC122" s="60">
        <v>-9.4369618788734684</v>
      </c>
      <c r="AD122" s="40">
        <v>102703</v>
      </c>
      <c r="AE122" s="40">
        <v>77981.455069124422</v>
      </c>
      <c r="AF122" s="40">
        <v>12612718.952983698</v>
      </c>
      <c r="AG122" s="43">
        <v>75.92909171993459</v>
      </c>
      <c r="AH122" s="44">
        <v>161.73997961186433</v>
      </c>
      <c r="AI122" s="44">
        <v>122.80769746729597</v>
      </c>
      <c r="AJ122" s="43">
        <v>-3.7336479515756587</v>
      </c>
      <c r="AK122" s="43">
        <v>3.5154869331402603</v>
      </c>
      <c r="AL122" s="60">
        <v>-0.34941692429579169</v>
      </c>
      <c r="AM122" s="40">
        <v>99840</v>
      </c>
      <c r="AN122" s="40">
        <v>74656.676185037126</v>
      </c>
      <c r="AO122" s="40">
        <v>12005811.091414191</v>
      </c>
      <c r="AP122" s="43">
        <v>74.776318294308012</v>
      </c>
      <c r="AQ122" s="44">
        <v>160.81362987092672</v>
      </c>
      <c r="AR122" s="44">
        <v>120.25051173291456</v>
      </c>
      <c r="AS122" s="43">
        <v>-5.5896531341238456</v>
      </c>
      <c r="AT122" s="43">
        <v>-4.9926094257304579</v>
      </c>
      <c r="AU122" s="60">
        <v>-10.303193010658619</v>
      </c>
      <c r="AV122" s="40">
        <v>103168</v>
      </c>
      <c r="AW122" s="40">
        <v>62218.965162764136</v>
      </c>
      <c r="AX122" s="40">
        <v>9474274.2874114625</v>
      </c>
      <c r="AY122" s="43">
        <v>60.308395202741288</v>
      </c>
      <c r="AZ122" s="44">
        <v>152.27309330244989</v>
      </c>
      <c r="BA122" s="44">
        <v>91.833458896280462</v>
      </c>
      <c r="BB122" s="43">
        <v>-15.41666367609942</v>
      </c>
      <c r="BC122" s="43">
        <v>-8.8157652368181729</v>
      </c>
      <c r="BD122" s="60">
        <v>-22.87333203594503</v>
      </c>
      <c r="BE122" s="40">
        <v>103168</v>
      </c>
      <c r="BF122" s="40">
        <v>70491.797189981677</v>
      </c>
      <c r="BG122" s="40">
        <v>11436383.251703249</v>
      </c>
      <c r="BH122" s="43">
        <v>68.327191755177651</v>
      </c>
      <c r="BI122" s="44">
        <v>162.23707874664021</v>
      </c>
      <c r="BJ122" s="44">
        <v>110.85203989321542</v>
      </c>
      <c r="BK122" s="43">
        <v>-5.4563295099116589</v>
      </c>
      <c r="BL122" s="43">
        <v>5.1061990303965379</v>
      </c>
      <c r="BM122" s="60">
        <v>-0.62874152396937477</v>
      </c>
      <c r="BN122" s="40">
        <v>93184</v>
      </c>
      <c r="BO122" s="40">
        <v>68561.892797800974</v>
      </c>
      <c r="BP122" s="40">
        <v>10439006.407267075</v>
      </c>
      <c r="BQ122" s="43">
        <v>73.576893885002775</v>
      </c>
      <c r="BR122" s="44">
        <v>152.25668343278133</v>
      </c>
      <c r="BS122" s="44">
        <v>112.02573840216212</v>
      </c>
      <c r="BT122" s="43">
        <v>9.0412317594558492E-2</v>
      </c>
      <c r="BU122" s="43">
        <v>2.8335998892175076</v>
      </c>
      <c r="BV122" s="60">
        <v>2.9265741301812804</v>
      </c>
      <c r="BW122" s="40">
        <v>103168</v>
      </c>
      <c r="BX122" s="40">
        <v>82315.04104699583</v>
      </c>
      <c r="BY122" s="40">
        <v>14113823.607253963</v>
      </c>
      <c r="BZ122" s="43">
        <v>79.787376945366617</v>
      </c>
      <c r="CA122" s="44">
        <v>171.46105289792675</v>
      </c>
      <c r="CB122" s="44">
        <v>136.80427659016325</v>
      </c>
      <c r="CC122" s="43">
        <v>2.1952264766751193</v>
      </c>
      <c r="CD122" s="43">
        <v>1.3694234660401354</v>
      </c>
      <c r="CE122" s="60">
        <v>3.594711889272586</v>
      </c>
      <c r="CF122" s="40">
        <v>99870</v>
      </c>
      <c r="CG122" s="40">
        <v>75247.848612786489</v>
      </c>
      <c r="CH122" s="40">
        <v>13774103.308028368</v>
      </c>
      <c r="CI122" s="43">
        <v>75.345798150381981</v>
      </c>
      <c r="CJ122" s="44">
        <v>183.04979560156892</v>
      </c>
      <c r="CK122" s="44">
        <v>137.92032950864493</v>
      </c>
      <c r="CL122" s="43">
        <v>2.6594277028877009</v>
      </c>
      <c r="CM122" s="43">
        <v>4.9388054813513458</v>
      </c>
      <c r="CN122" s="60">
        <v>7.7295771453487605</v>
      </c>
      <c r="CO122" s="40">
        <v>103199</v>
      </c>
      <c r="CP122" s="40">
        <v>63254.877693651717</v>
      </c>
      <c r="CQ122" s="40">
        <v>9052182.8787114676</v>
      </c>
      <c r="CR122" s="43">
        <v>61.294080072143835</v>
      </c>
      <c r="CS122" s="44">
        <v>143.10647982835241</v>
      </c>
      <c r="CT122" s="44">
        <v>87.715800334416684</v>
      </c>
      <c r="CU122" s="43">
        <v>-11.664561134251821</v>
      </c>
      <c r="CV122" s="43">
        <v>-4.8913555403379014</v>
      </c>
      <c r="CW122" s="60">
        <v>-15.985361517376729</v>
      </c>
      <c r="CX122" s="40">
        <v>99870</v>
      </c>
      <c r="CY122" s="40">
        <v>56300.234129295284</v>
      </c>
      <c r="CZ122" s="40">
        <v>7800615.4078746838</v>
      </c>
      <c r="DA122" s="43">
        <v>56.373519704911665</v>
      </c>
      <c r="DB122" s="44">
        <v>138.55387155158755</v>
      </c>
      <c r="DC122" s="44">
        <v>78.107694081052202</v>
      </c>
      <c r="DD122" s="43">
        <v>-7.3363997541313468</v>
      </c>
      <c r="DE122" s="43">
        <v>-0.78453227220569666</v>
      </c>
      <c r="DF122" s="60">
        <v>-8.0633756026410595</v>
      </c>
      <c r="DG122" s="40">
        <v>303556</v>
      </c>
      <c r="DH122" s="40">
        <v>199383.92345927161</v>
      </c>
      <c r="DI122" s="40">
        <v>28372147.599466395</v>
      </c>
      <c r="DJ122" s="43">
        <v>65.682748309791805</v>
      </c>
      <c r="DK122" s="44">
        <v>142.29907360240108</v>
      </c>
      <c r="DL122" s="44">
        <v>93.465942361430493</v>
      </c>
      <c r="DM122" s="43">
        <v>4.4148857495674543</v>
      </c>
      <c r="DN122" s="43">
        <v>-5.6075128579508462</v>
      </c>
      <c r="DO122" s="43">
        <v>-9.5986300570090872</v>
      </c>
      <c r="DP122" s="43">
        <v>2.052277835839087</v>
      </c>
      <c r="DQ122" s="60">
        <v>-7.7433427783506126</v>
      </c>
      <c r="DR122" s="40">
        <v>305711</v>
      </c>
      <c r="DS122" s="40">
        <v>214857.09641692569</v>
      </c>
      <c r="DT122" s="40">
        <v>34092804.331809349</v>
      </c>
      <c r="DU122" s="43">
        <v>70.28111399881773</v>
      </c>
      <c r="DV122" s="44">
        <v>158.67665020313308</v>
      </c>
      <c r="DW122" s="44">
        <v>111.5197174187692</v>
      </c>
      <c r="DX122" s="43">
        <v>2.7900596140720144</v>
      </c>
      <c r="DY122" s="43">
        <v>-5.4552342894663548</v>
      </c>
      <c r="DZ122" s="43">
        <v>-8.0214895627941232</v>
      </c>
      <c r="EA122" s="43">
        <v>-3.2957415520619522</v>
      </c>
      <c r="EB122" s="60">
        <v>-11.052863550202765</v>
      </c>
      <c r="EC122" s="40">
        <v>299520</v>
      </c>
      <c r="ED122" s="40">
        <v>221368.7310347785</v>
      </c>
      <c r="EE122" s="40">
        <v>35989213.266224287</v>
      </c>
      <c r="EF122" s="43">
        <v>73.907829538854998</v>
      </c>
      <c r="EG122" s="44">
        <v>162.57586651011766</v>
      </c>
      <c r="EH122" s="44">
        <v>120.1562942916142</v>
      </c>
      <c r="EI122" s="43">
        <v>1.4740707865663401</v>
      </c>
      <c r="EJ122" s="43">
        <v>0.45806071481008015</v>
      </c>
      <c r="EK122" s="43">
        <v>-1.0012509244146361</v>
      </c>
      <c r="EL122" s="43">
        <v>3.0559592373467019</v>
      </c>
      <c r="EM122" s="60">
        <v>2.0241104929121847</v>
      </c>
      <c r="EN122" s="40">
        <v>302939</v>
      </c>
      <c r="EO122" s="40">
        <v>194802.96043573349</v>
      </c>
      <c r="EP122" s="40">
        <v>30626901.594614517</v>
      </c>
      <c r="EQ122" s="43">
        <v>64.304351845002955</v>
      </c>
      <c r="ER122" s="44">
        <v>157.21989812736183</v>
      </c>
      <c r="ES122" s="44">
        <v>101.09923646217396</v>
      </c>
      <c r="ET122" s="43">
        <v>1.6676175453904756</v>
      </c>
      <c r="EU122" s="43">
        <v>-3.718425909873694</v>
      </c>
      <c r="EV122" s="43">
        <v>-5.2976981120596474</v>
      </c>
      <c r="EW122" s="43">
        <v>0.88679831472741444</v>
      </c>
      <c r="EX122" s="60">
        <v>-4.4578796949378674</v>
      </c>
      <c r="EY122" s="40">
        <v>1211726</v>
      </c>
      <c r="EZ122" s="40">
        <v>830412.71134670929</v>
      </c>
      <c r="FA122" s="40">
        <v>129081066.79211456</v>
      </c>
      <c r="FB122" s="43">
        <v>68.531393346904267</v>
      </c>
      <c r="FC122" s="44">
        <v>155.44206516634276</v>
      </c>
      <c r="FD122" s="44">
        <v>106.52661310569762</v>
      </c>
      <c r="FE122" s="43">
        <v>2.5779815504121402</v>
      </c>
      <c r="FF122" s="43">
        <v>-3.5714147024727207</v>
      </c>
      <c r="FG122" s="43">
        <v>-5.9948501227512718</v>
      </c>
      <c r="FH122" s="43">
        <v>0.62153555857365173</v>
      </c>
      <c r="FI122" s="60">
        <v>-5.4105746894362561</v>
      </c>
      <c r="FK122" s="61">
        <v>65</v>
      </c>
      <c r="FL122" s="62">
        <v>24</v>
      </c>
      <c r="FM122" s="40">
        <v>3329</v>
      </c>
      <c r="FN122" s="62">
        <v>1717</v>
      </c>
    </row>
    <row r="123" spans="2:170" x14ac:dyDescent="0.25">
      <c r="B123" s="64" t="s">
        <v>57</v>
      </c>
      <c r="C123" s="40">
        <v>108221</v>
      </c>
      <c r="D123" s="40">
        <v>56110.960674157301</v>
      </c>
      <c r="E123" s="40">
        <v>7463297.9951466667</v>
      </c>
      <c r="F123" s="43">
        <v>51.848495831823122</v>
      </c>
      <c r="G123" s="44">
        <v>133.00962780671111</v>
      </c>
      <c r="H123" s="44">
        <v>68.963491329286057</v>
      </c>
      <c r="I123" s="43">
        <v>-11.114255296350692</v>
      </c>
      <c r="J123" s="43">
        <v>5.6441049531368916</v>
      </c>
      <c r="K123" s="60">
        <v>-6.0974505769833849</v>
      </c>
      <c r="L123" s="40">
        <v>108221</v>
      </c>
      <c r="M123" s="40">
        <v>64285.0218878249</v>
      </c>
      <c r="N123" s="40">
        <v>7925200.8796706153</v>
      </c>
      <c r="O123" s="43">
        <v>59.401615109659765</v>
      </c>
      <c r="P123" s="44">
        <v>123.28223040041601</v>
      </c>
      <c r="Q123" s="44">
        <v>73.231636001059087</v>
      </c>
      <c r="R123" s="43">
        <v>3.4281945223013923</v>
      </c>
      <c r="S123" s="43">
        <v>0.80884092904617688</v>
      </c>
      <c r="T123" s="60">
        <v>4.2647640919140155</v>
      </c>
      <c r="U123" s="40">
        <v>104730</v>
      </c>
      <c r="V123" s="40">
        <v>70916.789272030655</v>
      </c>
      <c r="W123" s="40">
        <v>9689608.8033134229</v>
      </c>
      <c r="X123" s="43">
        <v>67.7139208173691</v>
      </c>
      <c r="Y123" s="44">
        <v>136.63349543568484</v>
      </c>
      <c r="Z123" s="44">
        <v>92.519896909323251</v>
      </c>
      <c r="AA123" s="43">
        <v>2.7654477364006493</v>
      </c>
      <c r="AB123" s="43">
        <v>3.0875622868590287</v>
      </c>
      <c r="AC123" s="60">
        <v>5.9383949445822761</v>
      </c>
      <c r="AD123" s="40">
        <v>108221</v>
      </c>
      <c r="AE123" s="40">
        <v>77515.358876117491</v>
      </c>
      <c r="AF123" s="40">
        <v>10821375.806094253</v>
      </c>
      <c r="AG123" s="43">
        <v>71.626910559057393</v>
      </c>
      <c r="AH123" s="44">
        <v>139.60298917519845</v>
      </c>
      <c r="AI123" s="44">
        <v>99.993308194289952</v>
      </c>
      <c r="AJ123" s="43">
        <v>-3.334804420058072</v>
      </c>
      <c r="AK123" s="43">
        <v>-2.0965594222715453</v>
      </c>
      <c r="AL123" s="60">
        <v>-5.3614476860863673</v>
      </c>
      <c r="AM123" s="40">
        <v>104730</v>
      </c>
      <c r="AN123" s="40">
        <v>72441.593869731805</v>
      </c>
      <c r="AO123" s="40">
        <v>10041956.138736168</v>
      </c>
      <c r="AP123" s="43">
        <v>69.169859514687104</v>
      </c>
      <c r="AQ123" s="44">
        <v>138.6214135044313</v>
      </c>
      <c r="AR123" s="44">
        <v>95.884236978288627</v>
      </c>
      <c r="AS123" s="43">
        <v>-3.3192259621635674</v>
      </c>
      <c r="AT123" s="43">
        <v>-5.1021122267565033</v>
      </c>
      <c r="AU123" s="60">
        <v>-8.2519875552258579</v>
      </c>
      <c r="AV123" s="40">
        <v>108221</v>
      </c>
      <c r="AW123" s="40">
        <v>65486.34482758621</v>
      </c>
      <c r="AX123" s="40">
        <v>9111218.0177445821</v>
      </c>
      <c r="AY123" s="43">
        <v>60.511679644048947</v>
      </c>
      <c r="AZ123" s="44">
        <v>139.13157073788105</v>
      </c>
      <c r="BA123" s="44">
        <v>84.190850368639929</v>
      </c>
      <c r="BB123" s="43">
        <v>-3.1075917315608885</v>
      </c>
      <c r="BC123" s="43">
        <v>-12.830807155617087</v>
      </c>
      <c r="BD123" s="60">
        <v>-15.539669784876414</v>
      </c>
      <c r="BE123" s="40">
        <v>108221</v>
      </c>
      <c r="BF123" s="40">
        <v>72584.265644955303</v>
      </c>
      <c r="BG123" s="40">
        <v>11353870.331543382</v>
      </c>
      <c r="BH123" s="43">
        <v>67.070407448605451</v>
      </c>
      <c r="BI123" s="44">
        <v>156.42329960436118</v>
      </c>
      <c r="BJ123" s="44">
        <v>104.91374438919787</v>
      </c>
      <c r="BK123" s="43">
        <v>-6.7561099996526268</v>
      </c>
      <c r="BL123" s="43">
        <v>-3.6749609788792967</v>
      </c>
      <c r="BM123" s="60">
        <v>-10.1827865722976</v>
      </c>
      <c r="BN123" s="40">
        <v>97748</v>
      </c>
      <c r="BO123" s="40">
        <v>58802.910115823317</v>
      </c>
      <c r="BP123" s="40">
        <v>7883842.4017055118</v>
      </c>
      <c r="BQ123" s="43">
        <v>60.157660633284891</v>
      </c>
      <c r="BR123" s="44">
        <v>134.07231693426075</v>
      </c>
      <c r="BS123" s="44">
        <v>80.654769424494731</v>
      </c>
      <c r="BT123" s="43">
        <v>-1.935283561317906</v>
      </c>
      <c r="BU123" s="43">
        <v>-5.5609292578204528</v>
      </c>
      <c r="BV123" s="60">
        <v>-7.388593069402396</v>
      </c>
      <c r="BW123" s="40">
        <v>108221</v>
      </c>
      <c r="BX123" s="40">
        <v>71656.899106002558</v>
      </c>
      <c r="BY123" s="40">
        <v>10533837.700421259</v>
      </c>
      <c r="BZ123" s="43">
        <v>66.213488237959879</v>
      </c>
      <c r="CA123" s="44">
        <v>147.00381724359127</v>
      </c>
      <c r="CB123" s="44">
        <v>97.336355239937333</v>
      </c>
      <c r="CC123" s="43">
        <v>-1.3481993458899579</v>
      </c>
      <c r="CD123" s="43">
        <v>-3.1701176179177804</v>
      </c>
      <c r="CE123" s="60">
        <v>-4.4755774587346231</v>
      </c>
      <c r="CF123" s="40">
        <v>104730</v>
      </c>
      <c r="CG123" s="40">
        <v>65495.261813537676</v>
      </c>
      <c r="CH123" s="40">
        <v>10182216.090133538</v>
      </c>
      <c r="CI123" s="43">
        <v>62.537249893571733</v>
      </c>
      <c r="CJ123" s="44">
        <v>155.46492689993192</v>
      </c>
      <c r="CK123" s="44">
        <v>97.223489832269053</v>
      </c>
      <c r="CL123" s="43">
        <v>-2.2825176054318068</v>
      </c>
      <c r="CM123" s="43">
        <v>-0.81270034568242144</v>
      </c>
      <c r="CN123" s="60">
        <v>-3.0766679226750071</v>
      </c>
      <c r="CO123" s="40">
        <v>108221</v>
      </c>
      <c r="CP123" s="40">
        <v>61736.752234993612</v>
      </c>
      <c r="CQ123" s="40">
        <v>8211918.9665432405</v>
      </c>
      <c r="CR123" s="43">
        <v>57.046924566390636</v>
      </c>
      <c r="CS123" s="44">
        <v>133.01507885101481</v>
      </c>
      <c r="CT123" s="44">
        <v>75.881011694063446</v>
      </c>
      <c r="CU123" s="43">
        <v>-7.2865086154161567</v>
      </c>
      <c r="CV123" s="43">
        <v>-3.9344805188295142</v>
      </c>
      <c r="CW123" s="60">
        <v>-10.934302872305203</v>
      </c>
      <c r="CX123" s="40">
        <v>104730</v>
      </c>
      <c r="CY123" s="40">
        <v>55087.378843788436</v>
      </c>
      <c r="CZ123" s="40">
        <v>7320100.5063593648</v>
      </c>
      <c r="DA123" s="43">
        <v>52.599425994259946</v>
      </c>
      <c r="DB123" s="44">
        <v>132.88162660846527</v>
      </c>
      <c r="DC123" s="44">
        <v>69.894972847888525</v>
      </c>
      <c r="DD123" s="43">
        <v>-1.3302600739174073</v>
      </c>
      <c r="DE123" s="43">
        <v>-1.1746007863432135</v>
      </c>
      <c r="DF123" s="60">
        <v>-2.4892356150717387</v>
      </c>
      <c r="DG123" s="40">
        <v>321172</v>
      </c>
      <c r="DH123" s="40">
        <v>191312.77183401285</v>
      </c>
      <c r="DI123" s="40">
        <v>25078107.678130705</v>
      </c>
      <c r="DJ123" s="43">
        <v>59.567076779424376</v>
      </c>
      <c r="DK123" s="44">
        <v>131.08433607291531</v>
      </c>
      <c r="DL123" s="44">
        <v>78.083107114352146</v>
      </c>
      <c r="DM123" s="43">
        <v>0.83766608896591566</v>
      </c>
      <c r="DN123" s="43">
        <v>-0.7073873780972022</v>
      </c>
      <c r="DO123" s="43">
        <v>-1.532218591438673</v>
      </c>
      <c r="DP123" s="43">
        <v>3.1298493492669421</v>
      </c>
      <c r="DQ123" s="60">
        <v>1.549674624149437</v>
      </c>
      <c r="DR123" s="40">
        <v>321172</v>
      </c>
      <c r="DS123" s="40">
        <v>215443.2975734355</v>
      </c>
      <c r="DT123" s="40">
        <v>29974549.962575004</v>
      </c>
      <c r="DU123" s="43">
        <v>67.080348714531624</v>
      </c>
      <c r="DV123" s="44">
        <v>139.12964710521081</v>
      </c>
      <c r="DW123" s="44">
        <v>93.328652443472663</v>
      </c>
      <c r="DX123" s="43">
        <v>0.60361164622781871</v>
      </c>
      <c r="DY123" s="43">
        <v>-2.6625929174099796</v>
      </c>
      <c r="DZ123" s="43">
        <v>-3.2466076616965736</v>
      </c>
      <c r="EA123" s="43">
        <v>-6.5884994929577338</v>
      </c>
      <c r="EB123" s="60">
        <v>-9.6212044252887647</v>
      </c>
      <c r="EC123" s="40">
        <v>314190</v>
      </c>
      <c r="ED123" s="40">
        <v>203044.07486678116</v>
      </c>
      <c r="EE123" s="40">
        <v>29771550.433670152</v>
      </c>
      <c r="EF123" s="43">
        <v>64.624614044616692</v>
      </c>
      <c r="EG123" s="44">
        <v>146.62604881823566</v>
      </c>
      <c r="EH123" s="44">
        <v>94.756518137656045</v>
      </c>
      <c r="EI123" s="43">
        <v>0.77168809175583097</v>
      </c>
      <c r="EJ123" s="43">
        <v>-2.7884726129568933</v>
      </c>
      <c r="EK123" s="43">
        <v>-3.5328977534308419</v>
      </c>
      <c r="EL123" s="43">
        <v>-4.1320604081719985</v>
      </c>
      <c r="EM123" s="60">
        <v>-7.5189766922887848</v>
      </c>
      <c r="EN123" s="40">
        <v>317681</v>
      </c>
      <c r="EO123" s="40">
        <v>182319.39289231974</v>
      </c>
      <c r="EP123" s="40">
        <v>25714235.563036144</v>
      </c>
      <c r="EQ123" s="43">
        <v>57.390713606517146</v>
      </c>
      <c r="ER123" s="44">
        <v>141.03949752741505</v>
      </c>
      <c r="ES123" s="44">
        <v>80.9435740980296</v>
      </c>
      <c r="ET123" s="43">
        <v>0.56665115498700502</v>
      </c>
      <c r="EU123" s="43">
        <v>-3.2144488078745295</v>
      </c>
      <c r="EV123" s="43">
        <v>-3.759795040858378</v>
      </c>
      <c r="EW123" s="43">
        <v>-1.8846824210711353</v>
      </c>
      <c r="EX123" s="60">
        <v>-5.5736172657156349</v>
      </c>
      <c r="EY123" s="40">
        <v>1274215</v>
      </c>
      <c r="EZ123" s="40">
        <v>792119.53716654924</v>
      </c>
      <c r="FA123" s="40">
        <v>110538443.63741201</v>
      </c>
      <c r="FB123" s="43">
        <v>62.165296842883599</v>
      </c>
      <c r="FC123" s="44">
        <v>139.54767992822585</v>
      </c>
      <c r="FD123" s="44">
        <v>86.75022946473868</v>
      </c>
      <c r="FE123" s="43">
        <v>0.69470786076445523</v>
      </c>
      <c r="FF123" s="43">
        <v>-2.3587763815909901</v>
      </c>
      <c r="FG123" s="43">
        <v>-3.0324177975511177</v>
      </c>
      <c r="FH123" s="43">
        <v>-2.8091331913037747</v>
      </c>
      <c r="FI123" s="60">
        <v>-5.756366333970881</v>
      </c>
      <c r="FK123" s="61">
        <v>131</v>
      </c>
      <c r="FL123" s="62">
        <v>28</v>
      </c>
      <c r="FM123" s="40">
        <v>3491</v>
      </c>
      <c r="FN123" s="62">
        <v>813</v>
      </c>
    </row>
    <row r="124" spans="2:170" x14ac:dyDescent="0.25">
      <c r="B124" s="64" t="s">
        <v>58</v>
      </c>
      <c r="K124" s="60"/>
      <c r="T124" s="60"/>
      <c r="AC124" s="60"/>
      <c r="AL124" s="60"/>
      <c r="AU124" s="60"/>
      <c r="BD124" s="60"/>
      <c r="BM124" s="60"/>
      <c r="BV124" s="60"/>
      <c r="CE124" s="60"/>
      <c r="CN124" s="60"/>
      <c r="CW124" s="60"/>
      <c r="DF124" s="60"/>
      <c r="DQ124" s="60"/>
      <c r="EB124" s="60"/>
      <c r="EM124" s="60"/>
      <c r="EX124" s="60"/>
      <c r="FI124" s="60"/>
      <c r="FK124" s="61">
        <v>7</v>
      </c>
      <c r="FL124" s="62">
        <v>3</v>
      </c>
      <c r="FM124" s="40">
        <v>315</v>
      </c>
      <c r="FN124" s="62">
        <v>199</v>
      </c>
    </row>
    <row r="125" spans="2:170" x14ac:dyDescent="0.25">
      <c r="B125" s="64" t="s">
        <v>59</v>
      </c>
      <c r="K125" s="60"/>
      <c r="T125" s="60"/>
      <c r="AC125" s="60"/>
      <c r="AL125" s="60"/>
      <c r="AU125" s="60"/>
      <c r="BD125" s="60"/>
      <c r="BM125" s="60"/>
      <c r="BV125" s="60"/>
      <c r="CE125" s="60"/>
      <c r="CN125" s="60"/>
      <c r="CW125" s="60"/>
      <c r="DF125" s="60"/>
      <c r="DQ125" s="60"/>
      <c r="EB125" s="60"/>
      <c r="EM125" s="60"/>
      <c r="EX125" s="60"/>
      <c r="FI125" s="60"/>
      <c r="FK125" s="61">
        <v>35</v>
      </c>
      <c r="FL125" s="62">
        <v>11</v>
      </c>
      <c r="FM125" s="40">
        <v>1345</v>
      </c>
      <c r="FN125" s="62">
        <v>717</v>
      </c>
    </row>
    <row r="126" spans="2:170" ht="13" x14ac:dyDescent="0.3">
      <c r="B126" s="65" t="s">
        <v>86</v>
      </c>
      <c r="C126" s="66">
        <v>261671</v>
      </c>
      <c r="D126" s="66">
        <v>155075.63372620128</v>
      </c>
      <c r="E126" s="66">
        <v>21674601.420531228</v>
      </c>
      <c r="F126" s="67">
        <v>59.263591963267338</v>
      </c>
      <c r="G126" s="68">
        <v>139.76793710093432</v>
      </c>
      <c r="H126" s="68">
        <v>82.831499938973849</v>
      </c>
      <c r="I126" s="67">
        <v>-8.0656540643772612</v>
      </c>
      <c r="J126" s="67">
        <v>2.5865584964830859</v>
      </c>
      <c r="K126" s="69">
        <v>-5.6877184283846871</v>
      </c>
      <c r="L126" s="66">
        <v>260772</v>
      </c>
      <c r="M126" s="66">
        <v>162959.75120192306</v>
      </c>
      <c r="N126" s="66">
        <v>22365245.533832274</v>
      </c>
      <c r="O126" s="67">
        <v>62.491276364764268</v>
      </c>
      <c r="P126" s="68">
        <v>137.24398428983577</v>
      </c>
      <c r="Q126" s="68">
        <v>85.765517516574917</v>
      </c>
      <c r="R126" s="67">
        <v>8.2315079795463666E-2</v>
      </c>
      <c r="S126" s="67">
        <v>4.2533452828625737</v>
      </c>
      <c r="T126" s="69">
        <v>4.3391615071913829</v>
      </c>
      <c r="U126" s="66">
        <v>252870</v>
      </c>
      <c r="V126" s="66">
        <v>175813.88099520383</v>
      </c>
      <c r="W126" s="66">
        <v>25159445.73289917</v>
      </c>
      <c r="X126" s="67">
        <v>69.527378097521989</v>
      </c>
      <c r="Y126" s="68">
        <v>143.10272653377987</v>
      </c>
      <c r="Z126" s="68">
        <v>99.495573745004037</v>
      </c>
      <c r="AA126" s="67">
        <v>-0.22437365467129286</v>
      </c>
      <c r="AB126" s="67">
        <v>-1.1646114268124297</v>
      </c>
      <c r="AC126" s="69">
        <v>-1.3863720003315108</v>
      </c>
      <c r="AD126" s="66">
        <v>261299</v>
      </c>
      <c r="AE126" s="66">
        <v>193601.73441176472</v>
      </c>
      <c r="AF126" s="66">
        <v>30443262.603828736</v>
      </c>
      <c r="AG126" s="67">
        <v>74.092030360531311</v>
      </c>
      <c r="AH126" s="68">
        <v>157.2468485177929</v>
      </c>
      <c r="AI126" s="68">
        <v>116.50738274478178</v>
      </c>
      <c r="AJ126" s="67">
        <v>-1.152106512796889</v>
      </c>
      <c r="AK126" s="67">
        <v>1.1590321500827594</v>
      </c>
      <c r="AL126" s="69">
        <v>-6.4276476431166197E-3</v>
      </c>
      <c r="AM126" s="66">
        <v>253320</v>
      </c>
      <c r="AN126" s="66">
        <v>182338.47496339679</v>
      </c>
      <c r="AO126" s="66">
        <v>28185110.809515342</v>
      </c>
      <c r="AP126" s="67">
        <v>71.979502196193266</v>
      </c>
      <c r="AQ126" s="68">
        <v>154.57577351775763</v>
      </c>
      <c r="AR126" s="68">
        <v>111.26287229399708</v>
      </c>
      <c r="AS126" s="67">
        <v>-0.72797318294597069</v>
      </c>
      <c r="AT126" s="67">
        <v>-4.3258978831569435</v>
      </c>
      <c r="AU126" s="69">
        <v>-5.0223796896044588</v>
      </c>
      <c r="AV126" s="66">
        <v>261764</v>
      </c>
      <c r="AW126" s="66">
        <v>158727.41903367496</v>
      </c>
      <c r="AX126" s="66">
        <v>24849127.906622149</v>
      </c>
      <c r="AY126" s="67">
        <v>60.637604496292447</v>
      </c>
      <c r="AZ126" s="68">
        <v>156.55220791658095</v>
      </c>
      <c r="BA126" s="68">
        <v>94.92950866666979</v>
      </c>
      <c r="BB126" s="67">
        <v>-9.3735250533058636</v>
      </c>
      <c r="BC126" s="67">
        <v>-6.5243831287865017</v>
      </c>
      <c r="BD126" s="69">
        <v>-15.2863434949225</v>
      </c>
      <c r="BE126" s="66">
        <v>261764</v>
      </c>
      <c r="BF126" s="66">
        <v>176687.05483186914</v>
      </c>
      <c r="BG126" s="66">
        <v>30276331.499335859</v>
      </c>
      <c r="BH126" s="67">
        <v>67.498607460104949</v>
      </c>
      <c r="BI126" s="68">
        <v>171.35568606396228</v>
      </c>
      <c r="BJ126" s="68">
        <v>115.66270189688368</v>
      </c>
      <c r="BK126" s="67">
        <v>-2.4595958691021207</v>
      </c>
      <c r="BL126" s="67">
        <v>4.6007091402517331</v>
      </c>
      <c r="BM126" s="69">
        <v>2.0279544191705887</v>
      </c>
      <c r="BN126" s="66">
        <v>237412</v>
      </c>
      <c r="BO126" s="66">
        <v>161546.86752229265</v>
      </c>
      <c r="BP126" s="66">
        <v>24013224.43934916</v>
      </c>
      <c r="BQ126" s="67">
        <v>68.044946136797066</v>
      </c>
      <c r="BR126" s="68">
        <v>148.64555907303776</v>
      </c>
      <c r="BS126" s="68">
        <v>101.14579060598942</v>
      </c>
      <c r="BT126" s="67">
        <v>1.4787360612019633</v>
      </c>
      <c r="BU126" s="67">
        <v>1.7310152542021027</v>
      </c>
      <c r="BV126" s="69">
        <v>3.235348462127031</v>
      </c>
      <c r="BW126" s="66">
        <v>262849</v>
      </c>
      <c r="BX126" s="66">
        <v>191346.94763313609</v>
      </c>
      <c r="BY126" s="66">
        <v>32139316.053027272</v>
      </c>
      <c r="BZ126" s="67">
        <v>72.797289559076162</v>
      </c>
      <c r="CA126" s="68">
        <v>167.96356801388356</v>
      </c>
      <c r="CB126" s="68">
        <v>122.27292496082265</v>
      </c>
      <c r="CC126" s="67">
        <v>0.44035274188530504</v>
      </c>
      <c r="CD126" s="67">
        <v>1.5481559861651983</v>
      </c>
      <c r="CE126" s="69">
        <v>1.9953260754345741</v>
      </c>
      <c r="CF126" s="66">
        <v>254400</v>
      </c>
      <c r="CG126" s="66">
        <v>176473.42269883826</v>
      </c>
      <c r="CH126" s="66">
        <v>31276563.910064839</v>
      </c>
      <c r="CI126" s="67">
        <v>69.368483765266603</v>
      </c>
      <c r="CJ126" s="68">
        <v>177.23101547953792</v>
      </c>
      <c r="CK126" s="68">
        <v>122.94246819994041</v>
      </c>
      <c r="CL126" s="67">
        <v>1.9626198735520435</v>
      </c>
      <c r="CM126" s="67">
        <v>1.2136315665438089</v>
      </c>
      <c r="CN126" s="69">
        <v>3.2000704143179308</v>
      </c>
      <c r="CO126" s="66">
        <v>262880</v>
      </c>
      <c r="CP126" s="66">
        <v>155425.29274004683</v>
      </c>
      <c r="CQ126" s="66">
        <v>21398348.967692737</v>
      </c>
      <c r="CR126" s="67">
        <v>59.124046234040947</v>
      </c>
      <c r="CS126" s="68">
        <v>137.67610528797314</v>
      </c>
      <c r="CT126" s="68">
        <v>81.399684143688134</v>
      </c>
      <c r="CU126" s="67">
        <v>-9.1452112379226556</v>
      </c>
      <c r="CV126" s="67">
        <v>-7.1605630623798637</v>
      </c>
      <c r="CW126" s="69">
        <v>-15.650925682477334</v>
      </c>
      <c r="CX126" s="66">
        <v>254400</v>
      </c>
      <c r="CY126" s="66">
        <v>139853.55774811376</v>
      </c>
      <c r="CZ126" s="66">
        <v>19078638.424266279</v>
      </c>
      <c r="DA126" s="67">
        <v>54.973882762623333</v>
      </c>
      <c r="DB126" s="68">
        <v>136.41868488342834</v>
      </c>
      <c r="DC126" s="68">
        <v>74.994647894128462</v>
      </c>
      <c r="DD126" s="67">
        <v>-3.8533892210170198</v>
      </c>
      <c r="DE126" s="67">
        <v>-3.0434235360083775</v>
      </c>
      <c r="DF126" s="69">
        <v>-6.7795378025672015</v>
      </c>
      <c r="DG126" s="66">
        <v>775313</v>
      </c>
      <c r="DH126" s="66">
        <v>493849.26592332817</v>
      </c>
      <c r="DI126" s="66">
        <v>69199292.687262669</v>
      </c>
      <c r="DJ126" s="67">
        <v>63.696760653223691</v>
      </c>
      <c r="DK126" s="68">
        <v>140.12229532807709</v>
      </c>
      <c r="DL126" s="68">
        <v>89.253363076928508</v>
      </c>
      <c r="DM126" s="67">
        <v>2.5219473686298417</v>
      </c>
      <c r="DN126" s="67">
        <v>-0.27537260948198816</v>
      </c>
      <c r="DO126" s="67">
        <v>-2.7285084315797863</v>
      </c>
      <c r="DP126" s="67">
        <v>1.7362128023120291</v>
      </c>
      <c r="DQ126" s="69">
        <v>-1.039668341838099</v>
      </c>
      <c r="DR126" s="66">
        <v>776383</v>
      </c>
      <c r="DS126" s="66">
        <v>534667.62840883643</v>
      </c>
      <c r="DT126" s="66">
        <v>83477501.319966227</v>
      </c>
      <c r="DU126" s="67">
        <v>68.866478066732071</v>
      </c>
      <c r="DV126" s="68">
        <v>156.12970915855544</v>
      </c>
      <c r="DW126" s="68">
        <v>107.52103191332915</v>
      </c>
      <c r="DX126" s="67">
        <v>1.6641917886427979</v>
      </c>
      <c r="DY126" s="67">
        <v>-1.9882039983507969</v>
      </c>
      <c r="DZ126" s="67">
        <v>-3.5926079012349321</v>
      </c>
      <c r="EA126" s="67">
        <v>-3.1990708468958671</v>
      </c>
      <c r="EB126" s="69">
        <v>-6.6767486762161798</v>
      </c>
      <c r="EC126" s="66">
        <v>762025</v>
      </c>
      <c r="ED126" s="66">
        <v>529580.86998729792</v>
      </c>
      <c r="EE126" s="66">
        <v>86428871.991712287</v>
      </c>
      <c r="EF126" s="67">
        <v>69.496521765991659</v>
      </c>
      <c r="EG126" s="68">
        <v>163.2024056944982</v>
      </c>
      <c r="EH126" s="68">
        <v>113.41999539609893</v>
      </c>
      <c r="EI126" s="67">
        <v>1.1742197426647778</v>
      </c>
      <c r="EJ126" s="67">
        <v>0.93385189545232661</v>
      </c>
      <c r="EK126" s="67">
        <v>-0.23757815758191886</v>
      </c>
      <c r="EL126" s="67">
        <v>2.583752758800304</v>
      </c>
      <c r="EM126" s="69">
        <v>2.3400361690198221</v>
      </c>
      <c r="EN126" s="66">
        <v>771680</v>
      </c>
      <c r="EO126" s="66">
        <v>471752.27318699885</v>
      </c>
      <c r="EP126" s="66">
        <v>71753551.302023858</v>
      </c>
      <c r="EQ126" s="67">
        <v>61.133147572439206</v>
      </c>
      <c r="ER126" s="68">
        <v>152.10006475916083</v>
      </c>
      <c r="ES126" s="68">
        <v>92.983557046993383</v>
      </c>
      <c r="ET126" s="67">
        <v>1.0024593564836568</v>
      </c>
      <c r="EU126" s="67">
        <v>-2.6782486758788799</v>
      </c>
      <c r="EV126" s="67">
        <v>-3.6441766425961131</v>
      </c>
      <c r="EW126" s="67">
        <v>-2.1865235110618335</v>
      </c>
      <c r="EX126" s="69">
        <v>-5.7510193745816336</v>
      </c>
      <c r="EY126" s="66">
        <v>3085401</v>
      </c>
      <c r="EZ126" s="66">
        <v>2029850.0375064614</v>
      </c>
      <c r="FA126" s="66">
        <v>310859217.30096507</v>
      </c>
      <c r="FB126" s="67">
        <v>65.788856537819925</v>
      </c>
      <c r="FC126" s="68">
        <v>153.14393258471219</v>
      </c>
      <c r="FD126" s="68">
        <v>100.75164210453197</v>
      </c>
      <c r="FE126" s="67">
        <v>1.5897971661941241</v>
      </c>
      <c r="FF126" s="67">
        <v>-0.98979755751699483</v>
      </c>
      <c r="FG126" s="67">
        <v>-2.5392261779492529</v>
      </c>
      <c r="FH126" s="67">
        <v>-0.34081482326645696</v>
      </c>
      <c r="FI126" s="69">
        <v>-2.8713869419724811</v>
      </c>
      <c r="FK126" s="70">
        <v>238</v>
      </c>
      <c r="FL126" s="71">
        <v>66</v>
      </c>
      <c r="FM126" s="66">
        <v>8480</v>
      </c>
      <c r="FN126" s="71">
        <v>3446</v>
      </c>
    </row>
    <row r="127" spans="2:170" ht="13" x14ac:dyDescent="0.3">
      <c r="B127" s="63" t="s">
        <v>99</v>
      </c>
      <c r="K127" s="60"/>
      <c r="T127" s="60"/>
      <c r="AC127" s="60"/>
      <c r="AL127" s="60"/>
      <c r="AU127" s="60"/>
      <c r="BD127" s="60"/>
      <c r="BM127" s="60"/>
      <c r="BV127" s="60"/>
      <c r="CE127" s="60"/>
      <c r="CN127" s="60"/>
      <c r="CW127" s="60"/>
      <c r="DF127" s="60"/>
      <c r="DQ127" s="60"/>
      <c r="EB127" s="60"/>
      <c r="EM127" s="60"/>
      <c r="EX127" s="60"/>
      <c r="FI127" s="60"/>
      <c r="FK127" s="61"/>
      <c r="FL127" s="62"/>
      <c r="FN127" s="62"/>
    </row>
    <row r="128" spans="2:170" x14ac:dyDescent="0.25">
      <c r="B128" s="64" t="s">
        <v>56</v>
      </c>
      <c r="C128" s="40">
        <v>277574</v>
      </c>
      <c r="D128" s="40">
        <v>167863.05264631755</v>
      </c>
      <c r="E128" s="40">
        <v>32160194.422981724</v>
      </c>
      <c r="F128" s="43">
        <v>60.475063459228011</v>
      </c>
      <c r="G128" s="44">
        <v>191.58590241261902</v>
      </c>
      <c r="H128" s="44">
        <v>115.86169606296599</v>
      </c>
      <c r="I128" s="43">
        <v>-7.1377151110185526</v>
      </c>
      <c r="J128" s="43">
        <v>3.0150367473673745</v>
      </c>
      <c r="K128" s="60">
        <v>-4.3378830972604625</v>
      </c>
      <c r="L128" s="40">
        <v>277884</v>
      </c>
      <c r="M128" s="40">
        <v>186046.27707808564</v>
      </c>
      <c r="N128" s="40">
        <v>36928577.500129893</v>
      </c>
      <c r="O128" s="43">
        <v>66.951057663660251</v>
      </c>
      <c r="P128" s="44">
        <v>198.4913543022985</v>
      </c>
      <c r="Q128" s="44">
        <v>132.89206107631205</v>
      </c>
      <c r="R128" s="43">
        <v>-0.44404251067662415</v>
      </c>
      <c r="S128" s="43">
        <v>3.0666875085677767</v>
      </c>
      <c r="T128" s="60">
        <v>2.609027601587707</v>
      </c>
      <c r="U128" s="40">
        <v>270120</v>
      </c>
      <c r="V128" s="40">
        <v>183377.04364912282</v>
      </c>
      <c r="W128" s="40">
        <v>36982150.969819389</v>
      </c>
      <c r="X128" s="43">
        <v>67.887251461988299</v>
      </c>
      <c r="Y128" s="44">
        <v>201.67274067620892</v>
      </c>
      <c r="Z128" s="44">
        <v>136.91008059314152</v>
      </c>
      <c r="AA128" s="43">
        <v>-5.6805370509454871</v>
      </c>
      <c r="AB128" s="43">
        <v>-1.1512264600026765</v>
      </c>
      <c r="AC128" s="60">
        <v>-6.7663676653478424</v>
      </c>
      <c r="AD128" s="40">
        <v>279527</v>
      </c>
      <c r="AE128" s="40">
        <v>212469.4969367864</v>
      </c>
      <c r="AF128" s="40">
        <v>46647883.922950633</v>
      </c>
      <c r="AG128" s="43">
        <v>76.010366417836707</v>
      </c>
      <c r="AH128" s="44">
        <v>219.5509689413405</v>
      </c>
      <c r="AI128" s="44">
        <v>166.88149596622378</v>
      </c>
      <c r="AJ128" s="43">
        <v>0.21148895139807336</v>
      </c>
      <c r="AK128" s="43">
        <v>2.343086703688849</v>
      </c>
      <c r="AL128" s="60">
        <v>2.5595310246204037</v>
      </c>
      <c r="AM128" s="40">
        <v>270960</v>
      </c>
      <c r="AN128" s="40">
        <v>208348.42406558289</v>
      </c>
      <c r="AO128" s="40">
        <v>46398656.387260616</v>
      </c>
      <c r="AP128" s="43">
        <v>76.892686767634657</v>
      </c>
      <c r="AQ128" s="44">
        <v>222.6974194566285</v>
      </c>
      <c r="AR128" s="44">
        <v>171.23802918239082</v>
      </c>
      <c r="AS128" s="43">
        <v>-2.1716558871300204</v>
      </c>
      <c r="AT128" s="43">
        <v>-3.3979446436321288</v>
      </c>
      <c r="AU128" s="60">
        <v>-5.4958088658688915</v>
      </c>
      <c r="AV128" s="40">
        <v>280767</v>
      </c>
      <c r="AW128" s="40">
        <v>174694.00443090557</v>
      </c>
      <c r="AX128" s="40">
        <v>37382791.59085799</v>
      </c>
      <c r="AY128" s="43">
        <v>62.220276752932349</v>
      </c>
      <c r="AZ128" s="44">
        <v>213.99012354567392</v>
      </c>
      <c r="BA128" s="44">
        <v>133.14524709406015</v>
      </c>
      <c r="BB128" s="43">
        <v>-7.5519868772165948</v>
      </c>
      <c r="BC128" s="43">
        <v>-7.0850352532972787</v>
      </c>
      <c r="BD128" s="60">
        <v>-14.101961197907466</v>
      </c>
      <c r="BE128" s="40">
        <v>280767</v>
      </c>
      <c r="BF128" s="40">
        <v>190611.11437816545</v>
      </c>
      <c r="BG128" s="40">
        <v>42530614.549781851</v>
      </c>
      <c r="BH128" s="43">
        <v>67.889429447964133</v>
      </c>
      <c r="BI128" s="44">
        <v>223.12767379032616</v>
      </c>
      <c r="BJ128" s="44">
        <v>151.48010467676704</v>
      </c>
      <c r="BK128" s="43">
        <v>1.5693994212212965E-2</v>
      </c>
      <c r="BL128" s="43">
        <v>6.5277346680288755</v>
      </c>
      <c r="BM128" s="60">
        <v>6.5444531244621986</v>
      </c>
      <c r="BN128" s="40">
        <v>253596</v>
      </c>
      <c r="BO128" s="40">
        <v>186235.47951862996</v>
      </c>
      <c r="BP128" s="40">
        <v>41225286.695379928</v>
      </c>
      <c r="BQ128" s="43">
        <v>73.437861606109692</v>
      </c>
      <c r="BR128" s="44">
        <v>221.36107900565736</v>
      </c>
      <c r="BS128" s="44">
        <v>162.56284284996582</v>
      </c>
      <c r="BT128" s="43">
        <v>8.84528015072706</v>
      </c>
      <c r="BU128" s="43">
        <v>7.9623359343691513</v>
      </c>
      <c r="BV128" s="60">
        <v>17.511907004976983</v>
      </c>
      <c r="BW128" s="40">
        <v>280767</v>
      </c>
      <c r="BX128" s="40">
        <v>223580.75755033558</v>
      </c>
      <c r="BY128" s="40">
        <v>54051901.167728856</v>
      </c>
      <c r="BZ128" s="43">
        <v>79.632135382838996</v>
      </c>
      <c r="CA128" s="44">
        <v>241.75560437288505</v>
      </c>
      <c r="CB128" s="44">
        <v>192.51515016981645</v>
      </c>
      <c r="CC128" s="43">
        <v>4.1984665434454138</v>
      </c>
      <c r="CD128" s="43">
        <v>5.5022182755734459</v>
      </c>
      <c r="CE128" s="60">
        <v>9.931693612487253</v>
      </c>
      <c r="CF128" s="40">
        <v>271740</v>
      </c>
      <c r="CG128" s="40">
        <v>208638.94038434562</v>
      </c>
      <c r="CH128" s="40">
        <v>53141356.669182785</v>
      </c>
      <c r="CI128" s="43">
        <v>76.778884369009205</v>
      </c>
      <c r="CJ128" s="44">
        <v>254.70488189447317</v>
      </c>
      <c r="CK128" s="44">
        <v>195.55956675197905</v>
      </c>
      <c r="CL128" s="43">
        <v>11.037717168620542</v>
      </c>
      <c r="CM128" s="43">
        <v>7.1165145480738614</v>
      </c>
      <c r="CN128" s="60">
        <v>18.939732464703948</v>
      </c>
      <c r="CO128" s="40">
        <v>280798</v>
      </c>
      <c r="CP128" s="40">
        <v>183583.27963272121</v>
      </c>
      <c r="CQ128" s="40">
        <v>37393768.210610949</v>
      </c>
      <c r="CR128" s="43">
        <v>65.379126501157842</v>
      </c>
      <c r="CS128" s="44">
        <v>203.68831129622126</v>
      </c>
      <c r="CT128" s="44">
        <v>133.16963871042867</v>
      </c>
      <c r="CU128" s="43">
        <v>-5.3581576881307749</v>
      </c>
      <c r="CV128" s="43">
        <v>-3.9998545469385247</v>
      </c>
      <c r="CW128" s="60">
        <v>-9.1436937211482725</v>
      </c>
      <c r="CX128" s="40">
        <v>271740</v>
      </c>
      <c r="CY128" s="40">
        <v>167808.64913745131</v>
      </c>
      <c r="CZ128" s="40">
        <v>32200345.754864883</v>
      </c>
      <c r="DA128" s="43">
        <v>61.75338527174921</v>
      </c>
      <c r="DB128" s="44">
        <v>191.88728304754855</v>
      </c>
      <c r="DC128" s="44">
        <v>118.49689318784456</v>
      </c>
      <c r="DD128" s="43">
        <v>1.9178703365629068</v>
      </c>
      <c r="DE128" s="43">
        <v>-1.3292480888575282</v>
      </c>
      <c r="DF128" s="60">
        <v>0.56312899287848528</v>
      </c>
      <c r="DG128" s="40">
        <v>825578</v>
      </c>
      <c r="DH128" s="40">
        <v>537286.37337352603</v>
      </c>
      <c r="DI128" s="40">
        <v>106070922.89293101</v>
      </c>
      <c r="DJ128" s="43">
        <v>65.080025554644862</v>
      </c>
      <c r="DK128" s="44">
        <v>197.41971535017808</v>
      </c>
      <c r="DL128" s="44">
        <v>128.48080119980307</v>
      </c>
      <c r="DM128" s="43">
        <v>5.8589407412631349</v>
      </c>
      <c r="DN128" s="43">
        <v>1.2030064674672305</v>
      </c>
      <c r="DO128" s="43">
        <v>-4.3982437771645575</v>
      </c>
      <c r="DP128" s="43">
        <v>1.5544711457523515</v>
      </c>
      <c r="DQ128" s="60">
        <v>-2.9121420619335669</v>
      </c>
      <c r="DR128" s="40">
        <v>831254</v>
      </c>
      <c r="DS128" s="40">
        <v>595511.92543327482</v>
      </c>
      <c r="DT128" s="40">
        <v>130429331.90106924</v>
      </c>
      <c r="DU128" s="43">
        <v>71.640187648212802</v>
      </c>
      <c r="DV128" s="44">
        <v>219.02052054822104</v>
      </c>
      <c r="DW128" s="44">
        <v>156.90671190883802</v>
      </c>
      <c r="DX128" s="43">
        <v>4.8881093733241645</v>
      </c>
      <c r="DY128" s="43">
        <v>1.7761916145483498</v>
      </c>
      <c r="DZ128" s="43">
        <v>-2.966892793988599</v>
      </c>
      <c r="EA128" s="43">
        <v>-2.6543441478892933</v>
      </c>
      <c r="EB128" s="60">
        <v>-5.5424853966287833</v>
      </c>
      <c r="EC128" s="40">
        <v>815130</v>
      </c>
      <c r="ED128" s="40">
        <v>600427.35144713102</v>
      </c>
      <c r="EE128" s="40">
        <v>137807802.41289064</v>
      </c>
      <c r="EF128" s="43">
        <v>73.660318163621866</v>
      </c>
      <c r="EG128" s="44">
        <v>229.51619722311224</v>
      </c>
      <c r="EH128" s="44">
        <v>169.06236111159035</v>
      </c>
      <c r="EI128" s="43">
        <v>2.589887131364593</v>
      </c>
      <c r="EJ128" s="43">
        <v>6.8111545853659106</v>
      </c>
      <c r="EK128" s="43">
        <v>4.1147013336711007</v>
      </c>
      <c r="EL128" s="43">
        <v>6.4469358623650077</v>
      </c>
      <c r="EM128" s="60">
        <v>10.826909351930462</v>
      </c>
      <c r="EN128" s="40">
        <v>824278</v>
      </c>
      <c r="EO128" s="40">
        <v>560030.86915451812</v>
      </c>
      <c r="EP128" s="40">
        <v>122735470.63465862</v>
      </c>
      <c r="EQ128" s="43">
        <v>67.941989129215884</v>
      </c>
      <c r="ER128" s="44">
        <v>219.15840250012124</v>
      </c>
      <c r="ES128" s="44">
        <v>148.90057800239558</v>
      </c>
      <c r="ET128" s="43">
        <v>1.3357298199069845</v>
      </c>
      <c r="EU128" s="43">
        <v>3.8333559441086638</v>
      </c>
      <c r="EV128" s="43">
        <v>2.4647043334668255</v>
      </c>
      <c r="EW128" s="43">
        <v>1.6168277887365461</v>
      </c>
      <c r="EX128" s="60">
        <v>4.1213821467840335</v>
      </c>
      <c r="EY128" s="40">
        <v>3296240</v>
      </c>
      <c r="EZ128" s="40">
        <v>2293256.51940845</v>
      </c>
      <c r="FA128" s="40">
        <v>497043527.84154952</v>
      </c>
      <c r="FB128" s="43">
        <v>69.571891591888033</v>
      </c>
      <c r="FC128" s="44">
        <v>216.74135607374743</v>
      </c>
      <c r="FD128" s="44">
        <v>150.79106128241557</v>
      </c>
      <c r="FE128" s="43">
        <v>3.643449729826608</v>
      </c>
      <c r="FF128" s="43">
        <v>3.4156807332847063</v>
      </c>
      <c r="FG128" s="43">
        <v>-0.21976207583586388</v>
      </c>
      <c r="FH128" s="43">
        <v>1.7452231546515937</v>
      </c>
      <c r="FI128" s="60">
        <v>1.5216257402236051</v>
      </c>
      <c r="FK128" s="61">
        <v>125</v>
      </c>
      <c r="FL128" s="62">
        <v>72</v>
      </c>
      <c r="FM128" s="40">
        <v>9058</v>
      </c>
      <c r="FN128" s="62">
        <v>7188</v>
      </c>
    </row>
    <row r="129" spans="2:170" x14ac:dyDescent="0.25">
      <c r="B129" s="64" t="s">
        <v>57</v>
      </c>
      <c r="C129" s="40">
        <v>137392</v>
      </c>
      <c r="D129" s="40">
        <v>80992.078596491221</v>
      </c>
      <c r="E129" s="40">
        <v>12225919.877996709</v>
      </c>
      <c r="F129" s="43">
        <v>58.949632144878322</v>
      </c>
      <c r="G129" s="44">
        <v>150.95204481548353</v>
      </c>
      <c r="H129" s="44">
        <v>88.98567513389942</v>
      </c>
      <c r="I129" s="43">
        <v>-4.1928210437001923</v>
      </c>
      <c r="J129" s="43">
        <v>11.707931071024616</v>
      </c>
      <c r="K129" s="60">
        <v>7.0242174295527233</v>
      </c>
      <c r="L129" s="40">
        <v>137392</v>
      </c>
      <c r="M129" s="40">
        <v>91527.114645460577</v>
      </c>
      <c r="N129" s="40">
        <v>12953497.794418979</v>
      </c>
      <c r="O129" s="43">
        <v>66.617499305243811</v>
      </c>
      <c r="P129" s="44">
        <v>141.52634270834002</v>
      </c>
      <c r="Q129" s="44">
        <v>94.281310370465377</v>
      </c>
      <c r="R129" s="43">
        <v>10.547465236050753</v>
      </c>
      <c r="S129" s="43">
        <v>4.6239312097953533</v>
      </c>
      <c r="T129" s="60">
        <v>15.659103982761936</v>
      </c>
      <c r="U129" s="40">
        <v>132960</v>
      </c>
      <c r="V129" s="40">
        <v>95456.932735426002</v>
      </c>
      <c r="W129" s="40">
        <v>13904095.770005904</v>
      </c>
      <c r="X129" s="43">
        <v>71.793721973094165</v>
      </c>
      <c r="Y129" s="44">
        <v>145.65831282829197</v>
      </c>
      <c r="Z129" s="44">
        <v>104.57352414264369</v>
      </c>
      <c r="AA129" s="43">
        <v>4.7029847049311879</v>
      </c>
      <c r="AB129" s="43">
        <v>-4.154338116152605</v>
      </c>
      <c r="AC129" s="60">
        <v>0.35326870257123866</v>
      </c>
      <c r="AD129" s="40">
        <v>137392</v>
      </c>
      <c r="AE129" s="40">
        <v>103841.10698270339</v>
      </c>
      <c r="AF129" s="40">
        <v>16793496.732083537</v>
      </c>
      <c r="AG129" s="43">
        <v>75.580169866297453</v>
      </c>
      <c r="AH129" s="44">
        <v>161.7230133619511</v>
      </c>
      <c r="AI129" s="44">
        <v>122.23052821185757</v>
      </c>
      <c r="AJ129" s="43">
        <v>2.0828611584464491</v>
      </c>
      <c r="AK129" s="43">
        <v>-0.73605500396607848</v>
      </c>
      <c r="AL129" s="60">
        <v>1.3314751507682281</v>
      </c>
      <c r="AM129" s="40">
        <v>132960</v>
      </c>
      <c r="AN129" s="40">
        <v>98954.834080717483</v>
      </c>
      <c r="AO129" s="40">
        <v>15937858.951815708</v>
      </c>
      <c r="AP129" s="43">
        <v>74.424514200298958</v>
      </c>
      <c r="AQ129" s="44">
        <v>161.06195417209423</v>
      </c>
      <c r="AR129" s="44">
        <v>119.86957695408925</v>
      </c>
      <c r="AS129" s="43">
        <v>1.635592780687775</v>
      </c>
      <c r="AT129" s="43">
        <v>-5.0061418881609585</v>
      </c>
      <c r="AU129" s="60">
        <v>-3.4524292027675973</v>
      </c>
      <c r="AV129" s="40">
        <v>137392</v>
      </c>
      <c r="AW129" s="40">
        <v>87947.233824471492</v>
      </c>
      <c r="AX129" s="40">
        <v>14271132.857878456</v>
      </c>
      <c r="AY129" s="43">
        <v>64.011903039821448</v>
      </c>
      <c r="AZ129" s="44">
        <v>162.2692634808883</v>
      </c>
      <c r="BA129" s="44">
        <v>103.87164360281862</v>
      </c>
      <c r="BB129" s="43">
        <v>-3.6080719814669641E-2</v>
      </c>
      <c r="BC129" s="43">
        <v>-8.7039368667014685</v>
      </c>
      <c r="BD129" s="60">
        <v>-8.7368771433769314</v>
      </c>
      <c r="BE129" s="40">
        <v>137392</v>
      </c>
      <c r="BF129" s="40">
        <v>95153.137732222938</v>
      </c>
      <c r="BG129" s="40">
        <v>16733455.154231342</v>
      </c>
      <c r="BH129" s="43">
        <v>69.2566799611498</v>
      </c>
      <c r="BI129" s="44">
        <v>175.85815405606616</v>
      </c>
      <c r="BJ129" s="44">
        <v>121.79351894019551</v>
      </c>
      <c r="BK129" s="43">
        <v>1.7329507110240472</v>
      </c>
      <c r="BL129" s="43">
        <v>-3.8289195903547246</v>
      </c>
      <c r="BM129" s="60">
        <v>-2.162322168611623</v>
      </c>
      <c r="BN129" s="40">
        <v>124096</v>
      </c>
      <c r="BO129" s="40">
        <v>81871.72537498067</v>
      </c>
      <c r="BP129" s="40">
        <v>12830194.095086047</v>
      </c>
      <c r="BQ129" s="43">
        <v>65.97450794141686</v>
      </c>
      <c r="BR129" s="44">
        <v>156.71092842275496</v>
      </c>
      <c r="BS129" s="44">
        <v>103.38926391733858</v>
      </c>
      <c r="BT129" s="43">
        <v>5.0431821396543803</v>
      </c>
      <c r="BU129" s="43">
        <v>-2.8924802199237467</v>
      </c>
      <c r="BV129" s="60">
        <v>2.0048288738610878</v>
      </c>
      <c r="BW129" s="40">
        <v>137392</v>
      </c>
      <c r="BX129" s="40">
        <v>99001.942929613186</v>
      </c>
      <c r="BY129" s="40">
        <v>17207170.627435669</v>
      </c>
      <c r="BZ129" s="43">
        <v>72.058011332256015</v>
      </c>
      <c r="CA129" s="44">
        <v>173.80639327118402</v>
      </c>
      <c r="CB129" s="44">
        <v>125.24143055953526</v>
      </c>
      <c r="CC129" s="43">
        <v>0.35975659834219059</v>
      </c>
      <c r="CD129" s="43">
        <v>3.2451710214345932</v>
      </c>
      <c r="CE129" s="60">
        <v>3.6166023365342079</v>
      </c>
      <c r="CF129" s="40">
        <v>132960</v>
      </c>
      <c r="CG129" s="40">
        <v>90905.181991122387</v>
      </c>
      <c r="CH129" s="40">
        <v>16664986.718356201</v>
      </c>
      <c r="CI129" s="43">
        <v>68.370323398858588</v>
      </c>
      <c r="CJ129" s="44">
        <v>183.32273643084145</v>
      </c>
      <c r="CK129" s="44">
        <v>125.33834776140344</v>
      </c>
      <c r="CL129" s="43">
        <v>1.2766008600994687</v>
      </c>
      <c r="CM129" s="43">
        <v>0.1806698372951917</v>
      </c>
      <c r="CN129" s="60">
        <v>1.4595771300184919</v>
      </c>
      <c r="CO129" s="40">
        <v>137392</v>
      </c>
      <c r="CP129" s="40">
        <v>79368.492073557383</v>
      </c>
      <c r="CQ129" s="40">
        <v>12296706.839835739</v>
      </c>
      <c r="CR129" s="43">
        <v>57.767913760304374</v>
      </c>
      <c r="CS129" s="44">
        <v>154.93184409298539</v>
      </c>
      <c r="CT129" s="44">
        <v>89.500894082885026</v>
      </c>
      <c r="CU129" s="43">
        <v>-10.156995159683051</v>
      </c>
      <c r="CV129" s="43">
        <v>-5.1517505877267169</v>
      </c>
      <c r="CW129" s="60">
        <v>-14.785482689534891</v>
      </c>
      <c r="CX129" s="40">
        <v>132960</v>
      </c>
      <c r="CY129" s="40">
        <v>73737.790891597178</v>
      </c>
      <c r="CZ129" s="40">
        <v>11230079.229491822</v>
      </c>
      <c r="DA129" s="43">
        <v>55.458627325208468</v>
      </c>
      <c r="DB129" s="44">
        <v>152.2974731640835</v>
      </c>
      <c r="DC129" s="44">
        <v>84.462088067778453</v>
      </c>
      <c r="DD129" s="43">
        <v>-5.1689497008776009</v>
      </c>
      <c r="DE129" s="43">
        <v>-2.3085348956144789</v>
      </c>
      <c r="DF129" s="60">
        <v>-7.3581575888455246</v>
      </c>
      <c r="DG129" s="40">
        <v>407744</v>
      </c>
      <c r="DH129" s="40">
        <v>267976.12597737781</v>
      </c>
      <c r="DI129" s="40">
        <v>39083513.442421593</v>
      </c>
      <c r="DJ129" s="43">
        <v>65.721660153767516</v>
      </c>
      <c r="DK129" s="44">
        <v>145.84699774979572</v>
      </c>
      <c r="DL129" s="44">
        <v>95.853068205593686</v>
      </c>
      <c r="DM129" s="43">
        <v>1.0743412409211472</v>
      </c>
      <c r="DN129" s="43">
        <v>4.7699213776931062</v>
      </c>
      <c r="DO129" s="43">
        <v>3.6562990086196536</v>
      </c>
      <c r="DP129" s="43">
        <v>3.343352157793344</v>
      </c>
      <c r="DQ129" s="60">
        <v>7.1218941181931763</v>
      </c>
      <c r="DR129" s="40">
        <v>407744</v>
      </c>
      <c r="DS129" s="40">
        <v>290743.17488789238</v>
      </c>
      <c r="DT129" s="40">
        <v>47002488.5417777</v>
      </c>
      <c r="DU129" s="43">
        <v>71.305322674985376</v>
      </c>
      <c r="DV129" s="44">
        <v>161.66325678978151</v>
      </c>
      <c r="DW129" s="44">
        <v>115.27450690084392</v>
      </c>
      <c r="DX129" s="43">
        <v>0.65739938432066669</v>
      </c>
      <c r="DY129" s="43">
        <v>1.9581635707583875</v>
      </c>
      <c r="DZ129" s="43">
        <v>1.2922688191633798</v>
      </c>
      <c r="EA129" s="43">
        <v>-4.7469051354152105</v>
      </c>
      <c r="EB129" s="60">
        <v>-3.5159790911223703</v>
      </c>
      <c r="EC129" s="40">
        <v>398880</v>
      </c>
      <c r="ED129" s="40">
        <v>276026.80603681679</v>
      </c>
      <c r="EE129" s="40">
        <v>46770819.876753055</v>
      </c>
      <c r="EF129" s="43">
        <v>69.200462805058365</v>
      </c>
      <c r="EG129" s="44">
        <v>169.44303543661883</v>
      </c>
      <c r="EH129" s="44">
        <v>117.25536471307926</v>
      </c>
      <c r="EI129" s="43">
        <v>0.60684937726055177</v>
      </c>
      <c r="EJ129" s="43">
        <v>2.805706084106308</v>
      </c>
      <c r="EK129" s="43">
        <v>2.185593446656398</v>
      </c>
      <c r="EL129" s="43">
        <v>-1.1313307073011725</v>
      </c>
      <c r="EM129" s="60">
        <v>1.0295364494814092</v>
      </c>
      <c r="EN129" s="40">
        <v>403312</v>
      </c>
      <c r="EO129" s="40">
        <v>244011.46495627696</v>
      </c>
      <c r="EP129" s="40">
        <v>40191772.787683763</v>
      </c>
      <c r="EQ129" s="43">
        <v>60.501910420785137</v>
      </c>
      <c r="ER129" s="44">
        <v>164.71264083794384</v>
      </c>
      <c r="ES129" s="44">
        <v>99.65429441148234</v>
      </c>
      <c r="ET129" s="43">
        <v>0.44580371685735776</v>
      </c>
      <c r="EU129" s="43">
        <v>-4.2042646990927377</v>
      </c>
      <c r="EV129" s="43">
        <v>-4.6294302438800772</v>
      </c>
      <c r="EW129" s="43">
        <v>-1.9414418723587066</v>
      </c>
      <c r="EX129" s="60">
        <v>-6.4809944190602158</v>
      </c>
      <c r="EY129" s="40">
        <v>1617680</v>
      </c>
      <c r="EZ129" s="40">
        <v>1078757.5718583639</v>
      </c>
      <c r="FA129" s="40">
        <v>173048594.6486361</v>
      </c>
      <c r="FB129" s="43">
        <v>66.685473756142372</v>
      </c>
      <c r="FC129" s="44">
        <v>160.41472075188051</v>
      </c>
      <c r="FD129" s="44">
        <v>106.97331650798435</v>
      </c>
      <c r="FE129" s="43">
        <v>0.69673766423257699</v>
      </c>
      <c r="FF129" s="43">
        <v>1.3727589754948917</v>
      </c>
      <c r="FG129" s="43">
        <v>0.67134380615465494</v>
      </c>
      <c r="FH129" s="43">
        <v>-1.4948639927630551</v>
      </c>
      <c r="FI129" s="60">
        <v>-0.83355586351618027</v>
      </c>
      <c r="FK129" s="61">
        <v>157</v>
      </c>
      <c r="FL129" s="62">
        <v>47</v>
      </c>
      <c r="FM129" s="40">
        <v>4432</v>
      </c>
      <c r="FN129" s="62">
        <v>1559</v>
      </c>
    </row>
    <row r="130" spans="2:170" x14ac:dyDescent="0.25">
      <c r="B130" s="64" t="s">
        <v>58</v>
      </c>
      <c r="C130" s="40">
        <v>83204</v>
      </c>
      <c r="D130" s="40">
        <v>56186.628428927681</v>
      </c>
      <c r="E130" s="40">
        <v>10982242.767415097</v>
      </c>
      <c r="F130" s="43">
        <v>67.528758748290571</v>
      </c>
      <c r="G130" s="44">
        <v>195.46007786010685</v>
      </c>
      <c r="H130" s="44">
        <v>131.99176442737246</v>
      </c>
      <c r="I130" s="43">
        <v>-9.4098131621006313</v>
      </c>
      <c r="J130" s="43">
        <v>7.574643689562981</v>
      </c>
      <c r="K130" s="60">
        <v>-2.5479292913209863</v>
      </c>
      <c r="L130" s="40">
        <v>83204</v>
      </c>
      <c r="M130" s="40">
        <v>58907.44139650873</v>
      </c>
      <c r="N130" s="40">
        <v>11864459.687130291</v>
      </c>
      <c r="O130" s="43">
        <v>70.798809428042802</v>
      </c>
      <c r="P130" s="44">
        <v>201.40850469586789</v>
      </c>
      <c r="Q130" s="44">
        <v>142.59482341149814</v>
      </c>
      <c r="R130" s="43">
        <v>2.6660094906959202</v>
      </c>
      <c r="S130" s="43">
        <v>10.758898006895656</v>
      </c>
      <c r="T130" s="60">
        <v>13.71174073964468</v>
      </c>
      <c r="U130" s="40">
        <v>80520</v>
      </c>
      <c r="V130" s="40">
        <v>56347.266832917703</v>
      </c>
      <c r="W130" s="40">
        <v>11657094.030782379</v>
      </c>
      <c r="X130" s="43">
        <v>69.97921862011637</v>
      </c>
      <c r="Y130" s="44">
        <v>206.87949364692841</v>
      </c>
      <c r="Z130" s="44">
        <v>144.7726531393738</v>
      </c>
      <c r="AA130" s="43">
        <v>-3.2401907074827925</v>
      </c>
      <c r="AB130" s="43">
        <v>3.678334941708111</v>
      </c>
      <c r="AC130" s="60">
        <v>0.31895916728389795</v>
      </c>
      <c r="AD130" s="40">
        <v>83204</v>
      </c>
      <c r="AE130" s="40">
        <v>63295.993349958437</v>
      </c>
      <c r="AF130" s="40">
        <v>14222034.952625854</v>
      </c>
      <c r="AG130" s="43">
        <v>76.073257715925237</v>
      </c>
      <c r="AH130" s="44">
        <v>224.69091959728587</v>
      </c>
      <c r="AI130" s="44">
        <v>170.92970232952567</v>
      </c>
      <c r="AJ130" s="43">
        <v>4.1297774627436441</v>
      </c>
      <c r="AK130" s="43">
        <v>7.0700628525255844</v>
      </c>
      <c r="AL130" s="60">
        <v>11.491818177631824</v>
      </c>
      <c r="AM130" s="40">
        <v>80520</v>
      </c>
      <c r="AN130" s="40">
        <v>61652.796342477137</v>
      </c>
      <c r="AO130" s="40">
        <v>13902497.534584587</v>
      </c>
      <c r="AP130" s="43">
        <v>76.568301468550843</v>
      </c>
      <c r="AQ130" s="44">
        <v>225.49662560895288</v>
      </c>
      <c r="AR130" s="44">
        <v>172.65893609767247</v>
      </c>
      <c r="AS130" s="43">
        <v>1.9442999836738273</v>
      </c>
      <c r="AT130" s="43">
        <v>-1.6628999006140746</v>
      </c>
      <c r="AU130" s="60">
        <v>0.24906832057029579</v>
      </c>
      <c r="AV130" s="40">
        <v>85250</v>
      </c>
      <c r="AW130" s="40">
        <v>56549.875311720702</v>
      </c>
      <c r="AX130" s="40">
        <v>12298420.135719035</v>
      </c>
      <c r="AY130" s="43">
        <v>66.334164588528679</v>
      </c>
      <c r="AZ130" s="44">
        <v>217.47917334788585</v>
      </c>
      <c r="BA130" s="44">
        <v>144.26299279435818</v>
      </c>
      <c r="BB130" s="43">
        <v>-1.7999157513405024</v>
      </c>
      <c r="BC130" s="43">
        <v>-11.591950203614143</v>
      </c>
      <c r="BD130" s="60">
        <v>-13.183220617311092</v>
      </c>
      <c r="BE130" s="40">
        <v>85219</v>
      </c>
      <c r="BF130" s="40">
        <v>60460.127590410404</v>
      </c>
      <c r="BG130" s="40">
        <v>13708730.938377688</v>
      </c>
      <c r="BH130" s="43">
        <v>70.946769605851273</v>
      </c>
      <c r="BI130" s="44">
        <v>226.74002660477402</v>
      </c>
      <c r="BJ130" s="44">
        <v>160.86472427953493</v>
      </c>
      <c r="BK130" s="43">
        <v>2.7745845454608924</v>
      </c>
      <c r="BL130" s="43">
        <v>-2.8359925046598753</v>
      </c>
      <c r="BM130" s="60">
        <v>-0.14009496903488747</v>
      </c>
      <c r="BN130" s="40">
        <v>76972</v>
      </c>
      <c r="BO130" s="40">
        <v>56357.051089186287</v>
      </c>
      <c r="BP130" s="40">
        <v>12015331.966036981</v>
      </c>
      <c r="BQ130" s="43">
        <v>73.217600022327971</v>
      </c>
      <c r="BR130" s="44">
        <v>213.20015390838051</v>
      </c>
      <c r="BS130" s="44">
        <v>156.1000359356257</v>
      </c>
      <c r="BT130" s="43">
        <v>6.7988731380662815</v>
      </c>
      <c r="BU130" s="43">
        <v>1.9271467533294171</v>
      </c>
      <c r="BV130" s="60">
        <v>8.857044154351513</v>
      </c>
      <c r="BW130" s="40">
        <v>85219</v>
      </c>
      <c r="BX130" s="40">
        <v>66136.200728450014</v>
      </c>
      <c r="BY130" s="40">
        <v>16059848.711947313</v>
      </c>
      <c r="BZ130" s="43">
        <v>77.607341940705737</v>
      </c>
      <c r="CA130" s="44">
        <v>242.82992574502086</v>
      </c>
      <c r="CB130" s="44">
        <v>188.45385080730017</v>
      </c>
      <c r="CC130" s="43">
        <v>3.2485653896440949</v>
      </c>
      <c r="CD130" s="43">
        <v>1.9993144074400078</v>
      </c>
      <c r="CE130" s="60">
        <v>5.3128288328908386</v>
      </c>
      <c r="CF130" s="40">
        <v>82470</v>
      </c>
      <c r="CG130" s="40">
        <v>60915.717732207479</v>
      </c>
      <c r="CH130" s="40">
        <v>15412902.097460819</v>
      </c>
      <c r="CI130" s="43">
        <v>73.864093285082433</v>
      </c>
      <c r="CJ130" s="44">
        <v>253.020118144511</v>
      </c>
      <c r="CK130" s="44">
        <v>186.89101609628739</v>
      </c>
      <c r="CL130" s="43">
        <v>7.7632296941092918</v>
      </c>
      <c r="CM130" s="43">
        <v>0.40551755865899736</v>
      </c>
      <c r="CN130" s="60">
        <v>8.2002285122909324</v>
      </c>
      <c r="CO130" s="40">
        <v>85219</v>
      </c>
      <c r="CP130" s="40">
        <v>54773.299959790915</v>
      </c>
      <c r="CQ130" s="40">
        <v>10599337.837677563</v>
      </c>
      <c r="CR130" s="43">
        <v>64.273577441404981</v>
      </c>
      <c r="CS130" s="44">
        <v>193.51285837184426</v>
      </c>
      <c r="CT130" s="44">
        <v>124.37763688470368</v>
      </c>
      <c r="CU130" s="43">
        <v>-6.865501644194147</v>
      </c>
      <c r="CV130" s="43">
        <v>-8.9485764819019131</v>
      </c>
      <c r="CW130" s="60">
        <v>-15.19971346063805</v>
      </c>
      <c r="CX130" s="40">
        <v>82470</v>
      </c>
      <c r="CY130" s="40">
        <v>53351.822677925215</v>
      </c>
      <c r="CZ130" s="40">
        <v>9726737.5657866355</v>
      </c>
      <c r="DA130" s="43">
        <v>64.692400482509044</v>
      </c>
      <c r="DB130" s="44">
        <v>182.31312591708624</v>
      </c>
      <c r="DC130" s="44">
        <v>117.94273755046241</v>
      </c>
      <c r="DD130" s="43">
        <v>2.83115098207087</v>
      </c>
      <c r="DE130" s="43">
        <v>-8.2015822818852691</v>
      </c>
      <c r="DF130" s="60">
        <v>-5.6026304770570281</v>
      </c>
      <c r="DG130" s="40">
        <v>246928</v>
      </c>
      <c r="DH130" s="40">
        <v>171441.33665835412</v>
      </c>
      <c r="DI130" s="40">
        <v>34503796.485327765</v>
      </c>
      <c r="DJ130" s="43">
        <v>69.429686652932887</v>
      </c>
      <c r="DK130" s="44">
        <v>201.2571597833867</v>
      </c>
      <c r="DL130" s="44">
        <v>139.73221540419786</v>
      </c>
      <c r="DM130" s="43">
        <v>8.0108829730462698</v>
      </c>
      <c r="DN130" s="43">
        <v>4.3484724640572985</v>
      </c>
      <c r="DO130" s="43">
        <v>-3.3907791587442757</v>
      </c>
      <c r="DP130" s="43">
        <v>7.187655652347912</v>
      </c>
      <c r="DQ130" s="60">
        <v>3.5531589638001555</v>
      </c>
      <c r="DR130" s="40">
        <v>248974</v>
      </c>
      <c r="DS130" s="40">
        <v>181498.66500415627</v>
      </c>
      <c r="DT130" s="40">
        <v>40422952.622929476</v>
      </c>
      <c r="DU130" s="43">
        <v>72.89864202854767</v>
      </c>
      <c r="DV130" s="44">
        <v>222.71763057873622</v>
      </c>
      <c r="DW130" s="44">
        <v>162.35812825005613</v>
      </c>
      <c r="DX130" s="43">
        <v>5.9463829787234044</v>
      </c>
      <c r="DY130" s="43">
        <v>7.4662872910207811</v>
      </c>
      <c r="DZ130" s="43">
        <v>1.434597642227069</v>
      </c>
      <c r="EA130" s="43">
        <v>-2.290691593545175</v>
      </c>
      <c r="EB130" s="60">
        <v>-0.88895615884940082</v>
      </c>
      <c r="EC130" s="40">
        <v>247410</v>
      </c>
      <c r="ED130" s="40">
        <v>182953.37940804672</v>
      </c>
      <c r="EE130" s="40">
        <v>41783911.616361983</v>
      </c>
      <c r="EF130" s="43">
        <v>73.947447317427233</v>
      </c>
      <c r="EG130" s="44">
        <v>228.38556878017542</v>
      </c>
      <c r="EH130" s="44">
        <v>168.88529815432673</v>
      </c>
      <c r="EI130" s="43">
        <v>5.0814199434265186</v>
      </c>
      <c r="EJ130" s="43">
        <v>9.4105557818315528</v>
      </c>
      <c r="EK130" s="43">
        <v>4.1197919106537411</v>
      </c>
      <c r="EL130" s="43">
        <v>0.27780987821664832</v>
      </c>
      <c r="EM130" s="60">
        <v>4.409046977721915</v>
      </c>
      <c r="EN130" s="40">
        <v>250159</v>
      </c>
      <c r="EO130" s="40">
        <v>169040.84036992359</v>
      </c>
      <c r="EP130" s="40">
        <v>35738977.500925019</v>
      </c>
      <c r="EQ130" s="43">
        <v>67.573359491332951</v>
      </c>
      <c r="ER130" s="44">
        <v>211.42214758702676</v>
      </c>
      <c r="ES130" s="44">
        <v>142.86504783327811</v>
      </c>
      <c r="ET130" s="43">
        <v>2.9931367826455708</v>
      </c>
      <c r="EU130" s="43">
        <v>4.1236186592725232</v>
      </c>
      <c r="EV130" s="43">
        <v>1.0976283584317061</v>
      </c>
      <c r="EW130" s="43">
        <v>-4.5218489089606999</v>
      </c>
      <c r="EX130" s="60">
        <v>-3.4738536464228873</v>
      </c>
      <c r="EY130" s="40">
        <v>993471</v>
      </c>
      <c r="EZ130" s="40">
        <v>704934.22144048067</v>
      </c>
      <c r="FA130" s="40">
        <v>152449638.22554424</v>
      </c>
      <c r="FB130" s="43">
        <v>70.956698428085033</v>
      </c>
      <c r="FC130" s="44">
        <v>216.26079936086055</v>
      </c>
      <c r="FD130" s="44">
        <v>153.45152322065186</v>
      </c>
      <c r="FE130" s="43">
        <v>5.4697228830860274</v>
      </c>
      <c r="FF130" s="43">
        <v>6.3651140833709405</v>
      </c>
      <c r="FG130" s="43">
        <v>0.84895567727446852</v>
      </c>
      <c r="FH130" s="43">
        <v>-3.6040397799725656E-2</v>
      </c>
      <c r="FI130" s="60">
        <v>0.81260931251227386</v>
      </c>
      <c r="FK130" s="61">
        <v>40</v>
      </c>
      <c r="FL130" s="62">
        <v>30</v>
      </c>
      <c r="FM130" s="40">
        <v>2749</v>
      </c>
      <c r="FN130" s="62">
        <v>2487</v>
      </c>
    </row>
    <row r="131" spans="2:170" x14ac:dyDescent="0.25">
      <c r="B131" s="64" t="s">
        <v>59</v>
      </c>
      <c r="C131" s="40">
        <v>52514</v>
      </c>
      <c r="D131" s="40">
        <v>30402.225806451614</v>
      </c>
      <c r="E131" s="40">
        <v>4720077.2823599996</v>
      </c>
      <c r="F131" s="43">
        <v>57.893563252564292</v>
      </c>
      <c r="G131" s="44">
        <v>155.25433277185775</v>
      </c>
      <c r="H131" s="44">
        <v>89.882265345622116</v>
      </c>
      <c r="I131" s="43">
        <v>3.150890357067206</v>
      </c>
      <c r="J131" s="43">
        <v>-1.4032166188648136</v>
      </c>
      <c r="K131" s="60">
        <v>1.7034599210311125</v>
      </c>
      <c r="L131" s="40">
        <v>51429</v>
      </c>
      <c r="M131" s="40">
        <v>28602.459677419356</v>
      </c>
      <c r="N131" s="40">
        <v>3898174.9770391956</v>
      </c>
      <c r="O131" s="43">
        <v>55.615430355284673</v>
      </c>
      <c r="P131" s="44">
        <v>136.28810322619452</v>
      </c>
      <c r="Q131" s="44">
        <v>75.797215132302696</v>
      </c>
      <c r="R131" s="43">
        <v>15.705665451898895</v>
      </c>
      <c r="S131" s="43">
        <v>0.45973497854240064</v>
      </c>
      <c r="T131" s="60">
        <v>16.237604867953593</v>
      </c>
      <c r="U131" s="40">
        <v>49770</v>
      </c>
      <c r="V131" s="40">
        <v>34540.838709677417</v>
      </c>
      <c r="W131" s="40">
        <v>5369192.3766967738</v>
      </c>
      <c r="X131" s="43">
        <v>69.400921658986178</v>
      </c>
      <c r="Y131" s="44">
        <v>155.44475980522355</v>
      </c>
      <c r="Z131" s="44">
        <v>107.88009597542242</v>
      </c>
      <c r="AA131" s="43">
        <v>14.397123613650621</v>
      </c>
      <c r="AB131" s="43">
        <v>-2.113207379440619</v>
      </c>
      <c r="AC131" s="60">
        <v>11.979675155702667</v>
      </c>
      <c r="AD131" s="40">
        <v>51429</v>
      </c>
      <c r="AE131" s="40">
        <v>35937.02993348115</v>
      </c>
      <c r="AF131" s="40">
        <v>6108275.3978602551</v>
      </c>
      <c r="AG131" s="43">
        <v>69.876975895858664</v>
      </c>
      <c r="AH131" s="44">
        <v>169.97162562311274</v>
      </c>
      <c r="AI131" s="44">
        <v>118.77103186646163</v>
      </c>
      <c r="AJ131" s="43">
        <v>0.87468142222999135</v>
      </c>
      <c r="AK131" s="43">
        <v>-0.81694595188740626</v>
      </c>
      <c r="AL131" s="60">
        <v>5.0589795797225653E-2</v>
      </c>
      <c r="AM131" s="40">
        <v>49770</v>
      </c>
      <c r="AN131" s="40">
        <v>33064.127494456763</v>
      </c>
      <c r="AO131" s="40">
        <v>5244161.9893791704</v>
      </c>
      <c r="AP131" s="43">
        <v>66.433850702143388</v>
      </c>
      <c r="AQ131" s="44">
        <v>158.6057878060856</v>
      </c>
      <c r="AR131" s="44">
        <v>105.36793227605325</v>
      </c>
      <c r="AS131" s="43">
        <v>6.1549671333145355</v>
      </c>
      <c r="AT131" s="43">
        <v>2.5250801026041145</v>
      </c>
      <c r="AU131" s="60">
        <v>8.8354650863546169</v>
      </c>
      <c r="AV131" s="40">
        <v>51429</v>
      </c>
      <c r="AW131" s="40">
        <v>32619.029933481153</v>
      </c>
      <c r="AX131" s="40">
        <v>6438327.004997653</v>
      </c>
      <c r="AY131" s="43">
        <v>63.425362992632856</v>
      </c>
      <c r="AZ131" s="44">
        <v>197.37947505266428</v>
      </c>
      <c r="BA131" s="44">
        <v>125.18864852510553</v>
      </c>
      <c r="BB131" s="43">
        <v>-5.6072060495739953</v>
      </c>
      <c r="BC131" s="43">
        <v>9.1548689933823102</v>
      </c>
      <c r="BD131" s="60">
        <v>3.0343305757129952</v>
      </c>
      <c r="BE131" s="40">
        <v>51429</v>
      </c>
      <c r="BF131" s="40">
        <v>35519.521064301553</v>
      </c>
      <c r="BG131" s="40">
        <v>7964634.3348817704</v>
      </c>
      <c r="BH131" s="43">
        <v>69.065159859809739</v>
      </c>
      <c r="BI131" s="44">
        <v>224.23259369019269</v>
      </c>
      <c r="BJ131" s="44">
        <v>154.86659928992921</v>
      </c>
      <c r="BK131" s="43">
        <v>1.4254858618764019</v>
      </c>
      <c r="BL131" s="43">
        <v>11.451748530551354</v>
      </c>
      <c r="BM131" s="60">
        <v>13.040477448739555</v>
      </c>
      <c r="BN131" s="40">
        <v>47432</v>
      </c>
      <c r="BO131" s="40">
        <v>29335.380992430615</v>
      </c>
      <c r="BP131" s="40">
        <v>4705328.4630117305</v>
      </c>
      <c r="BQ131" s="43">
        <v>61.847236027219203</v>
      </c>
      <c r="BR131" s="44">
        <v>160.39772806175051</v>
      </c>
      <c r="BS131" s="44">
        <v>99.201561456648065</v>
      </c>
      <c r="BT131" s="43">
        <v>0.68819925411321092</v>
      </c>
      <c r="BU131" s="43">
        <v>3.8072859063964799</v>
      </c>
      <c r="BV131" s="60">
        <v>4.5216868736725644</v>
      </c>
      <c r="BW131" s="40">
        <v>52514</v>
      </c>
      <c r="BX131" s="40">
        <v>33062.8303094984</v>
      </c>
      <c r="BY131" s="40">
        <v>6037773.3365940964</v>
      </c>
      <c r="BZ131" s="43">
        <v>62.960030295727613</v>
      </c>
      <c r="CA131" s="44">
        <v>182.61513851279528</v>
      </c>
      <c r="CB131" s="44">
        <v>114.97454653224085</v>
      </c>
      <c r="CC131" s="43">
        <v>-5.7294689158854979</v>
      </c>
      <c r="CD131" s="43">
        <v>8.3114950945080057</v>
      </c>
      <c r="CE131" s="60">
        <v>2.1058216506725831</v>
      </c>
      <c r="CF131" s="40">
        <v>50820</v>
      </c>
      <c r="CG131" s="40">
        <v>32522.268943436498</v>
      </c>
      <c r="CH131" s="40">
        <v>6097917.11386324</v>
      </c>
      <c r="CI131" s="43">
        <v>63.995019565990752</v>
      </c>
      <c r="CJ131" s="44">
        <v>187.49974438957142</v>
      </c>
      <c r="CK131" s="44">
        <v>119.99049810828886</v>
      </c>
      <c r="CL131" s="43">
        <v>0.75216129289728961</v>
      </c>
      <c r="CM131" s="43">
        <v>-4.1861257701210555</v>
      </c>
      <c r="CN131" s="60">
        <v>-3.4654508949411822</v>
      </c>
      <c r="CO131" s="40">
        <v>52514</v>
      </c>
      <c r="CP131" s="40">
        <v>30036.409818569904</v>
      </c>
      <c r="CQ131" s="40">
        <v>4173264.1371371611</v>
      </c>
      <c r="CR131" s="43">
        <v>57.196956656453331</v>
      </c>
      <c r="CS131" s="44">
        <v>138.9401783483809</v>
      </c>
      <c r="CT131" s="44">
        <v>79.46955358832237</v>
      </c>
      <c r="CU131" s="43">
        <v>1.1737910670065224</v>
      </c>
      <c r="CV131" s="43">
        <v>-9.4362014117225161</v>
      </c>
      <c r="CW131" s="60">
        <v>-8.3731716339785667</v>
      </c>
      <c r="CX131" s="40">
        <v>50820</v>
      </c>
      <c r="CY131" s="40">
        <v>27431.229455709712</v>
      </c>
      <c r="CZ131" s="40">
        <v>3907598.2891319315</v>
      </c>
      <c r="DA131" s="43">
        <v>53.977232301672004</v>
      </c>
      <c r="DB131" s="44">
        <v>142.4507164522507</v>
      </c>
      <c r="DC131" s="44">
        <v>76.890954134827467</v>
      </c>
      <c r="DD131" s="43">
        <v>2.9531242027465971</v>
      </c>
      <c r="DE131" s="43">
        <v>-7.3018080240840453</v>
      </c>
      <c r="DF131" s="60">
        <v>-4.5643152812110834</v>
      </c>
      <c r="DG131" s="40">
        <v>153713</v>
      </c>
      <c r="DH131" s="40">
        <v>93545.524193548394</v>
      </c>
      <c r="DI131" s="40">
        <v>13987444.636095969</v>
      </c>
      <c r="DJ131" s="43">
        <v>60.857262686661755</v>
      </c>
      <c r="DK131" s="44">
        <v>149.52553590009867</v>
      </c>
      <c r="DL131" s="44">
        <v>90.997148166361782</v>
      </c>
      <c r="DM131" s="43">
        <v>0.5290901480667608</v>
      </c>
      <c r="DN131" s="43">
        <v>11.456727679404056</v>
      </c>
      <c r="DO131" s="43">
        <v>10.870124772155336</v>
      </c>
      <c r="DP131" s="43">
        <v>-1.3119877463362752</v>
      </c>
      <c r="DQ131" s="60">
        <v>9.4155223207770149</v>
      </c>
      <c r="DR131" s="40">
        <v>152628</v>
      </c>
      <c r="DS131" s="40">
        <v>101620.18736141907</v>
      </c>
      <c r="DT131" s="40">
        <v>17790764.392237078</v>
      </c>
      <c r="DU131" s="43">
        <v>66.580304637038466</v>
      </c>
      <c r="DV131" s="44">
        <v>175.07116306490383</v>
      </c>
      <c r="DW131" s="44">
        <v>116.56291370021934</v>
      </c>
      <c r="DX131" s="43">
        <v>-0.18050541516245489</v>
      </c>
      <c r="DY131" s="43">
        <v>0.10619236948080457</v>
      </c>
      <c r="DZ131" s="43">
        <v>0.2872162255196169</v>
      </c>
      <c r="EA131" s="43">
        <v>3.3045855933807231</v>
      </c>
      <c r="EB131" s="60">
        <v>3.6012931249267934</v>
      </c>
      <c r="EC131" s="40">
        <v>151375</v>
      </c>
      <c r="ED131" s="40">
        <v>97917.732366230572</v>
      </c>
      <c r="EE131" s="40">
        <v>18707736.134487595</v>
      </c>
      <c r="EF131" s="43">
        <v>64.685537483884772</v>
      </c>
      <c r="EG131" s="44">
        <v>191.05565133511445</v>
      </c>
      <c r="EH131" s="44">
        <v>123.58537495945563</v>
      </c>
      <c r="EI131" s="43">
        <v>-0.40332131484064532</v>
      </c>
      <c r="EJ131" s="43">
        <v>-1.7480463427023492</v>
      </c>
      <c r="EK131" s="43">
        <v>-1.3501705534394772</v>
      </c>
      <c r="EL131" s="43">
        <v>8.4669818133198174</v>
      </c>
      <c r="EM131" s="60">
        <v>7.0024925646388292</v>
      </c>
      <c r="EN131" s="40">
        <v>154154</v>
      </c>
      <c r="EO131" s="40">
        <v>89989.908217716118</v>
      </c>
      <c r="EP131" s="40">
        <v>14178779.540132333</v>
      </c>
      <c r="EQ131" s="43">
        <v>58.376628707471824</v>
      </c>
      <c r="ER131" s="44">
        <v>157.55966219933302</v>
      </c>
      <c r="ES131" s="44">
        <v>91.978018994851467</v>
      </c>
      <c r="ET131" s="43">
        <v>0</v>
      </c>
      <c r="EU131" s="43">
        <v>1.5552216951537405</v>
      </c>
      <c r="EV131" s="43">
        <v>1.5552216951588291</v>
      </c>
      <c r="EW131" s="43">
        <v>-6.710525996529892</v>
      </c>
      <c r="EX131" s="60">
        <v>-5.2596678574849696</v>
      </c>
      <c r="EY131" s="40">
        <v>611870</v>
      </c>
      <c r="EZ131" s="40">
        <v>383073.35213891411</v>
      </c>
      <c r="FA131" s="40">
        <v>64664724.702952981</v>
      </c>
      <c r="FB131" s="43">
        <v>62.606983859139056</v>
      </c>
      <c r="FC131" s="44">
        <v>168.80507177514025</v>
      </c>
      <c r="FD131" s="44">
        <v>105.68376403967015</v>
      </c>
      <c r="FE131" s="43">
        <v>-1.3072963477408285E-2</v>
      </c>
      <c r="FF131" s="43">
        <v>2.5044367332515298</v>
      </c>
      <c r="FG131" s="43">
        <v>2.5178388528016979</v>
      </c>
      <c r="FH131" s="43">
        <v>1.0325339702321239</v>
      </c>
      <c r="FI131" s="60">
        <v>3.5763703645952107</v>
      </c>
      <c r="FK131" s="61">
        <v>43</v>
      </c>
      <c r="FL131" s="62">
        <v>16</v>
      </c>
      <c r="FM131" s="40">
        <v>1694</v>
      </c>
      <c r="FN131" s="62">
        <v>937</v>
      </c>
    </row>
    <row r="132" spans="2:170" ht="13" x14ac:dyDescent="0.3">
      <c r="B132" s="72" t="s">
        <v>100</v>
      </c>
      <c r="C132" s="73">
        <v>550684</v>
      </c>
      <c r="D132" s="73">
        <v>338866.190017735</v>
      </c>
      <c r="E132" s="73">
        <v>62778199.783903226</v>
      </c>
      <c r="F132" s="74">
        <v>61.535506754823999</v>
      </c>
      <c r="G132" s="75">
        <v>185.25955563940343</v>
      </c>
      <c r="H132" s="75">
        <v>114.00040637444202</v>
      </c>
      <c r="I132" s="74">
        <v>-6.4718831041093914</v>
      </c>
      <c r="J132" s="74">
        <v>4.407256684464099</v>
      </c>
      <c r="K132" s="76">
        <v>-2.3498589203669127</v>
      </c>
      <c r="L132" s="73">
        <v>549909</v>
      </c>
      <c r="M132" s="73">
        <v>367669.73526699637</v>
      </c>
      <c r="N132" s="73">
        <v>69184272.731668234</v>
      </c>
      <c r="O132" s="74">
        <v>66.860105084113258</v>
      </c>
      <c r="P132" s="75">
        <v>188.16961554213219</v>
      </c>
      <c r="Q132" s="75">
        <v>125.81040268784152</v>
      </c>
      <c r="R132" s="74">
        <v>2.5053555935926832</v>
      </c>
      <c r="S132" s="74">
        <v>4.1348045276260965</v>
      </c>
      <c r="T132" s="76">
        <v>6.7437516778409776</v>
      </c>
      <c r="U132" s="73">
        <v>533370</v>
      </c>
      <c r="V132" s="73">
        <v>367640.28653846151</v>
      </c>
      <c r="W132" s="73">
        <v>70492539.325360075</v>
      </c>
      <c r="X132" s="74">
        <v>68.927814938684506</v>
      </c>
      <c r="Y132" s="75">
        <v>191.7432389934375</v>
      </c>
      <c r="Z132" s="75">
        <v>132.16442493083613</v>
      </c>
      <c r="AA132" s="74">
        <v>-2.5327732355193926</v>
      </c>
      <c r="AB132" s="74">
        <v>-1.102296063394177</v>
      </c>
      <c r="AC132" s="76">
        <v>-3.6071506392533244</v>
      </c>
      <c r="AD132" s="73">
        <v>551552</v>
      </c>
      <c r="AE132" s="73">
        <v>416466.56111526012</v>
      </c>
      <c r="AF132" s="73">
        <v>87313418.220446497</v>
      </c>
      <c r="AG132" s="74">
        <v>75.508122736434672</v>
      </c>
      <c r="AH132" s="75">
        <v>209.6528902263581</v>
      </c>
      <c r="AI132" s="75">
        <v>158.30496167260111</v>
      </c>
      <c r="AJ132" s="74">
        <v>1.3097048086638698</v>
      </c>
      <c r="AK132" s="74">
        <v>2.7558627170886703</v>
      </c>
      <c r="AL132" s="76">
        <v>4.1016611922135544</v>
      </c>
      <c r="AM132" s="73">
        <v>534210</v>
      </c>
      <c r="AN132" s="73">
        <v>404540.32918945799</v>
      </c>
      <c r="AO132" s="73">
        <v>85447734.283870474</v>
      </c>
      <c r="AP132" s="74">
        <v>75.726835736781041</v>
      </c>
      <c r="AQ132" s="75">
        <v>211.22179451199494</v>
      </c>
      <c r="AR132" s="75">
        <v>159.95158137037959</v>
      </c>
      <c r="AS132" s="74">
        <v>-0.28070011876255724</v>
      </c>
      <c r="AT132" s="74">
        <v>-3.1178303659657973</v>
      </c>
      <c r="AU132" s="76">
        <v>-3.3897787312579526</v>
      </c>
      <c r="AV132" s="73">
        <v>554838</v>
      </c>
      <c r="AW132" s="73">
        <v>351545.97022578778</v>
      </c>
      <c r="AX132" s="73">
        <v>72675267.140723929</v>
      </c>
      <c r="AY132" s="74">
        <v>63.360110559440372</v>
      </c>
      <c r="AZ132" s="75">
        <v>206.73047992570278</v>
      </c>
      <c r="BA132" s="75">
        <v>130.98466064098696</v>
      </c>
      <c r="BB132" s="74">
        <v>-5.3506698569719342</v>
      </c>
      <c r="BC132" s="74">
        <v>-7.4394064203480879</v>
      </c>
      <c r="BD132" s="76">
        <v>-12.392018200440848</v>
      </c>
      <c r="BE132" s="73">
        <v>554807</v>
      </c>
      <c r="BF132" s="73">
        <v>381597.89436502662</v>
      </c>
      <c r="BG132" s="73">
        <v>83111214.91167827</v>
      </c>
      <c r="BH132" s="74">
        <v>68.78029555593686</v>
      </c>
      <c r="BI132" s="75">
        <v>217.7978865684627</v>
      </c>
      <c r="BJ132" s="75">
        <v>149.80203009637273</v>
      </c>
      <c r="BK132" s="74">
        <v>0.91975428726317932</v>
      </c>
      <c r="BL132" s="74">
        <v>3.5285402483296227</v>
      </c>
      <c r="BM132" s="76">
        <v>4.4807484356874925</v>
      </c>
      <c r="BN132" s="73">
        <v>502096</v>
      </c>
      <c r="BO132" s="73">
        <v>359319.22769576655</v>
      </c>
      <c r="BP132" s="73">
        <v>74747042.747937918</v>
      </c>
      <c r="BQ132" s="74">
        <v>71.563849880454441</v>
      </c>
      <c r="BR132" s="75">
        <v>208.02405489757365</v>
      </c>
      <c r="BS132" s="75">
        <v>148.87002236213377</v>
      </c>
      <c r="BT132" s="74">
        <v>7.3870642184588</v>
      </c>
      <c r="BU132" s="74">
        <v>5.5151110019857388</v>
      </c>
      <c r="BV132" s="76">
        <v>13.309580011952717</v>
      </c>
      <c r="BW132" s="73">
        <v>555892</v>
      </c>
      <c r="BX132" s="73">
        <v>427751.40842053224</v>
      </c>
      <c r="BY132" s="73">
        <v>98371160.629758626</v>
      </c>
      <c r="BZ132" s="74">
        <v>76.948653411189994</v>
      </c>
      <c r="CA132" s="75">
        <v>229.9727334457954</v>
      </c>
      <c r="CB132" s="75">
        <v>176.9609215994449</v>
      </c>
      <c r="CC132" s="74">
        <v>2.7509662304953184</v>
      </c>
      <c r="CD132" s="74">
        <v>4.6507081922176328</v>
      </c>
      <c r="CE132" s="76">
        <v>7.5296138345601404</v>
      </c>
      <c r="CF132" s="73">
        <v>537990</v>
      </c>
      <c r="CG132" s="73">
        <v>398653.69464138499</v>
      </c>
      <c r="CH132" s="73">
        <v>96200940.402473286</v>
      </c>
      <c r="CI132" s="74">
        <v>74.100577081615825</v>
      </c>
      <c r="CJ132" s="75">
        <v>241.31455871495763</v>
      </c>
      <c r="CK132" s="75">
        <v>178.81548058973826</v>
      </c>
      <c r="CL132" s="74">
        <v>8.3392244046706168</v>
      </c>
      <c r="CM132" s="74">
        <v>4.4293617179667786</v>
      </c>
      <c r="CN132" s="76">
        <v>13.137960535937541</v>
      </c>
      <c r="CO132" s="73">
        <v>555923</v>
      </c>
      <c r="CP132" s="73">
        <v>353232.57880055788</v>
      </c>
      <c r="CQ132" s="73">
        <v>67599052.238586888</v>
      </c>
      <c r="CR132" s="74">
        <v>63.539838934629053</v>
      </c>
      <c r="CS132" s="75">
        <v>191.3726431127256</v>
      </c>
      <c r="CT132" s="75">
        <v>121.59786919876832</v>
      </c>
      <c r="CU132" s="74">
        <v>-5.9417400123842761</v>
      </c>
      <c r="CV132" s="74">
        <v>-5.6716730260806756</v>
      </c>
      <c r="CW132" s="76">
        <v>-11.276416972934955</v>
      </c>
      <c r="CX132" s="73">
        <v>537990</v>
      </c>
      <c r="CY132" s="73">
        <v>327899.40177471039</v>
      </c>
      <c r="CZ132" s="73">
        <v>59620593.540336497</v>
      </c>
      <c r="DA132" s="74">
        <v>60.948977076657627</v>
      </c>
      <c r="DB132" s="75">
        <v>181.8258685976499</v>
      </c>
      <c r="DC132" s="75">
        <v>110.82100697101525</v>
      </c>
      <c r="DD132" s="74">
        <v>1.2749243669519956</v>
      </c>
      <c r="DE132" s="74">
        <v>-3.3142125215648153</v>
      </c>
      <c r="DF132" s="76">
        <v>-2.0815418575501297</v>
      </c>
      <c r="DG132" s="73">
        <v>1633963</v>
      </c>
      <c r="DH132" s="73">
        <v>1074176.2118231929</v>
      </c>
      <c r="DI132" s="73">
        <v>202455011.84093153</v>
      </c>
      <c r="DJ132" s="74">
        <v>65.740546868147746</v>
      </c>
      <c r="DK132" s="75">
        <v>188.47467446454232</v>
      </c>
      <c r="DL132" s="75">
        <v>123.90428170095133</v>
      </c>
      <c r="DM132" s="74">
        <v>4.419058379499659</v>
      </c>
      <c r="DN132" s="74">
        <v>2.1284808786363794</v>
      </c>
      <c r="DO132" s="74">
        <v>-2.193639299540763</v>
      </c>
      <c r="DP132" s="74">
        <v>2.3344775294027595</v>
      </c>
      <c r="DQ132" s="76">
        <v>8.9628213318203892E-2</v>
      </c>
      <c r="DR132" s="73">
        <v>1640600</v>
      </c>
      <c r="DS132" s="73">
        <v>1172552.8605305059</v>
      </c>
      <c r="DT132" s="73">
        <v>245436419.6450409</v>
      </c>
      <c r="DU132" s="74">
        <v>71.47097772342471</v>
      </c>
      <c r="DV132" s="75">
        <v>209.31799998679503</v>
      </c>
      <c r="DW132" s="75">
        <v>149.60162114168043</v>
      </c>
      <c r="DX132" s="74">
        <v>3.4752444023967204</v>
      </c>
      <c r="DY132" s="74">
        <v>2.1255615031786377</v>
      </c>
      <c r="DZ132" s="74">
        <v>-1.3043534296614985</v>
      </c>
      <c r="EA132" s="74">
        <v>-2.5848384114553098</v>
      </c>
      <c r="EB132" s="76">
        <v>-3.855476412635189</v>
      </c>
      <c r="EC132" s="73">
        <v>1612795</v>
      </c>
      <c r="ED132" s="73">
        <v>1168668.5304813255</v>
      </c>
      <c r="EE132" s="73">
        <v>256229418.2893748</v>
      </c>
      <c r="EF132" s="74">
        <v>72.46231111091771</v>
      </c>
      <c r="EG132" s="75">
        <v>219.24900996850209</v>
      </c>
      <c r="EH132" s="75">
        <v>158.87289971098298</v>
      </c>
      <c r="EI132" s="74">
        <v>2.1752214183444623</v>
      </c>
      <c r="EJ132" s="74">
        <v>5.7246192381096037</v>
      </c>
      <c r="EK132" s="74">
        <v>3.4738342335214898</v>
      </c>
      <c r="EL132" s="74">
        <v>4.4212047262770691</v>
      </c>
      <c r="EM132" s="76">
        <v>8.0486242830308772</v>
      </c>
      <c r="EN132" s="73">
        <v>1631903</v>
      </c>
      <c r="EO132" s="73">
        <v>1079785.6752166532</v>
      </c>
      <c r="EP132" s="73">
        <v>223420586.18139666</v>
      </c>
      <c r="EQ132" s="74">
        <v>66.167270678260493</v>
      </c>
      <c r="ER132" s="75">
        <v>206.91197457918537</v>
      </c>
      <c r="ES132" s="75">
        <v>136.90800628554311</v>
      </c>
      <c r="ET132" s="74">
        <v>1.2360590529151143</v>
      </c>
      <c r="EU132" s="74">
        <v>2.4212960212518762</v>
      </c>
      <c r="EV132" s="74">
        <v>1.1707656140534219</v>
      </c>
      <c r="EW132" s="74">
        <v>-0.57334362967940267</v>
      </c>
      <c r="EX132" s="76">
        <v>0.59070947424015574</v>
      </c>
      <c r="EY132" s="73">
        <v>6519261</v>
      </c>
      <c r="EZ132" s="73">
        <v>4495183.2780516772</v>
      </c>
      <c r="FA132" s="73">
        <v>927541435.95674396</v>
      </c>
      <c r="FB132" s="74">
        <v>68.952344108506736</v>
      </c>
      <c r="FC132" s="75">
        <v>206.34118312496551</v>
      </c>
      <c r="FD132" s="75">
        <v>142.27708262589024</v>
      </c>
      <c r="FE132" s="74">
        <v>2.8152816598538566</v>
      </c>
      <c r="FF132" s="74">
        <v>3.1103365252263955</v>
      </c>
      <c r="FG132" s="74">
        <v>0.28697569136002304</v>
      </c>
      <c r="FH132" s="74">
        <v>0.85802076741307476</v>
      </c>
      <c r="FI132" s="76">
        <v>1.1474587698025209</v>
      </c>
      <c r="FK132" s="77">
        <v>365</v>
      </c>
      <c r="FL132" s="78">
        <v>165</v>
      </c>
      <c r="FM132" s="73">
        <v>17933</v>
      </c>
      <c r="FN132" s="78">
        <v>12171</v>
      </c>
    </row>
    <row r="133" spans="2:170" ht="13" x14ac:dyDescent="0.3">
      <c r="B133" s="59" t="s">
        <v>101</v>
      </c>
      <c r="K133" s="60"/>
      <c r="T133" s="60"/>
      <c r="AC133" s="60"/>
      <c r="AL133" s="60"/>
      <c r="AU133" s="60"/>
      <c r="BD133" s="60"/>
      <c r="BM133" s="60"/>
      <c r="BV133" s="60"/>
      <c r="CE133" s="60"/>
      <c r="CN133" s="60"/>
      <c r="CW133" s="60"/>
      <c r="DF133" s="60"/>
      <c r="DQ133" s="60"/>
      <c r="EB133" s="60"/>
      <c r="EM133" s="60"/>
      <c r="EX133" s="60"/>
      <c r="FI133" s="60"/>
      <c r="FK133" s="61"/>
      <c r="FL133" s="62"/>
      <c r="FN133" s="62"/>
    </row>
    <row r="134" spans="2:170" ht="13" x14ac:dyDescent="0.3">
      <c r="B134" s="63" t="s">
        <v>81</v>
      </c>
      <c r="K134" s="60"/>
      <c r="T134" s="60"/>
      <c r="AC134" s="60"/>
      <c r="AL134" s="60"/>
      <c r="AU134" s="60"/>
      <c r="BD134" s="60"/>
      <c r="BM134" s="60"/>
      <c r="BV134" s="60"/>
      <c r="CE134" s="60"/>
      <c r="CN134" s="60"/>
      <c r="CW134" s="60"/>
      <c r="DF134" s="60"/>
      <c r="DQ134" s="60"/>
      <c r="EB134" s="60"/>
      <c r="EM134" s="60"/>
      <c r="EX134" s="60"/>
      <c r="FI134" s="60"/>
      <c r="FK134" s="61"/>
      <c r="FL134" s="62"/>
      <c r="FN134" s="62"/>
    </row>
    <row r="135" spans="2:170" x14ac:dyDescent="0.25">
      <c r="B135" s="64" t="s">
        <v>56</v>
      </c>
      <c r="C135" s="40">
        <v>28179</v>
      </c>
      <c r="D135" s="40">
        <v>16573.254980079681</v>
      </c>
      <c r="E135" s="40">
        <v>4597980.7852259763</v>
      </c>
      <c r="F135" s="43">
        <v>58.814205543417728</v>
      </c>
      <c r="G135" s="44">
        <v>277.4337805550295</v>
      </c>
      <c r="H135" s="44">
        <v>163.17047394250955</v>
      </c>
      <c r="I135" s="43">
        <v>-8.4428142714840302</v>
      </c>
      <c r="J135" s="43">
        <v>-5.3613037517833364</v>
      </c>
      <c r="K135" s="60">
        <v>-13.351473104936593</v>
      </c>
      <c r="L135" s="40">
        <v>28179</v>
      </c>
      <c r="M135" s="40">
        <v>16747.087649402391</v>
      </c>
      <c r="N135" s="40">
        <v>4424320.8002750203</v>
      </c>
      <c r="O135" s="43">
        <v>59.431092832969199</v>
      </c>
      <c r="P135" s="44">
        <v>264.18448944064011</v>
      </c>
      <c r="Q135" s="44">
        <v>157.00772916977252</v>
      </c>
      <c r="R135" s="43">
        <v>-8.9817609237368679</v>
      </c>
      <c r="S135" s="43">
        <v>-9.3301996178339852</v>
      </c>
      <c r="T135" s="60">
        <v>-17.473944318234345</v>
      </c>
      <c r="U135" s="40">
        <v>27270</v>
      </c>
      <c r="V135" s="40">
        <v>19778.294820717132</v>
      </c>
      <c r="W135" s="40">
        <v>5644935.199874104</v>
      </c>
      <c r="X135" s="43">
        <v>72.527667109340413</v>
      </c>
      <c r="Y135" s="44">
        <v>285.41061052246096</v>
      </c>
      <c r="Z135" s="44">
        <v>207.00165749446657</v>
      </c>
      <c r="AA135" s="43">
        <v>-0.54027803065154201</v>
      </c>
      <c r="AB135" s="43">
        <v>-11.274766539990358</v>
      </c>
      <c r="AC135" s="60">
        <v>-11.754129484062194</v>
      </c>
      <c r="AD135" s="40">
        <v>28179</v>
      </c>
      <c r="AE135" s="40">
        <v>21558.872509960158</v>
      </c>
      <c r="AF135" s="40">
        <v>6727268.2418133477</v>
      </c>
      <c r="AG135" s="43">
        <v>76.506875722914799</v>
      </c>
      <c r="AH135" s="44">
        <v>312.04174702110987</v>
      </c>
      <c r="AI135" s="44">
        <v>238.7333915970527</v>
      </c>
      <c r="AJ135" s="43">
        <v>4.8063380281558024</v>
      </c>
      <c r="AK135" s="43">
        <v>-8.7235254493526035</v>
      </c>
      <c r="AL135" s="60">
        <v>-4.3364695422614572</v>
      </c>
      <c r="AM135" s="40">
        <v>27270</v>
      </c>
      <c r="AN135" s="40">
        <v>22668.262948207172</v>
      </c>
      <c r="AO135" s="40">
        <v>7500971.7393626282</v>
      </c>
      <c r="AP135" s="43">
        <v>83.125276671093403</v>
      </c>
      <c r="AQ135" s="44">
        <v>330.90192029715621</v>
      </c>
      <c r="AR135" s="44">
        <v>275.06313675697209</v>
      </c>
      <c r="AS135" s="43">
        <v>4.5196482244062262</v>
      </c>
      <c r="AT135" s="43">
        <v>-4.411206120272066</v>
      </c>
      <c r="AU135" s="60">
        <v>-9.0928894920087933E-2</v>
      </c>
      <c r="AV135" s="40">
        <v>28179</v>
      </c>
      <c r="AW135" s="40">
        <v>22330.254980079681</v>
      </c>
      <c r="AX135" s="40">
        <v>8167481.3205543943</v>
      </c>
      <c r="AY135" s="43">
        <v>79.244313070299441</v>
      </c>
      <c r="AZ135" s="44">
        <v>365.75853378478752</v>
      </c>
      <c r="BA135" s="44">
        <v>289.84283759375404</v>
      </c>
      <c r="BB135" s="43">
        <v>5.2757384326612708</v>
      </c>
      <c r="BC135" s="43">
        <v>-4.9163071190176284</v>
      </c>
      <c r="BD135" s="60">
        <v>0.10005980949437475</v>
      </c>
      <c r="BE135" s="40">
        <v>28179</v>
      </c>
      <c r="BF135" s="40">
        <v>23677.458167330678</v>
      </c>
      <c r="BG135" s="40">
        <v>8685095.2333007213</v>
      </c>
      <c r="BH135" s="43">
        <v>84.025189564323355</v>
      </c>
      <c r="BI135" s="44">
        <v>366.8085979467217</v>
      </c>
      <c r="BJ135" s="44">
        <v>308.21161976296963</v>
      </c>
      <c r="BK135" s="43">
        <v>10.68848758467518</v>
      </c>
      <c r="BL135" s="43">
        <v>-2.154424414199319</v>
      </c>
      <c r="BM135" s="60">
        <v>8.3037877844269925</v>
      </c>
      <c r="BN135" s="40">
        <v>25452</v>
      </c>
      <c r="BO135" s="40">
        <v>20972.811649951916</v>
      </c>
      <c r="BP135" s="40">
        <v>7367718.4130569464</v>
      </c>
      <c r="BQ135" s="43">
        <v>82.401428767687875</v>
      </c>
      <c r="BR135" s="44">
        <v>351.29855433922415</v>
      </c>
      <c r="BS135" s="44">
        <v>289.47502801575303</v>
      </c>
      <c r="BT135" s="43">
        <v>-1.4659866074457575</v>
      </c>
      <c r="BU135" s="43">
        <v>-3.428149110346455</v>
      </c>
      <c r="BV135" s="60">
        <v>-4.8438795109170343</v>
      </c>
      <c r="BW135" s="40">
        <v>28179</v>
      </c>
      <c r="BX135" s="40">
        <v>22728.621513944225</v>
      </c>
      <c r="BY135" s="40">
        <v>8184639.8511263784</v>
      </c>
      <c r="BZ135" s="43">
        <v>80.658013108854902</v>
      </c>
      <c r="CA135" s="44">
        <v>360.10278256888677</v>
      </c>
      <c r="CB135" s="44">
        <v>290.45174956976393</v>
      </c>
      <c r="CC135" s="43">
        <v>-6.0009985022407362</v>
      </c>
      <c r="CD135" s="43">
        <v>3.4047896632391943</v>
      </c>
      <c r="CE135" s="60">
        <v>-2.8005302157126408</v>
      </c>
      <c r="CF135" s="40">
        <v>27270</v>
      </c>
      <c r="CG135" s="40">
        <v>19070.892430278884</v>
      </c>
      <c r="CH135" s="40">
        <v>6075870.0491613708</v>
      </c>
      <c r="CI135" s="43">
        <v>69.933598937583</v>
      </c>
      <c r="CJ135" s="44">
        <v>318.59390279579696</v>
      </c>
      <c r="CK135" s="44">
        <v>222.80418222080567</v>
      </c>
      <c r="CL135" s="43">
        <v>3.4374386171492648</v>
      </c>
      <c r="CM135" s="43">
        <v>-10.322074207910612</v>
      </c>
      <c r="CN135" s="60">
        <v>-7.2394505556678119</v>
      </c>
      <c r="CO135" s="40">
        <v>28179</v>
      </c>
      <c r="CP135" s="40">
        <v>18339.346613545818</v>
      </c>
      <c r="CQ135" s="40">
        <v>5212077.4288550196</v>
      </c>
      <c r="CR135" s="43">
        <v>65.081609047680246</v>
      </c>
      <c r="CS135" s="44">
        <v>284.20191507833073</v>
      </c>
      <c r="CT135" s="44">
        <v>184.96317927729942</v>
      </c>
      <c r="CU135" s="43">
        <v>-2.8271715491261471</v>
      </c>
      <c r="CV135" s="43">
        <v>-5.6214449051108994</v>
      </c>
      <c r="CW135" s="60">
        <v>-8.2896885632865764</v>
      </c>
      <c r="CX135" s="40">
        <v>27270</v>
      </c>
      <c r="CY135" s="40">
        <v>15521.808764940239</v>
      </c>
      <c r="CZ135" s="40">
        <v>4497429.8594516534</v>
      </c>
      <c r="DA135" s="43">
        <v>56.918990703851264</v>
      </c>
      <c r="DB135" s="44">
        <v>289.74908321317469</v>
      </c>
      <c r="DC135" s="44">
        <v>164.92225373860114</v>
      </c>
      <c r="DD135" s="43">
        <v>-9.5016891892163233</v>
      </c>
      <c r="DE135" s="43">
        <v>-11.096785257439494</v>
      </c>
      <c r="DF135" s="60">
        <v>-19.5440924014876</v>
      </c>
      <c r="DG135" s="40">
        <v>83628</v>
      </c>
      <c r="DH135" s="40">
        <v>53098.637450199203</v>
      </c>
      <c r="DI135" s="40">
        <v>14667236.7853751</v>
      </c>
      <c r="DJ135" s="43">
        <v>63.493850684219645</v>
      </c>
      <c r="DK135" s="44">
        <v>276.22623648547267</v>
      </c>
      <c r="DL135" s="44">
        <v>175.38667414472545</v>
      </c>
      <c r="DM135" s="43">
        <v>0</v>
      </c>
      <c r="DN135" s="43">
        <v>-5.8317276814386894</v>
      </c>
      <c r="DO135" s="43">
        <v>-5.831727681450567</v>
      </c>
      <c r="DP135" s="43">
        <v>-8.7249284816352866</v>
      </c>
      <c r="DQ135" s="60">
        <v>-14.047842093633529</v>
      </c>
      <c r="DR135" s="40">
        <v>83628</v>
      </c>
      <c r="DS135" s="40">
        <v>66557.390438247006</v>
      </c>
      <c r="DT135" s="40">
        <v>22395721.301730372</v>
      </c>
      <c r="DU135" s="43">
        <v>79.587447312200467</v>
      </c>
      <c r="DV135" s="44">
        <v>336.48737058748526</v>
      </c>
      <c r="DW135" s="44">
        <v>267.80170877852356</v>
      </c>
      <c r="DX135" s="43">
        <v>0</v>
      </c>
      <c r="DY135" s="43">
        <v>4.8652452593339994</v>
      </c>
      <c r="DZ135" s="43">
        <v>4.8652452592960573</v>
      </c>
      <c r="EA135" s="43">
        <v>-5.9150052749298414</v>
      </c>
      <c r="EB135" s="60">
        <v>-1.3375395293311596</v>
      </c>
      <c r="EC135" s="40">
        <v>81810</v>
      </c>
      <c r="ED135" s="40">
        <v>67378.891331226812</v>
      </c>
      <c r="EE135" s="40">
        <v>24237453.497484047</v>
      </c>
      <c r="EF135" s="43">
        <v>82.360214315153186</v>
      </c>
      <c r="EG135" s="44">
        <v>359.71879350664193</v>
      </c>
      <c r="EH135" s="44">
        <v>296.26516926395362</v>
      </c>
      <c r="EI135" s="43">
        <v>0</v>
      </c>
      <c r="EJ135" s="43">
        <v>0.78277642804404002</v>
      </c>
      <c r="EK135" s="43">
        <v>0.78277642802260383</v>
      </c>
      <c r="EL135" s="43">
        <v>-0.5509048170308144</v>
      </c>
      <c r="EM135" s="60">
        <v>0.22755925796545123</v>
      </c>
      <c r="EN135" s="40">
        <v>82719</v>
      </c>
      <c r="EO135" s="40">
        <v>52932.047808764939</v>
      </c>
      <c r="EP135" s="40">
        <v>15785377.337468043</v>
      </c>
      <c r="EQ135" s="43">
        <v>63.990193073858414</v>
      </c>
      <c r="ER135" s="44">
        <v>298.2196606958812</v>
      </c>
      <c r="ES135" s="44">
        <v>190.83133666349985</v>
      </c>
      <c r="ET135" s="43">
        <v>0</v>
      </c>
      <c r="EU135" s="43">
        <v>-2.8083785880526957</v>
      </c>
      <c r="EV135" s="43">
        <v>-2.8083785880967129</v>
      </c>
      <c r="EW135" s="43">
        <v>-8.8743169973493803</v>
      </c>
      <c r="EX135" s="60">
        <v>-11.433471166996663</v>
      </c>
      <c r="EY135" s="40">
        <v>331785</v>
      </c>
      <c r="EZ135" s="40">
        <v>239966.96702843797</v>
      </c>
      <c r="FA135" s="40">
        <v>77085788.922057554</v>
      </c>
      <c r="FB135" s="43">
        <v>72.326044585631649</v>
      </c>
      <c r="FC135" s="44">
        <v>321.23500111964279</v>
      </c>
      <c r="FD135" s="44">
        <v>232.33657013444719</v>
      </c>
      <c r="FE135" s="43">
        <v>0</v>
      </c>
      <c r="FF135" s="43">
        <v>-0.50028168352855251</v>
      </c>
      <c r="FG135" s="43">
        <v>-0.50028168354796165</v>
      </c>
      <c r="FH135" s="43">
        <v>-5.2537888061725289</v>
      </c>
      <c r="FI135" s="60">
        <v>-5.7277867466241128</v>
      </c>
      <c r="FK135" s="61">
        <v>15</v>
      </c>
      <c r="FL135" s="62">
        <v>9</v>
      </c>
      <c r="FM135" s="40">
        <v>909</v>
      </c>
      <c r="FN135" s="62">
        <v>753</v>
      </c>
    </row>
    <row r="136" spans="2:170" x14ac:dyDescent="0.25">
      <c r="B136" s="64" t="s">
        <v>57</v>
      </c>
      <c r="K136" s="60"/>
      <c r="T136" s="60"/>
      <c r="AC136" s="60"/>
      <c r="AL136" s="60"/>
      <c r="AU136" s="60"/>
      <c r="BD136" s="60"/>
      <c r="BM136" s="60"/>
      <c r="BV136" s="60"/>
      <c r="CE136" s="60"/>
      <c r="CN136" s="60"/>
      <c r="CW136" s="60"/>
      <c r="DF136" s="60"/>
      <c r="DQ136" s="60"/>
      <c r="EB136" s="60"/>
      <c r="EM136" s="60"/>
      <c r="EX136" s="60"/>
      <c r="FI136" s="60"/>
      <c r="FK136" s="61">
        <v>4</v>
      </c>
      <c r="FL136" s="62">
        <v>3</v>
      </c>
      <c r="FM136" s="40">
        <v>53</v>
      </c>
      <c r="FN136" s="62">
        <v>45</v>
      </c>
    </row>
    <row r="137" spans="2:170" x14ac:dyDescent="0.25">
      <c r="B137" s="64" t="s">
        <v>58</v>
      </c>
      <c r="C137" s="40">
        <v>20584</v>
      </c>
      <c r="D137" s="40">
        <v>13948.82909090909</v>
      </c>
      <c r="E137" s="40">
        <v>3135804.1778938193</v>
      </c>
      <c r="F137" s="43">
        <v>67.765395894428153</v>
      </c>
      <c r="G137" s="44">
        <v>224.80769944607937</v>
      </c>
      <c r="H137" s="44">
        <v>152.34182753079185</v>
      </c>
      <c r="I137" s="43">
        <v>-1.247863247913046</v>
      </c>
      <c r="J137" s="43">
        <v>-9.2059695583412857</v>
      </c>
      <c r="K137" s="60">
        <v>-10.338954895470325</v>
      </c>
      <c r="L137" s="40">
        <v>20584</v>
      </c>
      <c r="M137" s="40">
        <v>15038.996363636363</v>
      </c>
      <c r="N137" s="40">
        <v>3202733.7703739647</v>
      </c>
      <c r="O137" s="43">
        <v>73.061583577712611</v>
      </c>
      <c r="P137" s="44">
        <v>212.96193528698731</v>
      </c>
      <c r="Q137" s="44">
        <v>155.59336233841648</v>
      </c>
      <c r="R137" s="43">
        <v>5.2289238046789608</v>
      </c>
      <c r="S137" s="43">
        <v>-11.218460094431663</v>
      </c>
      <c r="T137" s="60">
        <v>-6.5761410201060144</v>
      </c>
      <c r="U137" s="40">
        <v>19920</v>
      </c>
      <c r="V137" s="40">
        <v>15900.98909090909</v>
      </c>
      <c r="W137" s="40">
        <v>3641520.629341091</v>
      </c>
      <c r="X137" s="43">
        <v>79.824242424242428</v>
      </c>
      <c r="Y137" s="44">
        <v>229.01220851871537</v>
      </c>
      <c r="Z137" s="44">
        <v>182.8072605090909</v>
      </c>
      <c r="AA137" s="43">
        <v>0.28171158824425158</v>
      </c>
      <c r="AB137" s="43">
        <v>-7.4322620316076451</v>
      </c>
      <c r="AC137" s="60">
        <v>-7.1714879867824637</v>
      </c>
      <c r="AD137" s="40">
        <v>20584</v>
      </c>
      <c r="AE137" s="40">
        <v>16426.152727272729</v>
      </c>
      <c r="AF137" s="40">
        <v>3975592.67031564</v>
      </c>
      <c r="AG137" s="43">
        <v>79.800586510263926</v>
      </c>
      <c r="AH137" s="44">
        <v>242.02823000147015</v>
      </c>
      <c r="AI137" s="44">
        <v>193.13994706158374</v>
      </c>
      <c r="AJ137" s="43">
        <v>-6.8656307755732255</v>
      </c>
      <c r="AK137" s="43">
        <v>-7.6244856937702874</v>
      </c>
      <c r="AL137" s="60">
        <v>-13.966647433060542</v>
      </c>
      <c r="AM137" s="40">
        <v>19920</v>
      </c>
      <c r="AN137" s="40">
        <v>17390.763636363637</v>
      </c>
      <c r="AO137" s="40">
        <v>4468498.8024647273</v>
      </c>
      <c r="AP137" s="43">
        <v>87.303030303030297</v>
      </c>
      <c r="AQ137" s="44">
        <v>256.94666984727525</v>
      </c>
      <c r="AR137" s="44">
        <v>224.32222903939393</v>
      </c>
      <c r="AS137" s="43">
        <v>-0.58661145619725608</v>
      </c>
      <c r="AT137" s="43">
        <v>-4.7957728384219767</v>
      </c>
      <c r="AU137" s="60">
        <v>-5.3542517416997768</v>
      </c>
      <c r="AV137" s="40">
        <v>20584</v>
      </c>
      <c r="AW137" s="40">
        <v>16014.472727272727</v>
      </c>
      <c r="AX137" s="40">
        <v>4607742.6572522633</v>
      </c>
      <c r="AY137" s="43">
        <v>77.800586510263926</v>
      </c>
      <c r="AZ137" s="44">
        <v>287.72365695220515</v>
      </c>
      <c r="BA137" s="44">
        <v>223.85069263759536</v>
      </c>
      <c r="BB137" s="43">
        <v>-5.1144492132071342</v>
      </c>
      <c r="BC137" s="43">
        <v>-4.272029422238961</v>
      </c>
      <c r="BD137" s="60">
        <v>-9.1679878602241072</v>
      </c>
      <c r="BE137" s="40">
        <v>20584</v>
      </c>
      <c r="BF137" s="40">
        <v>17093.774545454544</v>
      </c>
      <c r="BG137" s="40">
        <v>4887681.4562957529</v>
      </c>
      <c r="BH137" s="43">
        <v>83.043988269794724</v>
      </c>
      <c r="BI137" s="44">
        <v>285.93342232862489</v>
      </c>
      <c r="BJ137" s="44">
        <v>237.45051769800585</v>
      </c>
      <c r="BK137" s="43">
        <v>-1.7554815431158737</v>
      </c>
      <c r="BL137" s="43">
        <v>-6.3769979019291778</v>
      </c>
      <c r="BM137" s="60">
        <v>-8.0205324239076816</v>
      </c>
      <c r="BN137" s="40">
        <v>18592</v>
      </c>
      <c r="BO137" s="40">
        <v>16515.990470219436</v>
      </c>
      <c r="BP137" s="40">
        <v>4641936.7589706359</v>
      </c>
      <c r="BQ137" s="43">
        <v>88.83385579937304</v>
      </c>
      <c r="BR137" s="44">
        <v>281.05712263159</v>
      </c>
      <c r="BS137" s="44">
        <v>249.67387903241374</v>
      </c>
      <c r="BT137" s="43">
        <v>-1.6575818194326228</v>
      </c>
      <c r="BU137" s="43">
        <v>-0.47705490531336209</v>
      </c>
      <c r="BV137" s="60">
        <v>-2.1267291493308105</v>
      </c>
      <c r="BW137" s="40">
        <v>20584</v>
      </c>
      <c r="BX137" s="40">
        <v>17558.574545454547</v>
      </c>
      <c r="BY137" s="40">
        <v>4711194.3275139621</v>
      </c>
      <c r="BZ137" s="43">
        <v>85.302052785923749</v>
      </c>
      <c r="CA137" s="44">
        <v>268.31302935884207</v>
      </c>
      <c r="CB137" s="44">
        <v>228.87652193519057</v>
      </c>
      <c r="CC137" s="43">
        <v>-5.8275058275158891</v>
      </c>
      <c r="CD137" s="43">
        <v>-3.3381848117993234</v>
      </c>
      <c r="CE137" s="60">
        <v>-8.9711577248407135</v>
      </c>
      <c r="CF137" s="40">
        <v>19920</v>
      </c>
      <c r="CG137" s="40">
        <v>16492.216432865731</v>
      </c>
      <c r="CH137" s="40">
        <v>4209382.7898767134</v>
      </c>
      <c r="CI137" s="43">
        <v>82.792251169004672</v>
      </c>
      <c r="CJ137" s="44">
        <v>255.23451059544942</v>
      </c>
      <c r="CK137" s="44">
        <v>211.31439708216433</v>
      </c>
      <c r="CL137" s="43">
        <v>9.7591215020165176</v>
      </c>
      <c r="CM137" s="43">
        <v>-6.8699552772797219</v>
      </c>
      <c r="CN137" s="60">
        <v>2.2187189420614293</v>
      </c>
      <c r="CO137" s="40">
        <v>20584</v>
      </c>
      <c r="CP137" s="40">
        <v>12814.268537074147</v>
      </c>
      <c r="CQ137" s="40">
        <v>2751035.9831724251</v>
      </c>
      <c r="CR137" s="43">
        <v>62.253539336737994</v>
      </c>
      <c r="CS137" s="44">
        <v>214.68537007892004</v>
      </c>
      <c r="CT137" s="44">
        <v>133.64924131230202</v>
      </c>
      <c r="CU137" s="43">
        <v>-13.147627387942395</v>
      </c>
      <c r="CV137" s="43">
        <v>-6.8444360663276287</v>
      </c>
      <c r="CW137" s="60">
        <v>-19.092182503517353</v>
      </c>
      <c r="CX137" s="40">
        <v>19920</v>
      </c>
      <c r="CY137" s="40">
        <v>14115.655310621243</v>
      </c>
      <c r="CZ137" s="40">
        <v>2922371.7041532667</v>
      </c>
      <c r="DA137" s="43">
        <v>70.861723446893791</v>
      </c>
      <c r="DB137" s="44">
        <v>207.03053736048267</v>
      </c>
      <c r="DC137" s="44">
        <v>146.70540683500334</v>
      </c>
      <c r="DD137" s="43">
        <v>-2.8807677652354671</v>
      </c>
      <c r="DE137" s="43">
        <v>-3.6917302447506084</v>
      </c>
      <c r="DF137" s="60">
        <v>-6.4661478351423325</v>
      </c>
      <c r="DG137" s="40">
        <v>61088</v>
      </c>
      <c r="DH137" s="40">
        <v>44888.814545454545</v>
      </c>
      <c r="DI137" s="40">
        <v>9980058.5776088759</v>
      </c>
      <c r="DJ137" s="43">
        <v>73.482213438735172</v>
      </c>
      <c r="DK137" s="44">
        <v>222.32840583266102</v>
      </c>
      <c r="DL137" s="44">
        <v>163.37183370889332</v>
      </c>
      <c r="DM137" s="43">
        <v>0</v>
      </c>
      <c r="DN137" s="43">
        <v>1.3907068062826184</v>
      </c>
      <c r="DO137" s="43">
        <v>1.390706806276087</v>
      </c>
      <c r="DP137" s="43">
        <v>-9.2663460560175075</v>
      </c>
      <c r="DQ137" s="60">
        <v>-8.0045069549891537</v>
      </c>
      <c r="DR137" s="40">
        <v>61088</v>
      </c>
      <c r="DS137" s="40">
        <v>49831.389090909091</v>
      </c>
      <c r="DT137" s="40">
        <v>13051834.130032631</v>
      </c>
      <c r="DU137" s="43">
        <v>81.573122529644266</v>
      </c>
      <c r="DV137" s="44">
        <v>261.9199337634704</v>
      </c>
      <c r="DW137" s="44">
        <v>213.65626849843881</v>
      </c>
      <c r="DX137" s="43">
        <v>0</v>
      </c>
      <c r="DY137" s="43">
        <v>-4.1853339214001846</v>
      </c>
      <c r="DZ137" s="43">
        <v>-4.1853339214411429</v>
      </c>
      <c r="EA137" s="43">
        <v>-5.5021341199850644</v>
      </c>
      <c r="EB137" s="60">
        <v>-9.4571853556667165</v>
      </c>
      <c r="EC137" s="40">
        <v>59760</v>
      </c>
      <c r="ED137" s="40">
        <v>51168.339561128523</v>
      </c>
      <c r="EE137" s="40">
        <v>14240812.542780351</v>
      </c>
      <c r="EF137" s="43">
        <v>85.623058167885759</v>
      </c>
      <c r="EG137" s="44">
        <v>278.31296979585375</v>
      </c>
      <c r="EH137" s="44">
        <v>238.30007601707416</v>
      </c>
      <c r="EI137" s="43">
        <v>0</v>
      </c>
      <c r="EJ137" s="43">
        <v>-3.1612543854881263</v>
      </c>
      <c r="EK137" s="43">
        <v>-3.1612543855079562</v>
      </c>
      <c r="EL137" s="43">
        <v>-3.4564038012436695</v>
      </c>
      <c r="EM137" s="60">
        <v>-6.5083924699832743</v>
      </c>
      <c r="EN137" s="40">
        <v>60424</v>
      </c>
      <c r="EO137" s="40">
        <v>43422.140280561121</v>
      </c>
      <c r="EP137" s="40">
        <v>9882790.4772024043</v>
      </c>
      <c r="EQ137" s="43">
        <v>71.862406130943199</v>
      </c>
      <c r="ER137" s="44">
        <v>227.59795839973032</v>
      </c>
      <c r="ES137" s="44">
        <v>163.55736921094936</v>
      </c>
      <c r="ET137" s="43">
        <v>0</v>
      </c>
      <c r="EU137" s="43">
        <v>-2.0131751212305851</v>
      </c>
      <c r="EV137" s="43">
        <v>-2.0131751212114981</v>
      </c>
      <c r="EW137" s="43">
        <v>-5.2316971182739405</v>
      </c>
      <c r="EX137" s="60">
        <v>-7.1395490147425331</v>
      </c>
      <c r="EY137" s="40">
        <v>242360</v>
      </c>
      <c r="EZ137" s="40">
        <v>189310.68347805328</v>
      </c>
      <c r="FA137" s="40">
        <v>47155495.72762426</v>
      </c>
      <c r="FB137" s="43">
        <v>78.11135644415468</v>
      </c>
      <c r="FC137" s="44">
        <v>249.09051544938814</v>
      </c>
      <c r="FD137" s="44">
        <v>194.56798039125377</v>
      </c>
      <c r="FE137" s="43">
        <v>0</v>
      </c>
      <c r="FF137" s="43">
        <v>-2.1317294273060776</v>
      </c>
      <c r="FG137" s="43">
        <v>-2.1317294272920422</v>
      </c>
      <c r="FH137" s="43">
        <v>-5.7798287549572933</v>
      </c>
      <c r="FI137" s="60">
        <v>-7.7883478718289645</v>
      </c>
      <c r="FK137" s="61">
        <v>9</v>
      </c>
      <c r="FL137" s="62">
        <v>5</v>
      </c>
      <c r="FM137" s="40">
        <v>664</v>
      </c>
      <c r="FN137" s="62">
        <v>499</v>
      </c>
    </row>
    <row r="138" spans="2:170" x14ac:dyDescent="0.25">
      <c r="B138" s="64" t="s">
        <v>59</v>
      </c>
      <c r="K138" s="60"/>
      <c r="T138" s="60"/>
      <c r="AC138" s="60"/>
      <c r="AL138" s="60"/>
      <c r="AU138" s="60"/>
      <c r="BD138" s="60"/>
      <c r="BM138" s="60"/>
      <c r="BV138" s="60"/>
      <c r="CE138" s="60"/>
      <c r="CN138" s="60"/>
      <c r="CW138" s="60"/>
      <c r="DF138" s="60"/>
      <c r="DQ138" s="60"/>
      <c r="EB138" s="60"/>
      <c r="EM138" s="60"/>
      <c r="EX138" s="60"/>
      <c r="FI138" s="60"/>
      <c r="FK138" s="61">
        <v>0</v>
      </c>
      <c r="FL138" s="62">
        <v>0</v>
      </c>
      <c r="FM138" s="40">
        <v>0</v>
      </c>
      <c r="FN138" s="62">
        <v>0</v>
      </c>
    </row>
    <row r="139" spans="2:170" ht="13" x14ac:dyDescent="0.3">
      <c r="B139" s="65" t="s">
        <v>82</v>
      </c>
      <c r="C139" s="66">
        <v>50406</v>
      </c>
      <c r="D139" s="66">
        <v>31332.800599700149</v>
      </c>
      <c r="E139" s="66">
        <v>8582849.168638831</v>
      </c>
      <c r="F139" s="67">
        <v>62.160855056342797</v>
      </c>
      <c r="G139" s="68">
        <v>273.92537546487205</v>
      </c>
      <c r="H139" s="68">
        <v>170.27435560526192</v>
      </c>
      <c r="I139" s="67">
        <v>-5.5557161683088596</v>
      </c>
      <c r="J139" s="67">
        <v>-10.232904894936629</v>
      </c>
      <c r="K139" s="69">
        <v>-15.220109911529983</v>
      </c>
      <c r="L139" s="66">
        <v>50406</v>
      </c>
      <c r="M139" s="66">
        <v>32674.799100449774</v>
      </c>
      <c r="N139" s="66">
        <v>8668702.8175595365</v>
      </c>
      <c r="O139" s="67">
        <v>64.823233544518061</v>
      </c>
      <c r="P139" s="68">
        <v>265.30240601969638</v>
      </c>
      <c r="Q139" s="68">
        <v>171.97759825337334</v>
      </c>
      <c r="R139" s="67">
        <v>-2.2399479101456787</v>
      </c>
      <c r="S139" s="67">
        <v>-11.141701133806722</v>
      </c>
      <c r="T139" s="69">
        <v>-13.132080742243895</v>
      </c>
      <c r="U139" s="66">
        <v>48780</v>
      </c>
      <c r="V139" s="66">
        <v>36353.403560830862</v>
      </c>
      <c r="W139" s="66">
        <v>10391305.975650445</v>
      </c>
      <c r="X139" s="67">
        <v>74.525222551928778</v>
      </c>
      <c r="Y139" s="68">
        <v>285.84135068020441</v>
      </c>
      <c r="Z139" s="68">
        <v>213.02390273986151</v>
      </c>
      <c r="AA139" s="67">
        <v>-1.0603722792550889</v>
      </c>
      <c r="AB139" s="67">
        <v>-11.628137484130947</v>
      </c>
      <c r="AC139" s="69">
        <v>-12.565208216965209</v>
      </c>
      <c r="AD139" s="66">
        <v>50406</v>
      </c>
      <c r="AE139" s="66">
        <v>38823.765578635015</v>
      </c>
      <c r="AF139" s="66">
        <v>12144879.257273817</v>
      </c>
      <c r="AG139" s="67">
        <v>77.022111610988802</v>
      </c>
      <c r="AH139" s="68">
        <v>312.82074462033194</v>
      </c>
      <c r="AI139" s="68">
        <v>240.94114306379831</v>
      </c>
      <c r="AJ139" s="67">
        <v>-1.3002146580529703</v>
      </c>
      <c r="AK139" s="67">
        <v>-8.7324834703891732</v>
      </c>
      <c r="AL139" s="69">
        <v>-9.9191570983814348</v>
      </c>
      <c r="AM139" s="66">
        <v>48780</v>
      </c>
      <c r="AN139" s="66">
        <v>41052.88130563798</v>
      </c>
      <c r="AO139" s="66">
        <v>13619348.387637105</v>
      </c>
      <c r="AP139" s="67">
        <v>84.15924826904056</v>
      </c>
      <c r="AQ139" s="68">
        <v>331.75134008844094</v>
      </c>
      <c r="AR139" s="68">
        <v>279.19943394090006</v>
      </c>
      <c r="AS139" s="67">
        <v>1.7702290532710707</v>
      </c>
      <c r="AT139" s="67">
        <v>-4.2712657403463243</v>
      </c>
      <c r="AU139" s="69">
        <v>-2.5766478741509866</v>
      </c>
      <c r="AV139" s="66">
        <v>50406</v>
      </c>
      <c r="AW139" s="66">
        <v>39330.382789317504</v>
      </c>
      <c r="AX139" s="66">
        <v>14719379.970809979</v>
      </c>
      <c r="AY139" s="67">
        <v>78.027184837752458</v>
      </c>
      <c r="AZ139" s="68">
        <v>374.2495985777158</v>
      </c>
      <c r="BA139" s="68">
        <v>292.0164260367809</v>
      </c>
      <c r="BB139" s="67">
        <v>0.52720826264049991</v>
      </c>
      <c r="BC139" s="67">
        <v>-3.534165737427025</v>
      </c>
      <c r="BD139" s="69">
        <v>-3.0255898885261088</v>
      </c>
      <c r="BE139" s="66">
        <v>50406</v>
      </c>
      <c r="BF139" s="66">
        <v>41905.686943620181</v>
      </c>
      <c r="BG139" s="66">
        <v>15617722.602380315</v>
      </c>
      <c r="BH139" s="67">
        <v>83.136307073801092</v>
      </c>
      <c r="BI139" s="68">
        <v>372.68742601433468</v>
      </c>
      <c r="BJ139" s="68">
        <v>309.83856291672248</v>
      </c>
      <c r="BK139" s="67">
        <v>4.8183683321355613</v>
      </c>
      <c r="BL139" s="67">
        <v>-3.2611320516207716</v>
      </c>
      <c r="BM139" s="69">
        <v>1.4001029264804756</v>
      </c>
      <c r="BN139" s="66">
        <v>45528</v>
      </c>
      <c r="BO139" s="66">
        <v>38584.432620485008</v>
      </c>
      <c r="BP139" s="66">
        <v>13808419.562874405</v>
      </c>
      <c r="BQ139" s="67">
        <v>84.748797707970937</v>
      </c>
      <c r="BR139" s="68">
        <v>357.87540790591601</v>
      </c>
      <c r="BS139" s="68">
        <v>303.29510549276063</v>
      </c>
      <c r="BT139" s="67">
        <v>-1.7429390051029869</v>
      </c>
      <c r="BU139" s="67">
        <v>-1.4003191326154696</v>
      </c>
      <c r="BV139" s="69">
        <v>-3.1188514293493026</v>
      </c>
      <c r="BW139" s="66">
        <v>50406</v>
      </c>
      <c r="BX139" s="66">
        <v>41390.626112759644</v>
      </c>
      <c r="BY139" s="66">
        <v>14807364.978133561</v>
      </c>
      <c r="BZ139" s="67">
        <v>82.114482626591368</v>
      </c>
      <c r="CA139" s="68">
        <v>357.74682262100015</v>
      </c>
      <c r="CB139" s="68">
        <v>293.76195250830381</v>
      </c>
      <c r="CC139" s="67">
        <v>-6.0044924122053782</v>
      </c>
      <c r="CD139" s="67">
        <v>1.3412145677625968</v>
      </c>
      <c r="CE139" s="69">
        <v>-4.7438109714023584</v>
      </c>
      <c r="CF139" s="66">
        <v>48780</v>
      </c>
      <c r="CG139" s="66">
        <v>36381.279876638393</v>
      </c>
      <c r="CH139" s="66">
        <v>12106257.141151162</v>
      </c>
      <c r="CI139" s="67">
        <v>74.582369570804417</v>
      </c>
      <c r="CJ139" s="68">
        <v>332.76061705913162</v>
      </c>
      <c r="CK139" s="68">
        <v>248.18075320113081</v>
      </c>
      <c r="CL139" s="67">
        <v>6.1021534861455562</v>
      </c>
      <c r="CM139" s="67">
        <v>-9.1123089029759718</v>
      </c>
      <c r="CN139" s="69">
        <v>-3.5662024921795852</v>
      </c>
      <c r="CO139" s="66">
        <v>50406</v>
      </c>
      <c r="CP139" s="66">
        <v>31977.164225134926</v>
      </c>
      <c r="CQ139" s="66">
        <v>9305073.8486826532</v>
      </c>
      <c r="CR139" s="67">
        <v>63.439202128982515</v>
      </c>
      <c r="CS139" s="68">
        <v>290.99121432939978</v>
      </c>
      <c r="CT139" s="68">
        <v>184.60250463600866</v>
      </c>
      <c r="CU139" s="67">
        <v>-6.9074207758996797</v>
      </c>
      <c r="CV139" s="67">
        <v>-4.7018951328375209</v>
      </c>
      <c r="CW139" s="69">
        <v>-11.284536227441032</v>
      </c>
      <c r="CX139" s="66">
        <v>48780</v>
      </c>
      <c r="CY139" s="66">
        <v>30055.299922898997</v>
      </c>
      <c r="CZ139" s="66">
        <v>8378938.7789426828</v>
      </c>
      <c r="DA139" s="67">
        <v>61.613980981752761</v>
      </c>
      <c r="DB139" s="68">
        <v>278.78406804913658</v>
      </c>
      <c r="DC139" s="68">
        <v>171.76996266795169</v>
      </c>
      <c r="DD139" s="67">
        <v>-7.1416020981393915</v>
      </c>
      <c r="DE139" s="67">
        <v>-6.9887652943368561</v>
      </c>
      <c r="DF139" s="69">
        <v>-13.631257583536403</v>
      </c>
      <c r="DG139" s="66">
        <v>149592</v>
      </c>
      <c r="DH139" s="66">
        <v>100361.00326098078</v>
      </c>
      <c r="DI139" s="66">
        <v>27642857.961848814</v>
      </c>
      <c r="DJ139" s="67">
        <v>67.089819817223372</v>
      </c>
      <c r="DK139" s="68">
        <v>275.43425298336012</v>
      </c>
      <c r="DL139" s="68">
        <v>184.7883440414515</v>
      </c>
      <c r="DM139" s="67">
        <v>0</v>
      </c>
      <c r="DN139" s="67">
        <v>-2.8850133248584462</v>
      </c>
      <c r="DO139" s="67">
        <v>-2.8850133248195147</v>
      </c>
      <c r="DP139" s="67">
        <v>-11.015075891211618</v>
      </c>
      <c r="DQ139" s="69">
        <v>-13.582302808883249</v>
      </c>
      <c r="DR139" s="66">
        <v>149592</v>
      </c>
      <c r="DS139" s="66">
        <v>119207.0296735905</v>
      </c>
      <c r="DT139" s="66">
        <v>40483607.615720905</v>
      </c>
      <c r="DU139" s="67">
        <v>79.68810476067604</v>
      </c>
      <c r="DV139" s="68">
        <v>339.6075527305062</v>
      </c>
      <c r="DW139" s="68">
        <v>270.62682239505392</v>
      </c>
      <c r="DX139" s="67">
        <v>0</v>
      </c>
      <c r="DY139" s="67">
        <v>0.34420786499740458</v>
      </c>
      <c r="DZ139" s="67">
        <v>0.3442078650039152</v>
      </c>
      <c r="EA139" s="67">
        <v>-5.3837168676332201</v>
      </c>
      <c r="EB139" s="69">
        <v>-5.0580401795120613</v>
      </c>
      <c r="EC139" s="66">
        <v>146340</v>
      </c>
      <c r="ED139" s="66">
        <v>121880.74567686483</v>
      </c>
      <c r="EE139" s="66">
        <v>44233507.143388279</v>
      </c>
      <c r="EF139" s="67">
        <v>83.28600907261503</v>
      </c>
      <c r="EG139" s="68">
        <v>362.92448735637004</v>
      </c>
      <c r="EH139" s="68">
        <v>302.26532146636794</v>
      </c>
      <c r="EI139" s="67">
        <v>0</v>
      </c>
      <c r="EJ139" s="67">
        <v>-1.1373355443505531</v>
      </c>
      <c r="EK139" s="67">
        <v>-1.1373355443042825</v>
      </c>
      <c r="EL139" s="67">
        <v>-1.0120117328662703</v>
      </c>
      <c r="EM139" s="69">
        <v>-2.1378373080434638</v>
      </c>
      <c r="EN139" s="66">
        <v>147966</v>
      </c>
      <c r="EO139" s="66">
        <v>98413.744024672327</v>
      </c>
      <c r="EP139" s="66">
        <v>29790269.768776495</v>
      </c>
      <c r="EQ139" s="67">
        <v>66.511052555771144</v>
      </c>
      <c r="ER139" s="68">
        <v>302.70436374525167</v>
      </c>
      <c r="ES139" s="68">
        <v>201.33185845921696</v>
      </c>
      <c r="ET139" s="67">
        <v>0</v>
      </c>
      <c r="EU139" s="67">
        <v>-2.5660317165266053</v>
      </c>
      <c r="EV139" s="67">
        <v>-2.5660317165633968</v>
      </c>
      <c r="EW139" s="67">
        <v>-6.624589187492341</v>
      </c>
      <c r="EX139" s="69">
        <v>-9.0206318443657043</v>
      </c>
      <c r="EY139" s="66">
        <v>593490</v>
      </c>
      <c r="EZ139" s="66">
        <v>439862.52263610845</v>
      </c>
      <c r="FA139" s="66">
        <v>142150242.4897345</v>
      </c>
      <c r="FB139" s="67">
        <v>74.114563452814437</v>
      </c>
      <c r="FC139" s="68">
        <v>323.1697068389098</v>
      </c>
      <c r="FD139" s="68">
        <v>239.51581743539822</v>
      </c>
      <c r="FE139" s="67">
        <v>0</v>
      </c>
      <c r="FF139" s="67">
        <v>-1.4708958751835908</v>
      </c>
      <c r="FG139" s="67">
        <v>-1.470895875222618</v>
      </c>
      <c r="FH139" s="67">
        <v>-5.4396226483185526</v>
      </c>
      <c r="FI139" s="69">
        <v>-6.8305073383156225</v>
      </c>
      <c r="FK139" s="70">
        <v>28</v>
      </c>
      <c r="FL139" s="71">
        <v>17</v>
      </c>
      <c r="FM139" s="66">
        <v>1626</v>
      </c>
      <c r="FN139" s="71">
        <v>1297</v>
      </c>
    </row>
    <row r="140" spans="2:170" ht="13" x14ac:dyDescent="0.3">
      <c r="B140" s="63" t="s">
        <v>83</v>
      </c>
      <c r="K140" s="60"/>
      <c r="T140" s="60"/>
      <c r="AC140" s="60"/>
      <c r="AL140" s="60"/>
      <c r="AU140" s="60"/>
      <c r="BD140" s="60"/>
      <c r="BM140" s="60"/>
      <c r="BV140" s="60"/>
      <c r="CE140" s="60"/>
      <c r="CN140" s="60"/>
      <c r="CW140" s="60"/>
      <c r="DF140" s="60"/>
      <c r="DQ140" s="60"/>
      <c r="EB140" s="60"/>
      <c r="EM140" s="60"/>
      <c r="EX140" s="60"/>
      <c r="FI140" s="60"/>
      <c r="FK140" s="61"/>
      <c r="FL140" s="62"/>
      <c r="FN140" s="62"/>
    </row>
    <row r="141" spans="2:170" x14ac:dyDescent="0.25">
      <c r="B141" s="64" t="s">
        <v>56</v>
      </c>
      <c r="C141" s="40">
        <v>82305</v>
      </c>
      <c r="D141" s="40">
        <v>46785.637413394921</v>
      </c>
      <c r="E141" s="40">
        <v>8162110.5987414084</v>
      </c>
      <c r="F141" s="43">
        <v>56.844222602994861</v>
      </c>
      <c r="G141" s="44">
        <v>174.45761242112656</v>
      </c>
      <c r="H141" s="44">
        <v>99.169073552535181</v>
      </c>
      <c r="I141" s="43">
        <v>-17.287463311294349</v>
      </c>
      <c r="J141" s="43">
        <v>2.2784056780911728</v>
      </c>
      <c r="K141" s="60">
        <v>-15.402936178843149</v>
      </c>
      <c r="L141" s="40">
        <v>82305</v>
      </c>
      <c r="M141" s="40">
        <v>47227.11547344111</v>
      </c>
      <c r="N141" s="40">
        <v>8355656.3378049023</v>
      </c>
      <c r="O141" s="43">
        <v>57.38061536169262</v>
      </c>
      <c r="P141" s="44">
        <v>176.92497739998188</v>
      </c>
      <c r="Q141" s="44">
        <v>101.52064076064519</v>
      </c>
      <c r="R141" s="43">
        <v>-9.6641420994671545</v>
      </c>
      <c r="S141" s="43">
        <v>4.4046049230294564</v>
      </c>
      <c r="T141" s="60">
        <v>-5.6852044550588392</v>
      </c>
      <c r="U141" s="40">
        <v>79650</v>
      </c>
      <c r="V141" s="40">
        <v>56663.70900692841</v>
      </c>
      <c r="W141" s="40">
        <v>10311731.484380148</v>
      </c>
      <c r="X141" s="43">
        <v>71.140877598152429</v>
      </c>
      <c r="Y141" s="44">
        <v>181.98123040479592</v>
      </c>
      <c r="Z141" s="44">
        <v>129.46304437388761</v>
      </c>
      <c r="AA141" s="43">
        <v>-6.4365728219110041</v>
      </c>
      <c r="AB141" s="43">
        <v>-1.2811722159048573</v>
      </c>
      <c r="AC141" s="60">
        <v>-7.6352814551984824</v>
      </c>
      <c r="AD141" s="40">
        <v>82305</v>
      </c>
      <c r="AE141" s="40">
        <v>62736.484988452656</v>
      </c>
      <c r="AF141" s="40">
        <v>12068430.718304358</v>
      </c>
      <c r="AG141" s="43">
        <v>76.224390970721899</v>
      </c>
      <c r="AH141" s="44">
        <v>192.36702088945032</v>
      </c>
      <c r="AI141" s="44">
        <v>146.63059010150488</v>
      </c>
      <c r="AJ141" s="43">
        <v>5.7032889321039715</v>
      </c>
      <c r="AK141" s="43">
        <v>-1.9097428193244907</v>
      </c>
      <c r="AL141" s="60">
        <v>3.6846279619124376</v>
      </c>
      <c r="AM141" s="40">
        <v>79650</v>
      </c>
      <c r="AN141" s="40">
        <v>66766.19861431871</v>
      </c>
      <c r="AO141" s="40">
        <v>13407596.016478198</v>
      </c>
      <c r="AP141" s="43">
        <v>83.824480369515015</v>
      </c>
      <c r="AQ141" s="44">
        <v>200.81412892665119</v>
      </c>
      <c r="AR141" s="44">
        <v>168.3314000813333</v>
      </c>
      <c r="AS141" s="43">
        <v>4.0037180034331001</v>
      </c>
      <c r="AT141" s="43">
        <v>-1.326537287221772</v>
      </c>
      <c r="AU141" s="60">
        <v>2.6240699040026696</v>
      </c>
      <c r="AV141" s="40">
        <v>82305</v>
      </c>
      <c r="AW141" s="40">
        <v>63527.289024923477</v>
      </c>
      <c r="AX141" s="40">
        <v>13676510.563144708</v>
      </c>
      <c r="AY141" s="43">
        <v>77.185212350311019</v>
      </c>
      <c r="AZ141" s="44">
        <v>215.28560045713647</v>
      </c>
      <c r="BA141" s="44">
        <v>166.16864787248292</v>
      </c>
      <c r="BB141" s="43">
        <v>7.9052708378394057</v>
      </c>
      <c r="BC141" s="43">
        <v>-1.3160106316232505</v>
      </c>
      <c r="BD141" s="60">
        <v>6.4852260014951399</v>
      </c>
      <c r="BE141" s="40">
        <v>82305</v>
      </c>
      <c r="BF141" s="40">
        <v>67850.515959772631</v>
      </c>
      <c r="BG141" s="40">
        <v>14138060.847551933</v>
      </c>
      <c r="BH141" s="43">
        <v>82.437902873182225</v>
      </c>
      <c r="BI141" s="44">
        <v>208.37071977365858</v>
      </c>
      <c r="BJ141" s="44">
        <v>171.77645158315937</v>
      </c>
      <c r="BK141" s="43">
        <v>9.718598058855525</v>
      </c>
      <c r="BL141" s="43">
        <v>-4.9725240812196985</v>
      </c>
      <c r="BM141" s="60">
        <v>4.2628143488164785</v>
      </c>
      <c r="BN141" s="40">
        <v>74340</v>
      </c>
      <c r="BO141" s="40">
        <v>64048.09704024245</v>
      </c>
      <c r="BP141" s="40">
        <v>13344847.700552901</v>
      </c>
      <c r="BQ141" s="43">
        <v>86.155632284426218</v>
      </c>
      <c r="BR141" s="44">
        <v>208.35666190313381</v>
      </c>
      <c r="BS141" s="44">
        <v>179.51099946936912</v>
      </c>
      <c r="BT141" s="43">
        <v>5.3666720201577602</v>
      </c>
      <c r="BU141" s="43">
        <v>-7.4292412059620405</v>
      </c>
      <c r="BV141" s="60">
        <v>-2.4612721948773535</v>
      </c>
      <c r="BW141" s="40">
        <v>82491</v>
      </c>
      <c r="BX141" s="40">
        <v>71295.767989533357</v>
      </c>
      <c r="BY141" s="40">
        <v>14430247.846872978</v>
      </c>
      <c r="BZ141" s="43">
        <v>86.428541282725831</v>
      </c>
      <c r="CA141" s="44">
        <v>202.39978127441483</v>
      </c>
      <c r="CB141" s="44">
        <v>174.93117851490439</v>
      </c>
      <c r="CC141" s="43">
        <v>4.8519681190960613</v>
      </c>
      <c r="CD141" s="43">
        <v>-2.7355754577812208</v>
      </c>
      <c r="CE141" s="60">
        <v>1.9836634121746424</v>
      </c>
      <c r="CF141" s="40">
        <v>79830</v>
      </c>
      <c r="CG141" s="40">
        <v>59598.467479674793</v>
      </c>
      <c r="CH141" s="40">
        <v>10965505.29988697</v>
      </c>
      <c r="CI141" s="43">
        <v>74.656729900632342</v>
      </c>
      <c r="CJ141" s="44">
        <v>183.98971925958662</v>
      </c>
      <c r="CK141" s="44">
        <v>137.3607077525613</v>
      </c>
      <c r="CL141" s="43">
        <v>9.3480273085664649</v>
      </c>
      <c r="CM141" s="43">
        <v>-5.2746349824333008</v>
      </c>
      <c r="CN141" s="60">
        <v>3.5803180076149874</v>
      </c>
      <c r="CO141" s="40">
        <v>82491</v>
      </c>
      <c r="CP141" s="40">
        <v>55344.92769440655</v>
      </c>
      <c r="CQ141" s="40">
        <v>9803993.1166278888</v>
      </c>
      <c r="CR141" s="43">
        <v>67.092079977702468</v>
      </c>
      <c r="CS141" s="44">
        <v>177.14348044253987</v>
      </c>
      <c r="CT141" s="44">
        <v>118.84924557379459</v>
      </c>
      <c r="CU141" s="43">
        <v>3.5908012262438409</v>
      </c>
      <c r="CV141" s="43">
        <v>-5.3035341977130965</v>
      </c>
      <c r="CW141" s="60">
        <v>-1.9031723424394176</v>
      </c>
      <c r="CX141" s="40">
        <v>79830</v>
      </c>
      <c r="CY141" s="40">
        <v>48845.504774897679</v>
      </c>
      <c r="CZ141" s="40">
        <v>8271488.021575124</v>
      </c>
      <c r="DA141" s="43">
        <v>61.186903137789905</v>
      </c>
      <c r="DB141" s="44">
        <v>169.33980024761553</v>
      </c>
      <c r="DC141" s="44">
        <v>103.61377955123542</v>
      </c>
      <c r="DD141" s="43">
        <v>1.7796793217946199</v>
      </c>
      <c r="DE141" s="43">
        <v>-11.275889194230546</v>
      </c>
      <c r="DF141" s="60">
        <v>-9.6968845407788944</v>
      </c>
      <c r="DG141" s="40">
        <v>244260</v>
      </c>
      <c r="DH141" s="40">
        <v>150676.46189376444</v>
      </c>
      <c r="DI141" s="40">
        <v>26829498.420926459</v>
      </c>
      <c r="DJ141" s="43">
        <v>61.686916357063964</v>
      </c>
      <c r="DK141" s="44">
        <v>178.06031601566806</v>
      </c>
      <c r="DL141" s="44">
        <v>109.83991820570891</v>
      </c>
      <c r="DM141" s="43">
        <v>7.5769854132901138</v>
      </c>
      <c r="DN141" s="43">
        <v>-4.3164141993068803</v>
      </c>
      <c r="DO141" s="43">
        <v>-11.055710072996682</v>
      </c>
      <c r="DP141" s="43">
        <v>1.6604819031595182</v>
      </c>
      <c r="DQ141" s="60">
        <v>-9.5788062348604139</v>
      </c>
      <c r="DR141" s="40">
        <v>244260</v>
      </c>
      <c r="DS141" s="40">
        <v>193029.97262769483</v>
      </c>
      <c r="DT141" s="40">
        <v>39152537.29792726</v>
      </c>
      <c r="DU141" s="43">
        <v>79.026436022146413</v>
      </c>
      <c r="DV141" s="44">
        <v>202.83138812562771</v>
      </c>
      <c r="DW141" s="44">
        <v>160.29041716993066</v>
      </c>
      <c r="DX141" s="43">
        <v>0</v>
      </c>
      <c r="DY141" s="43">
        <v>5.8158426127920633</v>
      </c>
      <c r="DZ141" s="43">
        <v>5.8158426127425722</v>
      </c>
      <c r="EA141" s="43">
        <v>-1.457501000565099</v>
      </c>
      <c r="EB141" s="60">
        <v>4.2735756479538818</v>
      </c>
      <c r="EC141" s="40">
        <v>239136</v>
      </c>
      <c r="ED141" s="40">
        <v>203194.38098954843</v>
      </c>
      <c r="EE141" s="40">
        <v>41913156.394977815</v>
      </c>
      <c r="EF141" s="43">
        <v>84.970218197824011</v>
      </c>
      <c r="EG141" s="44">
        <v>206.27123737803393</v>
      </c>
      <c r="EH141" s="44">
        <v>175.26912047946698</v>
      </c>
      <c r="EI141" s="43">
        <v>7.7840552416823597E-2</v>
      </c>
      <c r="EJ141" s="43">
        <v>6.680696051213924</v>
      </c>
      <c r="EK141" s="43">
        <v>6.5977197971959738</v>
      </c>
      <c r="EL141" s="43">
        <v>-5.0069981854529733</v>
      </c>
      <c r="EM141" s="60">
        <v>1.2603739012874096</v>
      </c>
      <c r="EN141" s="40">
        <v>242151</v>
      </c>
      <c r="EO141" s="40">
        <v>163788.89994897903</v>
      </c>
      <c r="EP141" s="40">
        <v>29040986.438089982</v>
      </c>
      <c r="EQ141" s="43">
        <v>67.639159016059821</v>
      </c>
      <c r="ER141" s="44">
        <v>177.30741489280641</v>
      </c>
      <c r="ES141" s="44">
        <v>119.92924430661026</v>
      </c>
      <c r="ET141" s="43">
        <v>0.22598870056497175</v>
      </c>
      <c r="EU141" s="43">
        <v>5.2832243754708017</v>
      </c>
      <c r="EV141" s="43">
        <v>5.0458326632756609</v>
      </c>
      <c r="EW141" s="43">
        <v>-7.0421246689024759</v>
      </c>
      <c r="EX141" s="60">
        <v>-2.3516258323972803</v>
      </c>
      <c r="EY141" s="40">
        <v>969807</v>
      </c>
      <c r="EZ141" s="40">
        <v>710689.71545998671</v>
      </c>
      <c r="FA141" s="40">
        <v>136936178.55192152</v>
      </c>
      <c r="FB141" s="43">
        <v>73.281561739602495</v>
      </c>
      <c r="FC141" s="44">
        <v>192.68068127775138</v>
      </c>
      <c r="FD141" s="44">
        <v>141.19941241084209</v>
      </c>
      <c r="FE141" s="43">
        <v>1.8842889425142693</v>
      </c>
      <c r="FF141" s="43">
        <v>3.6090777120789581</v>
      </c>
      <c r="FG141" s="43">
        <v>1.6928898336009843</v>
      </c>
      <c r="FH141" s="43">
        <v>-2.934812590590798</v>
      </c>
      <c r="FI141" s="60">
        <v>-1.2916059009647831</v>
      </c>
      <c r="FK141" s="61">
        <v>30</v>
      </c>
      <c r="FL141" s="62">
        <v>16</v>
      </c>
      <c r="FM141" s="40">
        <v>2661</v>
      </c>
      <c r="FN141" s="62">
        <v>2199</v>
      </c>
    </row>
    <row r="142" spans="2:170" x14ac:dyDescent="0.25">
      <c r="B142" s="64" t="s">
        <v>57</v>
      </c>
      <c r="K142" s="60"/>
      <c r="T142" s="60"/>
      <c r="AC142" s="60"/>
      <c r="AL142" s="60"/>
      <c r="AU142" s="60"/>
      <c r="BD142" s="60"/>
      <c r="BM142" s="60"/>
      <c r="BV142" s="60"/>
      <c r="CE142" s="60"/>
      <c r="CN142" s="60"/>
      <c r="CW142" s="60"/>
      <c r="DF142" s="60"/>
      <c r="DQ142" s="60"/>
      <c r="EB142" s="60"/>
      <c r="EM142" s="60"/>
      <c r="EX142" s="60"/>
      <c r="FI142" s="60"/>
      <c r="FK142" s="61">
        <v>14</v>
      </c>
      <c r="FL142" s="62">
        <v>3</v>
      </c>
      <c r="FM142" s="40">
        <v>302</v>
      </c>
      <c r="FN142" s="62">
        <v>179</v>
      </c>
    </row>
    <row r="143" spans="2:170" x14ac:dyDescent="0.25">
      <c r="B143" s="64" t="s">
        <v>58</v>
      </c>
      <c r="C143" s="40">
        <v>15748</v>
      </c>
      <c r="D143" s="40">
        <v>9564.377823408624</v>
      </c>
      <c r="E143" s="40">
        <v>1568757.8922074744</v>
      </c>
      <c r="F143" s="43">
        <v>60.733920646486055</v>
      </c>
      <c r="G143" s="44">
        <v>164.02090352055839</v>
      </c>
      <c r="H143" s="44">
        <v>99.616325387825398</v>
      </c>
      <c r="I143" s="43">
        <v>-3.0907799916779841</v>
      </c>
      <c r="J143" s="43">
        <v>-7.5876936655837985</v>
      </c>
      <c r="K143" s="60">
        <v>-10.443954739566287</v>
      </c>
      <c r="L143" s="40">
        <v>15748</v>
      </c>
      <c r="M143" s="40">
        <v>9529.9548254620131</v>
      </c>
      <c r="N143" s="40">
        <v>1432979.1746666119</v>
      </c>
      <c r="O143" s="43">
        <v>60.515334172352119</v>
      </c>
      <c r="P143" s="44">
        <v>150.36578881129597</v>
      </c>
      <c r="Q143" s="44">
        <v>90.994359580049021</v>
      </c>
      <c r="R143" s="43">
        <v>-0.76653946826764974</v>
      </c>
      <c r="S143" s="43">
        <v>-10.744626210367578</v>
      </c>
      <c r="T143" s="60">
        <v>-11.42880387799115</v>
      </c>
      <c r="U143" s="40">
        <v>15240</v>
      </c>
      <c r="V143" s="40">
        <v>11105.067761806982</v>
      </c>
      <c r="W143" s="40">
        <v>1873492.6107860371</v>
      </c>
      <c r="X143" s="43">
        <v>72.867898699520879</v>
      </c>
      <c r="Y143" s="44">
        <v>168.70609445801239</v>
      </c>
      <c r="Z143" s="44">
        <v>122.93258600958248</v>
      </c>
      <c r="AA143" s="43">
        <v>-5.4054049182504569</v>
      </c>
      <c r="AB143" s="43">
        <v>-10.461010235947654</v>
      </c>
      <c r="AC143" s="60">
        <v>-15.300955192480025</v>
      </c>
      <c r="AD143" s="40">
        <v>15748</v>
      </c>
      <c r="AE143" s="40">
        <v>12192</v>
      </c>
      <c r="AF143" s="40">
        <v>2198064.334783162</v>
      </c>
      <c r="AG143" s="43">
        <v>77.41935483870968</v>
      </c>
      <c r="AH143" s="44">
        <v>180.28742903405202</v>
      </c>
      <c r="AI143" s="44">
        <v>139.57736441345963</v>
      </c>
      <c r="AJ143" s="43">
        <v>-1.4985014984565201</v>
      </c>
      <c r="AK143" s="43">
        <v>-8.3516286815879823</v>
      </c>
      <c r="AL143" s="60">
        <v>-9.7249808991349056</v>
      </c>
      <c r="AM143" s="40">
        <v>15240</v>
      </c>
      <c r="AN143" s="40">
        <v>13081.782340862423</v>
      </c>
      <c r="AO143" s="40">
        <v>2539517.5906616836</v>
      </c>
      <c r="AP143" s="43">
        <v>85.8384668035592</v>
      </c>
      <c r="AQ143" s="44">
        <v>194.12626846184514</v>
      </c>
      <c r="AR143" s="44">
        <v>166.63501251060916</v>
      </c>
      <c r="AS143" s="43">
        <v>-0.38831510199959224</v>
      </c>
      <c r="AT143" s="43">
        <v>-5.109811122868031</v>
      </c>
      <c r="AU143" s="60">
        <v>-5.4782840566078903</v>
      </c>
      <c r="AV143" s="40">
        <v>15748</v>
      </c>
      <c r="AW143" s="40">
        <v>11989.634496919918</v>
      </c>
      <c r="AX143" s="40">
        <v>2582761.2577769938</v>
      </c>
      <c r="AY143" s="43">
        <v>76.134331324104124</v>
      </c>
      <c r="AZ143" s="44">
        <v>215.41617957081957</v>
      </c>
      <c r="BA143" s="44">
        <v>164.00566788017488</v>
      </c>
      <c r="BB143" s="43">
        <v>9.2853372430379348</v>
      </c>
      <c r="BC143" s="43">
        <v>-7.2646847106379546</v>
      </c>
      <c r="BD143" s="60">
        <v>1.346102057361652</v>
      </c>
      <c r="BE143" s="40">
        <v>15779</v>
      </c>
      <c r="BF143" s="40">
        <v>12481.973360655738</v>
      </c>
      <c r="BG143" s="40">
        <v>2622334.2311605862</v>
      </c>
      <c r="BH143" s="43">
        <v>79.104970914859862</v>
      </c>
      <c r="BI143" s="44">
        <v>210.08971541522521</v>
      </c>
      <c r="BJ143" s="44">
        <v>166.19140827432577</v>
      </c>
      <c r="BK143" s="43">
        <v>-8.136550727945592E-2</v>
      </c>
      <c r="BL143" s="43">
        <v>-7.4832523864027349</v>
      </c>
      <c r="BM143" s="60">
        <v>-7.5585291074089254</v>
      </c>
      <c r="BN143" s="40">
        <v>14252</v>
      </c>
      <c r="BO143" s="40">
        <v>12067.673544375353</v>
      </c>
      <c r="BP143" s="40">
        <v>2448971.8909225152</v>
      </c>
      <c r="BQ143" s="43">
        <v>84.673544375353302</v>
      </c>
      <c r="BR143" s="44">
        <v>202.93653800934658</v>
      </c>
      <c r="BS143" s="44">
        <v>171.83355956514981</v>
      </c>
      <c r="BT143" s="43">
        <v>-2.9737001242392802</v>
      </c>
      <c r="BU143" s="43">
        <v>-8.3402292288621567</v>
      </c>
      <c r="BV143" s="60">
        <v>-11.065915946224036</v>
      </c>
      <c r="BW143" s="40">
        <v>15779</v>
      </c>
      <c r="BX143" s="40">
        <v>13121.352459016394</v>
      </c>
      <c r="BY143" s="40">
        <v>2573271.7261963482</v>
      </c>
      <c r="BZ143" s="43">
        <v>83.15705975674247</v>
      </c>
      <c r="CA143" s="44">
        <v>196.11329961860096</v>
      </c>
      <c r="CB143" s="44">
        <v>163.08205375475939</v>
      </c>
      <c r="CC143" s="43">
        <v>-2.3639336721213722</v>
      </c>
      <c r="CD143" s="43">
        <v>-2.4695681688608691</v>
      </c>
      <c r="CE143" s="60">
        <v>-4.7751228874615732</v>
      </c>
      <c r="CF143" s="40">
        <v>15270</v>
      </c>
      <c r="CG143" s="40">
        <v>10626.418032786885</v>
      </c>
      <c r="CH143" s="40">
        <v>1853256.3461264919</v>
      </c>
      <c r="CI143" s="43">
        <v>69.590163934426229</v>
      </c>
      <c r="CJ143" s="44">
        <v>174.40085082371417</v>
      </c>
      <c r="CK143" s="44">
        <v>121.36583799125683</v>
      </c>
      <c r="CL143" s="43">
        <v>7.4970011994590147</v>
      </c>
      <c r="CM143" s="43">
        <v>-6.4981994174878768</v>
      </c>
      <c r="CN143" s="60">
        <v>0.51163169378232143</v>
      </c>
      <c r="CO143" s="40">
        <v>15779</v>
      </c>
      <c r="CP143" s="40">
        <v>10148.709016393443</v>
      </c>
      <c r="CQ143" s="40">
        <v>1661220.7018679099</v>
      </c>
      <c r="CR143" s="43">
        <v>64.317821258593341</v>
      </c>
      <c r="CS143" s="44">
        <v>163.68788376772866</v>
      </c>
      <c r="CT143" s="44">
        <v>105.28048050370174</v>
      </c>
      <c r="CU143" s="43">
        <v>-1.3557221076910342</v>
      </c>
      <c r="CV143" s="43">
        <v>-4.9459177946681017</v>
      </c>
      <c r="CW143" s="60">
        <v>-6.2345870014140106</v>
      </c>
      <c r="CX143" s="40">
        <v>15270</v>
      </c>
      <c r="CY143" s="40">
        <v>9098.9008264462809</v>
      </c>
      <c r="CZ143" s="40">
        <v>1423784.8784839462</v>
      </c>
      <c r="DA143" s="43">
        <v>59.586776859504134</v>
      </c>
      <c r="DB143" s="44">
        <v>156.47877756241331</v>
      </c>
      <c r="DC143" s="44">
        <v>93.240660018595037</v>
      </c>
      <c r="DD143" s="43">
        <v>-2.556211112906754</v>
      </c>
      <c r="DE143" s="43">
        <v>-17.818630925373292</v>
      </c>
      <c r="DF143" s="60">
        <v>-19.919360214403422</v>
      </c>
      <c r="DG143" s="40">
        <v>46736</v>
      </c>
      <c r="DH143" s="40">
        <v>30199.400410677619</v>
      </c>
      <c r="DI143" s="40">
        <v>4875229.6776601234</v>
      </c>
      <c r="DJ143" s="43">
        <v>64.616998482278362</v>
      </c>
      <c r="DK143" s="44">
        <v>161.4346513958067</v>
      </c>
      <c r="DL143" s="44">
        <v>104.3142262422998</v>
      </c>
      <c r="DM143" s="43">
        <v>-1.1673151750972763</v>
      </c>
      <c r="DN143" s="43">
        <v>-4.375646999307345</v>
      </c>
      <c r="DO143" s="43">
        <v>-3.2462255071555335</v>
      </c>
      <c r="DP143" s="43">
        <v>-9.7236657773724247</v>
      </c>
      <c r="DQ143" s="60">
        <v>-12.654239165795778</v>
      </c>
      <c r="DR143" s="40">
        <v>46736</v>
      </c>
      <c r="DS143" s="40">
        <v>37263.416837782344</v>
      </c>
      <c r="DT143" s="40">
        <v>7320343.1832218403</v>
      </c>
      <c r="DU143" s="43">
        <v>79.731720382108733</v>
      </c>
      <c r="DV143" s="44">
        <v>196.448522557372</v>
      </c>
      <c r="DW143" s="44">
        <v>156.63178670022765</v>
      </c>
      <c r="DX143" s="43">
        <v>-1.1673151750972763</v>
      </c>
      <c r="DY143" s="43">
        <v>0.95181764633155186</v>
      </c>
      <c r="DZ143" s="43">
        <v>2.1441619492737214</v>
      </c>
      <c r="EA143" s="43">
        <v>-6.5623698445627028</v>
      </c>
      <c r="EB143" s="60">
        <v>-4.5589157325224097</v>
      </c>
      <c r="EC143" s="40">
        <v>45810</v>
      </c>
      <c r="ED143" s="40">
        <v>37670.999364047486</v>
      </c>
      <c r="EE143" s="40">
        <v>7644577.8482794492</v>
      </c>
      <c r="EF143" s="43">
        <v>82.233135481439604</v>
      </c>
      <c r="EG143" s="44">
        <v>202.93005169316785</v>
      </c>
      <c r="EH143" s="44">
        <v>166.87574434139816</v>
      </c>
      <c r="EI143" s="43">
        <v>-1.1650485436893203</v>
      </c>
      <c r="EJ143" s="43">
        <v>-2.9622956097177005</v>
      </c>
      <c r="EK143" s="43">
        <v>-1.8184326895581788</v>
      </c>
      <c r="EL143" s="43">
        <v>-6.1088328621105923</v>
      </c>
      <c r="EM143" s="60">
        <v>-7.8161805380156189</v>
      </c>
      <c r="EN143" s="40">
        <v>46319</v>
      </c>
      <c r="EO143" s="40">
        <v>29874.027875626609</v>
      </c>
      <c r="EP143" s="40">
        <v>4938261.9264783477</v>
      </c>
      <c r="EQ143" s="43">
        <v>64.496271239937414</v>
      </c>
      <c r="ER143" s="44">
        <v>165.30284925212041</v>
      </c>
      <c r="ES143" s="44">
        <v>106.61417402099242</v>
      </c>
      <c r="ET143" s="43">
        <v>-0.72018004501125277</v>
      </c>
      <c r="EU143" s="43">
        <v>0.48259401297791071</v>
      </c>
      <c r="EV143" s="43">
        <v>1.2114990323157477</v>
      </c>
      <c r="EW143" s="43">
        <v>-9.5354663543251093</v>
      </c>
      <c r="EX143" s="60">
        <v>-8.4394894046840037</v>
      </c>
      <c r="EY143" s="40">
        <v>185601</v>
      </c>
      <c r="EZ143" s="40">
        <v>135007.84448813405</v>
      </c>
      <c r="FA143" s="40">
        <v>24778412.635639761</v>
      </c>
      <c r="FB143" s="43">
        <v>72.740903598651968</v>
      </c>
      <c r="FC143" s="44">
        <v>183.53313268265353</v>
      </c>
      <c r="FD143" s="44">
        <v>133.50365911627503</v>
      </c>
      <c r="FE143" s="43">
        <v>-1.0555440049898444</v>
      </c>
      <c r="FF143" s="43">
        <v>-1.4864211956294933</v>
      </c>
      <c r="FG143" s="43">
        <v>-0.43547380833345489</v>
      </c>
      <c r="FH143" s="43">
        <v>-7.6340874178094227</v>
      </c>
      <c r="FI143" s="60">
        <v>-8.0363167749180864</v>
      </c>
      <c r="FK143" s="61">
        <v>12</v>
      </c>
      <c r="FL143" s="62">
        <v>9</v>
      </c>
      <c r="FM143" s="40">
        <v>509</v>
      </c>
      <c r="FN143" s="62">
        <v>484</v>
      </c>
    </row>
    <row r="144" spans="2:170" x14ac:dyDescent="0.25">
      <c r="B144" s="64" t="s">
        <v>59</v>
      </c>
      <c r="K144" s="60"/>
      <c r="T144" s="60"/>
      <c r="AC144" s="60"/>
      <c r="AL144" s="60"/>
      <c r="AU144" s="60"/>
      <c r="BD144" s="60"/>
      <c r="BM144" s="60"/>
      <c r="BV144" s="60"/>
      <c r="CE144" s="60"/>
      <c r="CN144" s="60"/>
      <c r="CW144" s="60"/>
      <c r="DF144" s="60"/>
      <c r="DQ144" s="60"/>
      <c r="EB144" s="60"/>
      <c r="EM144" s="60"/>
      <c r="EX144" s="60"/>
      <c r="FI144" s="60"/>
      <c r="FK144" s="61">
        <v>0</v>
      </c>
      <c r="FL144" s="62">
        <v>0</v>
      </c>
      <c r="FM144" s="40">
        <v>0</v>
      </c>
      <c r="FN144" s="62">
        <v>0</v>
      </c>
    </row>
    <row r="145" spans="2:170" ht="13" x14ac:dyDescent="0.3">
      <c r="B145" s="65" t="s">
        <v>84</v>
      </c>
      <c r="C145" s="66">
        <v>107415</v>
      </c>
      <c r="D145" s="66">
        <v>61569.537265983752</v>
      </c>
      <c r="E145" s="66">
        <v>10658621.767482463</v>
      </c>
      <c r="F145" s="67">
        <v>57.319310399835921</v>
      </c>
      <c r="G145" s="68">
        <v>173.1151839169529</v>
      </c>
      <c r="H145" s="68">
        <v>99.228429618605063</v>
      </c>
      <c r="I145" s="67">
        <v>-15.594650164432442</v>
      </c>
      <c r="J145" s="67">
        <v>-0.22544920653215833</v>
      </c>
      <c r="K145" s="69">
        <v>-15.784941355954185</v>
      </c>
      <c r="L145" s="66">
        <v>107539</v>
      </c>
      <c r="M145" s="66">
        <v>62058.461674320031</v>
      </c>
      <c r="N145" s="66">
        <v>10642157.082155848</v>
      </c>
      <c r="O145" s="67">
        <v>57.707865680655416</v>
      </c>
      <c r="P145" s="68">
        <v>171.4859955440952</v>
      </c>
      <c r="Q145" s="68">
        <v>98.960907969721191</v>
      </c>
      <c r="R145" s="67">
        <v>-9.6051465227706423</v>
      </c>
      <c r="S145" s="67">
        <v>0.97503901981886509</v>
      </c>
      <c r="T145" s="69">
        <v>-8.723761429586224</v>
      </c>
      <c r="U145" s="66">
        <v>104070</v>
      </c>
      <c r="V145" s="66">
        <v>73921.1918050159</v>
      </c>
      <c r="W145" s="66">
        <v>13286464.016089652</v>
      </c>
      <c r="X145" s="67">
        <v>71.030260214294131</v>
      </c>
      <c r="Y145" s="68">
        <v>179.73822785671189</v>
      </c>
      <c r="Z145" s="68">
        <v>127.66853095118336</v>
      </c>
      <c r="AA145" s="67">
        <v>-7.0631064512994604</v>
      </c>
      <c r="AB145" s="67">
        <v>-3.3692999762779832</v>
      </c>
      <c r="AC145" s="69">
        <v>-10.194429183641041</v>
      </c>
      <c r="AD145" s="66">
        <v>107539</v>
      </c>
      <c r="AE145" s="66">
        <v>81607.888025432709</v>
      </c>
      <c r="AF145" s="66">
        <v>15508182.465783738</v>
      </c>
      <c r="AG145" s="67">
        <v>75.886783423160622</v>
      </c>
      <c r="AH145" s="68">
        <v>190.03288580327782</v>
      </c>
      <c r="AI145" s="68">
        <v>144.20984448231562</v>
      </c>
      <c r="AJ145" s="67">
        <v>2.9510336480322965</v>
      </c>
      <c r="AK145" s="67">
        <v>-3.2906217937151361</v>
      </c>
      <c r="AL145" s="69">
        <v>-0.43669550207006019</v>
      </c>
      <c r="AM145" s="66">
        <v>104070</v>
      </c>
      <c r="AN145" s="66">
        <v>87215.977896613185</v>
      </c>
      <c r="AO145" s="66">
        <v>17447417.655062575</v>
      </c>
      <c r="AP145" s="67">
        <v>83.805109922756984</v>
      </c>
      <c r="AQ145" s="68">
        <v>200.04840942957657</v>
      </c>
      <c r="AR145" s="68">
        <v>167.65078942118359</v>
      </c>
      <c r="AS145" s="67">
        <v>3.0079567648012415</v>
      </c>
      <c r="AT145" s="67">
        <v>-1.8209937267945879</v>
      </c>
      <c r="AU145" s="69">
        <v>1.1321883340028698</v>
      </c>
      <c r="AV145" s="66">
        <v>107539</v>
      </c>
      <c r="AW145" s="66">
        <v>81838.091771080261</v>
      </c>
      <c r="AX145" s="66">
        <v>17689858.068866938</v>
      </c>
      <c r="AY145" s="67">
        <v>76.10084878144697</v>
      </c>
      <c r="AZ145" s="68">
        <v>216.15677597113935</v>
      </c>
      <c r="BA145" s="68">
        <v>164.49714121264785</v>
      </c>
      <c r="BB145" s="67">
        <v>6.8244105754594822</v>
      </c>
      <c r="BC145" s="67">
        <v>-2.4643433819753691</v>
      </c>
      <c r="BD145" s="69">
        <v>4.1918902830810527</v>
      </c>
      <c r="BE145" s="66">
        <v>107570</v>
      </c>
      <c r="BF145" s="66">
        <v>87574.624238320917</v>
      </c>
      <c r="BG145" s="66">
        <v>18387908.498326208</v>
      </c>
      <c r="BH145" s="67">
        <v>81.411754428112786</v>
      </c>
      <c r="BI145" s="68">
        <v>209.96845442677929</v>
      </c>
      <c r="BJ145" s="68">
        <v>170.93900249443345</v>
      </c>
      <c r="BK145" s="67">
        <v>7.0096345269489833</v>
      </c>
      <c r="BL145" s="67">
        <v>-5.3812067664355752</v>
      </c>
      <c r="BM145" s="69">
        <v>1.2512248330290958</v>
      </c>
      <c r="BN145" s="66">
        <v>97160</v>
      </c>
      <c r="BO145" s="66">
        <v>83129.155090701097</v>
      </c>
      <c r="BP145" s="66">
        <v>17219968.052823126</v>
      </c>
      <c r="BQ145" s="67">
        <v>85.559031587794451</v>
      </c>
      <c r="BR145" s="68">
        <v>207.14715594107329</v>
      </c>
      <c r="BS145" s="68">
        <v>177.23310058484074</v>
      </c>
      <c r="BT145" s="67">
        <v>3.1059899503687118</v>
      </c>
      <c r="BU145" s="67">
        <v>-7.6152499864181733</v>
      </c>
      <c r="BV145" s="69">
        <v>-4.7457889353010954</v>
      </c>
      <c r="BW145" s="66">
        <v>107756</v>
      </c>
      <c r="BX145" s="66">
        <v>91948.420270270275</v>
      </c>
      <c r="BY145" s="66">
        <v>18522134.63416018</v>
      </c>
      <c r="BZ145" s="67">
        <v>85.33020924149956</v>
      </c>
      <c r="CA145" s="68">
        <v>201.44048782694477</v>
      </c>
      <c r="CB145" s="68">
        <v>171.88958975982945</v>
      </c>
      <c r="CC145" s="67">
        <v>2.8539123913387074</v>
      </c>
      <c r="CD145" s="67">
        <v>-2.7527186085159889</v>
      </c>
      <c r="CE145" s="69">
        <v>2.2633605416565533E-2</v>
      </c>
      <c r="CF145" s="66">
        <v>104280</v>
      </c>
      <c r="CG145" s="66">
        <v>76487.684831655672</v>
      </c>
      <c r="CH145" s="66">
        <v>14000755.093345204</v>
      </c>
      <c r="CI145" s="67">
        <v>73.348374407034598</v>
      </c>
      <c r="CJ145" s="68">
        <v>183.04587364828649</v>
      </c>
      <c r="CK145" s="68">
        <v>134.26117274017264</v>
      </c>
      <c r="CL145" s="67">
        <v>9.4198416186397651</v>
      </c>
      <c r="CM145" s="67">
        <v>-5.8181195468902258</v>
      </c>
      <c r="CN145" s="69">
        <v>3.0536644253001168</v>
      </c>
      <c r="CO145" s="66">
        <v>107756</v>
      </c>
      <c r="CP145" s="66">
        <v>71170.675505931606</v>
      </c>
      <c r="CQ145" s="66">
        <v>12414933.764838971</v>
      </c>
      <c r="CR145" s="67">
        <v>66.047993156698112</v>
      </c>
      <c r="CS145" s="68">
        <v>174.43889181302302</v>
      </c>
      <c r="CT145" s="68">
        <v>115.21338732728545</v>
      </c>
      <c r="CU145" s="67">
        <v>3.0041008622820464</v>
      </c>
      <c r="CV145" s="67">
        <v>-5.6925387256862185</v>
      </c>
      <c r="CW145" s="69">
        <v>-2.8594474683775233</v>
      </c>
      <c r="CX145" s="66">
        <v>104160</v>
      </c>
      <c r="CY145" s="66">
        <v>63117.126484975539</v>
      </c>
      <c r="CZ145" s="66">
        <v>10571442.72604724</v>
      </c>
      <c r="DA145" s="67">
        <v>60.596319590030284</v>
      </c>
      <c r="DB145" s="68">
        <v>167.48929038402397</v>
      </c>
      <c r="DC145" s="68">
        <v>101.49234568017704</v>
      </c>
      <c r="DD145" s="67">
        <v>1.2302646153049601</v>
      </c>
      <c r="DE145" s="67">
        <v>-13.04269483783137</v>
      </c>
      <c r="DF145" s="69">
        <v>-11.97288988188787</v>
      </c>
      <c r="DG145" s="66">
        <v>319024</v>
      </c>
      <c r="DH145" s="66">
        <v>197549.19074531968</v>
      </c>
      <c r="DI145" s="66">
        <v>34587242.865727961</v>
      </c>
      <c r="DJ145" s="67">
        <v>61.922987218930139</v>
      </c>
      <c r="DK145" s="68">
        <v>175.08167325432288</v>
      </c>
      <c r="DL145" s="68">
        <v>108.41580215196338</v>
      </c>
      <c r="DM145" s="67">
        <v>5.5392351462220457</v>
      </c>
      <c r="DN145" s="67">
        <v>-5.7181902567316412</v>
      </c>
      <c r="DO145" s="67">
        <v>-10.666578535756262</v>
      </c>
      <c r="DP145" s="67">
        <v>-1.0059322837665583</v>
      </c>
      <c r="DQ145" s="69">
        <v>-11.565212262523682</v>
      </c>
      <c r="DR145" s="66">
        <v>319148</v>
      </c>
      <c r="DS145" s="66">
        <v>250661.95769312617</v>
      </c>
      <c r="DT145" s="66">
        <v>50645458.189713255</v>
      </c>
      <c r="DU145" s="67">
        <v>78.540977130712449</v>
      </c>
      <c r="DV145" s="68">
        <v>202.04684690014327</v>
      </c>
      <c r="DW145" s="68">
        <v>158.68956781716713</v>
      </c>
      <c r="DX145" s="67">
        <v>-0.15361079217492232</v>
      </c>
      <c r="DY145" s="67">
        <v>4.0451509271399315</v>
      </c>
      <c r="DZ145" s="67">
        <v>4.2052213931729874</v>
      </c>
      <c r="EA145" s="67">
        <v>-2.4190660210229646</v>
      </c>
      <c r="EB145" s="69">
        <v>1.6844282903471841</v>
      </c>
      <c r="EC145" s="66">
        <v>312486</v>
      </c>
      <c r="ED145" s="66">
        <v>262652.1995992923</v>
      </c>
      <c r="EE145" s="66">
        <v>54130011.185309514</v>
      </c>
      <c r="EF145" s="67">
        <v>84.052469422403661</v>
      </c>
      <c r="EG145" s="68">
        <v>206.09007374730308</v>
      </c>
      <c r="EH145" s="68">
        <v>173.22379621906106</v>
      </c>
      <c r="EI145" s="67">
        <v>-0.11315688530878404</v>
      </c>
      <c r="EJ145" s="67">
        <v>4.1687587534975359</v>
      </c>
      <c r="EK145" s="67">
        <v>4.2867664102148755</v>
      </c>
      <c r="EL145" s="67">
        <v>-5.2087994669825459</v>
      </c>
      <c r="EM145" s="69">
        <v>-1.1453221227482684</v>
      </c>
      <c r="EN145" s="66">
        <v>316196</v>
      </c>
      <c r="EO145" s="66">
        <v>210775.48682256282</v>
      </c>
      <c r="EP145" s="66">
        <v>36987131.584231414</v>
      </c>
      <c r="EQ145" s="67">
        <v>66.659757499324101</v>
      </c>
      <c r="ER145" s="68">
        <v>175.48118209480546</v>
      </c>
      <c r="ES145" s="68">
        <v>116.97533044134465</v>
      </c>
      <c r="ET145" s="67">
        <v>6.6458640572683594E-2</v>
      </c>
      <c r="EU145" s="67">
        <v>4.7475884655888745</v>
      </c>
      <c r="EV145" s="67">
        <v>4.6780208758725585</v>
      </c>
      <c r="EW145" s="67">
        <v>-7.9283682234035959</v>
      </c>
      <c r="EX145" s="69">
        <v>-3.621238068066571</v>
      </c>
      <c r="EY145" s="66">
        <v>1266854</v>
      </c>
      <c r="EZ145" s="66">
        <v>921638.83486030099</v>
      </c>
      <c r="FA145" s="66">
        <v>176349843.82498214</v>
      </c>
      <c r="FB145" s="67">
        <v>72.750201274993088</v>
      </c>
      <c r="FC145" s="68">
        <v>191.34376412395068</v>
      </c>
      <c r="FD145" s="68">
        <v>139.20297352732211</v>
      </c>
      <c r="FE145" s="67">
        <v>1.2879523803812927</v>
      </c>
      <c r="FF145" s="67">
        <v>1.9725862299521548</v>
      </c>
      <c r="FG145" s="67">
        <v>0.67592821595912322</v>
      </c>
      <c r="FH145" s="67">
        <v>-3.9824960774377036</v>
      </c>
      <c r="FI145" s="69">
        <v>-3.3334866761439823</v>
      </c>
      <c r="FK145" s="70">
        <v>56</v>
      </c>
      <c r="FL145" s="71">
        <v>28</v>
      </c>
      <c r="FM145" s="66">
        <v>3472</v>
      </c>
      <c r="FN145" s="71">
        <v>2862</v>
      </c>
    </row>
    <row r="146" spans="2:170" ht="13" x14ac:dyDescent="0.3">
      <c r="B146" s="63" t="s">
        <v>85</v>
      </c>
      <c r="K146" s="60"/>
      <c r="T146" s="60"/>
      <c r="AC146" s="60"/>
      <c r="AL146" s="60"/>
      <c r="AU146" s="60"/>
      <c r="BD146" s="60"/>
      <c r="BM146" s="60"/>
      <c r="BV146" s="60"/>
      <c r="CE146" s="60"/>
      <c r="CN146" s="60"/>
      <c r="CW146" s="60"/>
      <c r="DF146" s="60"/>
      <c r="DQ146" s="60"/>
      <c r="EB146" s="60"/>
      <c r="EM146" s="60"/>
      <c r="EX146" s="60"/>
      <c r="FI146" s="60"/>
      <c r="FK146" s="61"/>
      <c r="FL146" s="62"/>
      <c r="FN146" s="62"/>
    </row>
    <row r="147" spans="2:170" x14ac:dyDescent="0.25">
      <c r="B147" s="64" t="s">
        <v>56</v>
      </c>
      <c r="C147" s="40">
        <v>63116</v>
      </c>
      <c r="D147" s="40">
        <v>32847.306603773584</v>
      </c>
      <c r="E147" s="40">
        <v>4287247.944187359</v>
      </c>
      <c r="F147" s="43">
        <v>52.042757151552038</v>
      </c>
      <c r="G147" s="44">
        <v>130.52053234997442</v>
      </c>
      <c r="H147" s="44">
        <v>67.926483683810105</v>
      </c>
      <c r="I147" s="43">
        <v>-21.697573260120155</v>
      </c>
      <c r="J147" s="43">
        <v>0.95164353032883919</v>
      </c>
      <c r="K147" s="60">
        <v>-20.952413281937297</v>
      </c>
      <c r="L147" s="40">
        <v>63116</v>
      </c>
      <c r="M147" s="40">
        <v>30938.556603773584</v>
      </c>
      <c r="N147" s="40">
        <v>4024680.7480136771</v>
      </c>
      <c r="O147" s="43">
        <v>49.018563603164942</v>
      </c>
      <c r="P147" s="44">
        <v>130.08624802886845</v>
      </c>
      <c r="Q147" s="44">
        <v>63.766410229001785</v>
      </c>
      <c r="R147" s="43">
        <v>-25.12057644254179</v>
      </c>
      <c r="S147" s="43">
        <v>-0.14625984127481748</v>
      </c>
      <c r="T147" s="60">
        <v>-25.230094968569425</v>
      </c>
      <c r="U147" s="40">
        <v>61110</v>
      </c>
      <c r="V147" s="40">
        <v>38614.226148409893</v>
      </c>
      <c r="W147" s="40">
        <v>5242152.9023363935</v>
      </c>
      <c r="X147" s="43">
        <v>63.188064389477816</v>
      </c>
      <c r="Y147" s="44">
        <v>135.75703633652287</v>
      </c>
      <c r="Z147" s="44">
        <v>85.78224353356886</v>
      </c>
      <c r="AA147" s="43">
        <v>-15.797791730734655</v>
      </c>
      <c r="AB147" s="43">
        <v>1.0742084920259061</v>
      </c>
      <c r="AC147" s="60">
        <v>-14.893284459054303</v>
      </c>
      <c r="AD147" s="40">
        <v>63147</v>
      </c>
      <c r="AE147" s="40">
        <v>43196.876325088342</v>
      </c>
      <c r="AF147" s="40">
        <v>6588486.5088420445</v>
      </c>
      <c r="AG147" s="43">
        <v>68.406854363767621</v>
      </c>
      <c r="AH147" s="44">
        <v>152.52229025216607</v>
      </c>
      <c r="AI147" s="44">
        <v>104.33570096508218</v>
      </c>
      <c r="AJ147" s="43">
        <v>2.5186356258816347</v>
      </c>
      <c r="AK147" s="43">
        <v>-8.3308362581380475</v>
      </c>
      <c r="AL147" s="60">
        <v>-6.0220240421068087</v>
      </c>
      <c r="AM147" s="40">
        <v>61110</v>
      </c>
      <c r="AN147" s="40">
        <v>48043.448763250883</v>
      </c>
      <c r="AO147" s="40">
        <v>7710249.5295316605</v>
      </c>
      <c r="AP147" s="43">
        <v>78.617981939536705</v>
      </c>
      <c r="AQ147" s="44">
        <v>160.48493037055533</v>
      </c>
      <c r="AR147" s="44">
        <v>126.17001357440125</v>
      </c>
      <c r="AS147" s="43">
        <v>-0.33678191434710542</v>
      </c>
      <c r="AT147" s="43">
        <v>-4.4273941279257638</v>
      </c>
      <c r="AU147" s="60">
        <v>-4.7492653796309732</v>
      </c>
      <c r="AV147" s="40">
        <v>63147</v>
      </c>
      <c r="AW147" s="40">
        <v>45641.75618374558</v>
      </c>
      <c r="AX147" s="40">
        <v>7840142.2473224178</v>
      </c>
      <c r="AY147" s="43">
        <v>72.27858201299442</v>
      </c>
      <c r="AZ147" s="44">
        <v>171.77564806576245</v>
      </c>
      <c r="BA147" s="44">
        <v>124.15700266556476</v>
      </c>
      <c r="BB147" s="43">
        <v>16.854819431512144</v>
      </c>
      <c r="BC147" s="43">
        <v>-3.3828520762386272</v>
      </c>
      <c r="BD147" s="60">
        <v>12.901793746227318</v>
      </c>
      <c r="BE147" s="40">
        <v>63147</v>
      </c>
      <c r="BF147" s="40">
        <v>50286.787985865725</v>
      </c>
      <c r="BG147" s="40">
        <v>8299755.6867619446</v>
      </c>
      <c r="BH147" s="43">
        <v>79.634484592879673</v>
      </c>
      <c r="BI147" s="44">
        <v>165.0484355671073</v>
      </c>
      <c r="BJ147" s="44">
        <v>131.43547099247701</v>
      </c>
      <c r="BK147" s="43">
        <v>2.6443408177513863</v>
      </c>
      <c r="BL147" s="43">
        <v>-6.0095431625528724</v>
      </c>
      <c r="BM147" s="60">
        <v>-3.524115147652906</v>
      </c>
      <c r="BN147" s="40">
        <v>57036</v>
      </c>
      <c r="BO147" s="40">
        <v>48446.199098330697</v>
      </c>
      <c r="BP147" s="40">
        <v>8114310.1273850063</v>
      </c>
      <c r="BQ147" s="43">
        <v>84.939685634214698</v>
      </c>
      <c r="BR147" s="44">
        <v>167.49116088375652</v>
      </c>
      <c r="BS147" s="44">
        <v>142.26646551975955</v>
      </c>
      <c r="BT147" s="43">
        <v>-2.2058916889088689</v>
      </c>
      <c r="BU147" s="43">
        <v>-10.060441567109041</v>
      </c>
      <c r="BV147" s="60">
        <v>-12.044410811680931</v>
      </c>
      <c r="BW147" s="40">
        <v>63147</v>
      </c>
      <c r="BX147" s="40">
        <v>51211.171460176993</v>
      </c>
      <c r="BY147" s="40">
        <v>8362779.2468283903</v>
      </c>
      <c r="BZ147" s="43">
        <v>81.098344276334572</v>
      </c>
      <c r="CA147" s="44">
        <v>163.29990133757209</v>
      </c>
      <c r="CB147" s="44">
        <v>132.43351618965889</v>
      </c>
      <c r="CC147" s="43">
        <v>-3.0155002122027867</v>
      </c>
      <c r="CD147" s="43">
        <v>-2.0920202443049765</v>
      </c>
      <c r="CE147" s="60">
        <v>-5.0444355815880026</v>
      </c>
      <c r="CF147" s="40">
        <v>61110</v>
      </c>
      <c r="CG147" s="40">
        <v>41828.352876106197</v>
      </c>
      <c r="CH147" s="40">
        <v>5883409.8972183671</v>
      </c>
      <c r="CI147" s="43">
        <v>68.447640117994098</v>
      </c>
      <c r="CJ147" s="44">
        <v>140.65602618025093</v>
      </c>
      <c r="CK147" s="44">
        <v>96.27573060412972</v>
      </c>
      <c r="CL147" s="43">
        <v>6.177314914793862</v>
      </c>
      <c r="CM147" s="43">
        <v>-3.6231674531099785</v>
      </c>
      <c r="CN147" s="60">
        <v>2.3303329981445247</v>
      </c>
      <c r="CO147" s="40">
        <v>63147</v>
      </c>
      <c r="CP147" s="40">
        <v>36638.960176991153</v>
      </c>
      <c r="CQ147" s="40">
        <v>5024270.2863203455</v>
      </c>
      <c r="CR147" s="43">
        <v>58.021695689409079</v>
      </c>
      <c r="CS147" s="44">
        <v>137.12917239052896</v>
      </c>
      <c r="CT147" s="44">
        <v>79.564671105837888</v>
      </c>
      <c r="CU147" s="43">
        <v>-2.0376148822895521</v>
      </c>
      <c r="CV147" s="43">
        <v>-1.7754508448262489</v>
      </c>
      <c r="CW147" s="60">
        <v>-3.7768888763827957</v>
      </c>
      <c r="CX147" s="40">
        <v>61110</v>
      </c>
      <c r="CY147" s="40">
        <v>33621.76659292035</v>
      </c>
      <c r="CZ147" s="40">
        <v>4423003.4968597405</v>
      </c>
      <c r="DA147" s="43">
        <v>55.018436578171091</v>
      </c>
      <c r="DB147" s="44">
        <v>131.55178757891562</v>
      </c>
      <c r="DC147" s="44">
        <v>72.377736816556052</v>
      </c>
      <c r="DD147" s="43">
        <v>-1.7155377748181941</v>
      </c>
      <c r="DE147" s="43">
        <v>-10.796093869004149</v>
      </c>
      <c r="DF147" s="60">
        <v>-12.326420575301972</v>
      </c>
      <c r="DG147" s="40">
        <v>187342</v>
      </c>
      <c r="DH147" s="40">
        <v>102400.08935595707</v>
      </c>
      <c r="DI147" s="40">
        <v>13554081.59453743</v>
      </c>
      <c r="DJ147" s="43">
        <v>54.659440678522202</v>
      </c>
      <c r="DK147" s="44">
        <v>132.36396256864134</v>
      </c>
      <c r="DL147" s="44">
        <v>72.349401599947839</v>
      </c>
      <c r="DM147" s="43">
        <v>1.6016058768258307E-2</v>
      </c>
      <c r="DN147" s="43">
        <v>-20.683740636033008</v>
      </c>
      <c r="DO147" s="43">
        <v>-20.696441940553957</v>
      </c>
      <c r="DP147" s="43">
        <v>0.74155361379142581</v>
      </c>
      <c r="DQ147" s="60">
        <v>-20.10836353984805</v>
      </c>
      <c r="DR147" s="40">
        <v>187404</v>
      </c>
      <c r="DS147" s="40">
        <v>136882.08127208482</v>
      </c>
      <c r="DT147" s="40">
        <v>22138878.285696123</v>
      </c>
      <c r="DU147" s="43">
        <v>73.041173759410043</v>
      </c>
      <c r="DV147" s="44">
        <v>161.73686197603894</v>
      </c>
      <c r="DW147" s="44">
        <v>118.1345023889358</v>
      </c>
      <c r="DX147" s="43">
        <v>4.9115913555992138E-2</v>
      </c>
      <c r="DY147" s="43">
        <v>5.8341350964962579</v>
      </c>
      <c r="DZ147" s="43">
        <v>5.782179212808809</v>
      </c>
      <c r="EA147" s="43">
        <v>-5.0832351117760517</v>
      </c>
      <c r="EB147" s="60">
        <v>0.40502233704450114</v>
      </c>
      <c r="EC147" s="40">
        <v>183330</v>
      </c>
      <c r="ED147" s="40">
        <v>149944.15854437341</v>
      </c>
      <c r="EE147" s="40">
        <v>24776845.060975343</v>
      </c>
      <c r="EF147" s="43">
        <v>81.789209918929473</v>
      </c>
      <c r="EG147" s="44">
        <v>165.24048220019893</v>
      </c>
      <c r="EH147" s="44">
        <v>135.148884857772</v>
      </c>
      <c r="EI147" s="43">
        <v>4.9115913555992138E-2</v>
      </c>
      <c r="EJ147" s="43">
        <v>-0.86954934541069517</v>
      </c>
      <c r="EK147" s="43">
        <v>-0.91821426961480823</v>
      </c>
      <c r="EL147" s="43">
        <v>-6.1158467857865322</v>
      </c>
      <c r="EM147" s="60">
        <v>-6.9779044775682131</v>
      </c>
      <c r="EN147" s="40">
        <v>185367</v>
      </c>
      <c r="EO147" s="40">
        <v>112089.07964601769</v>
      </c>
      <c r="EP147" s="40">
        <v>15330683.680398453</v>
      </c>
      <c r="EQ147" s="43">
        <v>60.468734805017988</v>
      </c>
      <c r="ER147" s="44">
        <v>136.77232187839738</v>
      </c>
      <c r="ES147" s="44">
        <v>82.70449260331371</v>
      </c>
      <c r="ET147" s="43">
        <v>4.9115913555992138E-2</v>
      </c>
      <c r="EU147" s="43">
        <v>1.0266646340030428</v>
      </c>
      <c r="EV147" s="43">
        <v>0.97706882420675678</v>
      </c>
      <c r="EW147" s="43">
        <v>-5.2037511882807452</v>
      </c>
      <c r="EX147" s="60">
        <v>-4.2775265946326426</v>
      </c>
      <c r="EY147" s="40">
        <v>743443</v>
      </c>
      <c r="EZ147" s="40">
        <v>501315.408818433</v>
      </c>
      <c r="FA147" s="40">
        <v>75800488.621607348</v>
      </c>
      <c r="FB147" s="43">
        <v>67.43158639175202</v>
      </c>
      <c r="FC147" s="44">
        <v>151.2031892262479</v>
      </c>
      <c r="FD147" s="44">
        <v>101.95870917018163</v>
      </c>
      <c r="FE147" s="43">
        <v>4.0772936458809916E-2</v>
      </c>
      <c r="FF147" s="43">
        <v>-3.7134335275974628</v>
      </c>
      <c r="FG147" s="43">
        <v>-3.7526763877000109</v>
      </c>
      <c r="FH147" s="43">
        <v>-3.5623732062719493</v>
      </c>
      <c r="FI147" s="60">
        <v>-7.1813652557993244</v>
      </c>
      <c r="FK147" s="61">
        <v>49</v>
      </c>
      <c r="FL147" s="62">
        <v>11</v>
      </c>
      <c r="FM147" s="40">
        <v>2037</v>
      </c>
      <c r="FN147" s="62">
        <v>904</v>
      </c>
    </row>
    <row r="148" spans="2:170" x14ac:dyDescent="0.25">
      <c r="B148" s="64" t="s">
        <v>57</v>
      </c>
      <c r="C148" s="40">
        <v>62682</v>
      </c>
      <c r="D148" s="40">
        <v>28018.390625</v>
      </c>
      <c r="E148" s="40">
        <v>3647301.1659143749</v>
      </c>
      <c r="F148" s="43">
        <v>44.699260752688176</v>
      </c>
      <c r="G148" s="44">
        <v>130.17525577147154</v>
      </c>
      <c r="H148" s="44">
        <v>58.18737701276882</v>
      </c>
      <c r="I148" s="43">
        <v>-6.7870499391546968</v>
      </c>
      <c r="J148" s="43">
        <v>-3.6592646067043155</v>
      </c>
      <c r="K148" s="60">
        <v>-10.197958429522222</v>
      </c>
      <c r="L148" s="40">
        <v>62682</v>
      </c>
      <c r="M148" s="40">
        <v>24005.984375</v>
      </c>
      <c r="N148" s="40">
        <v>2942315.7211343748</v>
      </c>
      <c r="O148" s="43">
        <v>38.298051075268816</v>
      </c>
      <c r="P148" s="44">
        <v>122.56592669445054</v>
      </c>
      <c r="Q148" s="44">
        <v>46.940361206317206</v>
      </c>
      <c r="R148" s="43">
        <v>11.018694812241778</v>
      </c>
      <c r="S148" s="43">
        <v>-4.9109213737927178</v>
      </c>
      <c r="T148" s="60">
        <v>5.566653999910244</v>
      </c>
      <c r="U148" s="40">
        <v>60660</v>
      </c>
      <c r="V148" s="40">
        <v>31235.6875</v>
      </c>
      <c r="W148" s="40">
        <v>4164280.1864999998</v>
      </c>
      <c r="X148" s="43">
        <v>51.493055555555557</v>
      </c>
      <c r="Y148" s="44">
        <v>133.31802562373568</v>
      </c>
      <c r="Z148" s="44">
        <v>68.649524999999997</v>
      </c>
      <c r="AA148" s="43">
        <v>-10.281102610535298</v>
      </c>
      <c r="AB148" s="43">
        <v>-8.9360871063276353</v>
      </c>
      <c r="AC148" s="60">
        <v>-18.298461432044174</v>
      </c>
      <c r="AD148" s="40">
        <v>62682</v>
      </c>
      <c r="AE148" s="40">
        <v>40024.015625</v>
      </c>
      <c r="AF148" s="40">
        <v>5667494.6584054688</v>
      </c>
      <c r="AG148" s="43">
        <v>63.852486559139784</v>
      </c>
      <c r="AH148" s="44">
        <v>141.60234973687673</v>
      </c>
      <c r="AI148" s="44">
        <v>90.416621333165324</v>
      </c>
      <c r="AJ148" s="43">
        <v>2.9827207689307249</v>
      </c>
      <c r="AK148" s="43">
        <v>-11.092140652213661</v>
      </c>
      <c r="AL148" s="60">
        <v>-8.440267466307942</v>
      </c>
      <c r="AM148" s="40">
        <v>60660</v>
      </c>
      <c r="AN148" s="40">
        <v>43962.703125</v>
      </c>
      <c r="AO148" s="40">
        <v>6413746.5813103123</v>
      </c>
      <c r="AP148" s="43">
        <v>72.473958333333329</v>
      </c>
      <c r="AQ148" s="44">
        <v>145.89063286381602</v>
      </c>
      <c r="AR148" s="44">
        <v>105.73271647395833</v>
      </c>
      <c r="AS148" s="43">
        <v>2.6068474264546762</v>
      </c>
      <c r="AT148" s="43">
        <v>-8.8324481919481617</v>
      </c>
      <c r="AU148" s="60">
        <v>-6.455849213886621</v>
      </c>
      <c r="AV148" s="40">
        <v>62682</v>
      </c>
      <c r="AW148" s="40">
        <v>41214.046875</v>
      </c>
      <c r="AX148" s="40">
        <v>6962011.8506327812</v>
      </c>
      <c r="AY148" s="43">
        <v>65.751008064516128</v>
      </c>
      <c r="AZ148" s="44">
        <v>168.92327685626677</v>
      </c>
      <c r="BA148" s="44">
        <v>111.06875738860887</v>
      </c>
      <c r="BB148" s="43">
        <v>23.98225883103396</v>
      </c>
      <c r="BC148" s="43">
        <v>-1.7283585760194615</v>
      </c>
      <c r="BD148" s="60">
        <v>21.839400827747792</v>
      </c>
      <c r="BE148" s="40">
        <v>62682</v>
      </c>
      <c r="BF148" s="40">
        <v>47653.90625</v>
      </c>
      <c r="BG148" s="40">
        <v>7947880.2424741089</v>
      </c>
      <c r="BH148" s="43">
        <v>76.024865591397855</v>
      </c>
      <c r="BI148" s="44">
        <v>166.78339443524862</v>
      </c>
      <c r="BJ148" s="44">
        <v>126.79685144816868</v>
      </c>
      <c r="BK148" s="43">
        <v>5.5279159790753984E-2</v>
      </c>
      <c r="BL148" s="43">
        <v>0.11985310899620155</v>
      </c>
      <c r="BM148" s="60">
        <v>0.17519852254636378</v>
      </c>
      <c r="BN148" s="40">
        <v>56616</v>
      </c>
      <c r="BO148" s="40">
        <v>44887.09267241379</v>
      </c>
      <c r="BP148" s="40">
        <v>7049905.4102030238</v>
      </c>
      <c r="BQ148" s="43">
        <v>79.283405172413794</v>
      </c>
      <c r="BR148" s="44">
        <v>157.058632904859</v>
      </c>
      <c r="BS148" s="44">
        <v>124.52143228421336</v>
      </c>
      <c r="BT148" s="43">
        <v>-8.3480085567113509</v>
      </c>
      <c r="BU148" s="43">
        <v>-0.53568950334918197</v>
      </c>
      <c r="BV148" s="60">
        <v>-8.8389786545509548</v>
      </c>
      <c r="BW148" s="40">
        <v>62682</v>
      </c>
      <c r="BX148" s="40">
        <v>47711.828125</v>
      </c>
      <c r="BY148" s="40">
        <v>7464811.3493553754</v>
      </c>
      <c r="BZ148" s="43">
        <v>76.117271505376351</v>
      </c>
      <c r="CA148" s="44">
        <v>156.45620054210352</v>
      </c>
      <c r="CB148" s="44">
        <v>119.09019095362903</v>
      </c>
      <c r="CC148" s="43">
        <v>-10.358132172534335</v>
      </c>
      <c r="CD148" s="43">
        <v>3.6516389950461798</v>
      </c>
      <c r="CE148" s="60">
        <v>-7.0847347710561772</v>
      </c>
      <c r="CF148" s="40">
        <v>60000</v>
      </c>
      <c r="CG148" s="40">
        <v>37197.916666666664</v>
      </c>
      <c r="CH148" s="40">
        <v>5252577.2259999998</v>
      </c>
      <c r="CI148" s="43">
        <v>61.996527777777779</v>
      </c>
      <c r="CJ148" s="44">
        <v>141.20622058134975</v>
      </c>
      <c r="CK148" s="44">
        <v>87.54295376666667</v>
      </c>
      <c r="CL148" s="43">
        <v>-3.7596011319561211</v>
      </c>
      <c r="CM148" s="43">
        <v>0.4659305358102967</v>
      </c>
      <c r="CN148" s="60">
        <v>-3.311187725845389</v>
      </c>
      <c r="CO148" s="40">
        <v>62000</v>
      </c>
      <c r="CP148" s="40">
        <v>26451.456310679612</v>
      </c>
      <c r="CQ148" s="40">
        <v>3527683.2005825243</v>
      </c>
      <c r="CR148" s="43">
        <v>42.663639210773567</v>
      </c>
      <c r="CS148" s="44">
        <v>133.36442270508351</v>
      </c>
      <c r="CT148" s="44">
        <v>56.89811613842781</v>
      </c>
      <c r="CU148" s="43">
        <v>-20.020793517323252</v>
      </c>
      <c r="CV148" s="43">
        <v>0.82934632236823802</v>
      </c>
      <c r="CW148" s="60">
        <v>-19.357488909655238</v>
      </c>
      <c r="CX148" s="40">
        <v>60000</v>
      </c>
      <c r="CY148" s="40">
        <v>23621.359223300969</v>
      </c>
      <c r="CZ148" s="40">
        <v>2900267.0838349513</v>
      </c>
      <c r="DA148" s="43">
        <v>39.368932038834949</v>
      </c>
      <c r="DB148" s="44">
        <v>122.78154937731196</v>
      </c>
      <c r="DC148" s="44">
        <v>48.337784730582527</v>
      </c>
      <c r="DD148" s="43">
        <v>-20.447272919210263</v>
      </c>
      <c r="DE148" s="43">
        <v>-12.651923793875433</v>
      </c>
      <c r="DF148" s="60">
        <v>-30.512223325472803</v>
      </c>
      <c r="DG148" s="40">
        <v>186024</v>
      </c>
      <c r="DH148" s="40">
        <v>83260.0625</v>
      </c>
      <c r="DI148" s="40">
        <v>10753897.073548749</v>
      </c>
      <c r="DJ148" s="43">
        <v>44.75769927536232</v>
      </c>
      <c r="DK148" s="44">
        <v>129.16032910194789</v>
      </c>
      <c r="DL148" s="44">
        <v>57.809191682518119</v>
      </c>
      <c r="DM148" s="43">
        <v>5.0018555270503577E-2</v>
      </c>
      <c r="DN148" s="43">
        <v>-3.6924927989675731</v>
      </c>
      <c r="DO148" s="43">
        <v>-3.7406403399302333</v>
      </c>
      <c r="DP148" s="43">
        <v>-6.4773010315029413</v>
      </c>
      <c r="DQ148" s="60">
        <v>-9.9756488361694906</v>
      </c>
      <c r="DR148" s="40">
        <v>186024</v>
      </c>
      <c r="DS148" s="40">
        <v>125200.765625</v>
      </c>
      <c r="DT148" s="40">
        <v>19043253.090348564</v>
      </c>
      <c r="DU148" s="43">
        <v>67.303555253623188</v>
      </c>
      <c r="DV148" s="44">
        <v>152.10173033116035</v>
      </c>
      <c r="DW148" s="44">
        <v>102.36987211514946</v>
      </c>
      <c r="DX148" s="43">
        <v>0</v>
      </c>
      <c r="DY148" s="43">
        <v>8.9152582533992497</v>
      </c>
      <c r="DZ148" s="43">
        <v>8.9152582533684672</v>
      </c>
      <c r="EA148" s="43">
        <v>-6.8012787045341252</v>
      </c>
      <c r="EB148" s="60">
        <v>1.507627987752211</v>
      </c>
      <c r="EC148" s="40">
        <v>181980</v>
      </c>
      <c r="ED148" s="40">
        <v>140252.8270474138</v>
      </c>
      <c r="EE148" s="40">
        <v>22462597.002032507</v>
      </c>
      <c r="EF148" s="43">
        <v>77.070462164750964</v>
      </c>
      <c r="EG148" s="44">
        <v>160.15789110930945</v>
      </c>
      <c r="EH148" s="44">
        <v>123.43442687126337</v>
      </c>
      <c r="EI148" s="43">
        <v>0</v>
      </c>
      <c r="EJ148" s="43">
        <v>-6.3908352985944648</v>
      </c>
      <c r="EK148" s="43">
        <v>-6.3908352985649879</v>
      </c>
      <c r="EL148" s="43">
        <v>1.2434176479027186</v>
      </c>
      <c r="EM148" s="60">
        <v>-5.2268824246457593</v>
      </c>
      <c r="EN148" s="40">
        <v>182000</v>
      </c>
      <c r="EO148" s="40">
        <v>87270.732200647253</v>
      </c>
      <c r="EP148" s="40">
        <v>11680527.510417476</v>
      </c>
      <c r="EQ148" s="43">
        <v>47.950951758597391</v>
      </c>
      <c r="ER148" s="44">
        <v>133.84243738854349</v>
      </c>
      <c r="ES148" s="44">
        <v>64.178722584711409</v>
      </c>
      <c r="ET148" s="43">
        <v>-1.0880316518298714</v>
      </c>
      <c r="EU148" s="43">
        <v>-14.884602453718465</v>
      </c>
      <c r="EV148" s="43">
        <v>-13.94833308064262</v>
      </c>
      <c r="EW148" s="43">
        <v>-2.9101055646074339</v>
      </c>
      <c r="EX148" s="60">
        <v>-16.452527428140698</v>
      </c>
      <c r="EY148" s="40">
        <v>736028</v>
      </c>
      <c r="EZ148" s="40">
        <v>435984.38737306104</v>
      </c>
      <c r="FA148" s="40">
        <v>63940274.676347293</v>
      </c>
      <c r="FB148" s="43">
        <v>59.234755657809359</v>
      </c>
      <c r="FC148" s="44">
        <v>146.65725775550578</v>
      </c>
      <c r="FD148" s="44">
        <v>86.872068285917521</v>
      </c>
      <c r="FE148" s="43">
        <v>-0.25869417036955727</v>
      </c>
      <c r="FF148" s="43">
        <v>-3.9184857917928513</v>
      </c>
      <c r="FG148" s="43">
        <v>-3.6692838448311114</v>
      </c>
      <c r="FH148" s="43">
        <v>-2.9006368803763616</v>
      </c>
      <c r="FI148" s="60">
        <v>-6.4634881246991478</v>
      </c>
      <c r="FK148" s="61">
        <v>73</v>
      </c>
      <c r="FL148" s="62">
        <v>10</v>
      </c>
      <c r="FM148" s="40">
        <v>2000</v>
      </c>
      <c r="FN148" s="62">
        <v>412</v>
      </c>
    </row>
    <row r="149" spans="2:170" x14ac:dyDescent="0.25">
      <c r="B149" s="64" t="s">
        <v>58</v>
      </c>
      <c r="K149" s="60"/>
      <c r="T149" s="60"/>
      <c r="AC149" s="60"/>
      <c r="AL149" s="60"/>
      <c r="AU149" s="60"/>
      <c r="BD149" s="60"/>
      <c r="BM149" s="60"/>
      <c r="BV149" s="60"/>
      <c r="CE149" s="60"/>
      <c r="CN149" s="60"/>
      <c r="CW149" s="60"/>
      <c r="DF149" s="60"/>
      <c r="DQ149" s="60"/>
      <c r="EB149" s="60"/>
      <c r="EM149" s="60"/>
      <c r="EX149" s="60"/>
      <c r="FI149" s="60"/>
      <c r="FK149" s="61">
        <v>7</v>
      </c>
      <c r="FL149" s="62">
        <v>0</v>
      </c>
      <c r="FM149" s="40">
        <v>111</v>
      </c>
      <c r="FN149" s="62">
        <v>0</v>
      </c>
    </row>
    <row r="150" spans="2:170" x14ac:dyDescent="0.25">
      <c r="B150" s="64" t="s">
        <v>59</v>
      </c>
      <c r="K150" s="60"/>
      <c r="T150" s="60"/>
      <c r="AC150" s="60"/>
      <c r="AL150" s="60"/>
      <c r="AU150" s="60"/>
      <c r="BD150" s="60"/>
      <c r="BM150" s="60"/>
      <c r="BV150" s="60"/>
      <c r="CE150" s="60"/>
      <c r="CN150" s="60"/>
      <c r="CW150" s="60"/>
      <c r="DF150" s="60"/>
      <c r="DQ150" s="60"/>
      <c r="EB150" s="60"/>
      <c r="EM150" s="60"/>
      <c r="EX150" s="60"/>
      <c r="FI150" s="60"/>
      <c r="FK150" s="61">
        <v>15</v>
      </c>
      <c r="FL150" s="62">
        <v>7</v>
      </c>
      <c r="FM150" s="40">
        <v>563</v>
      </c>
      <c r="FN150" s="62">
        <v>301</v>
      </c>
    </row>
    <row r="151" spans="2:170" ht="13" x14ac:dyDescent="0.3">
      <c r="B151" s="65" t="s">
        <v>86</v>
      </c>
      <c r="C151" s="66">
        <v>146382</v>
      </c>
      <c r="D151" s="66">
        <v>73082.176352705414</v>
      </c>
      <c r="E151" s="66">
        <v>9520883.3908949103</v>
      </c>
      <c r="F151" s="67">
        <v>49.9256577671472</v>
      </c>
      <c r="G151" s="68">
        <v>130.2764075462903</v>
      </c>
      <c r="H151" s="68">
        <v>65.041353382894826</v>
      </c>
      <c r="I151" s="67">
        <v>-18.797544675227062</v>
      </c>
      <c r="J151" s="67">
        <v>1.0141676500448886</v>
      </c>
      <c r="K151" s="69">
        <v>-17.974015642280655</v>
      </c>
      <c r="L151" s="66">
        <v>146382</v>
      </c>
      <c r="M151" s="66">
        <v>69227.611222444888</v>
      </c>
      <c r="N151" s="66">
        <v>8574094.123905208</v>
      </c>
      <c r="O151" s="67">
        <v>47.29243433102765</v>
      </c>
      <c r="P151" s="68">
        <v>123.85367590331248</v>
      </c>
      <c r="Q151" s="68">
        <v>58.573418343137867</v>
      </c>
      <c r="R151" s="67">
        <v>-16.162485690992373</v>
      </c>
      <c r="S151" s="67">
        <v>-2.2549910909597606</v>
      </c>
      <c r="T151" s="69">
        <v>-18.05301416963048</v>
      </c>
      <c r="U151" s="66">
        <v>141690</v>
      </c>
      <c r="V151" s="66">
        <v>86256.230974632839</v>
      </c>
      <c r="W151" s="66">
        <v>11533140.222495858</v>
      </c>
      <c r="X151" s="67">
        <v>60.876724521584336</v>
      </c>
      <c r="Y151" s="68">
        <v>133.70790831201109</v>
      </c>
      <c r="Z151" s="68">
        <v>81.396995006675539</v>
      </c>
      <c r="AA151" s="67">
        <v>-12.725826981974896</v>
      </c>
      <c r="AB151" s="67">
        <v>-1.0397083153112561</v>
      </c>
      <c r="AC151" s="69">
        <v>-13.633223816047421</v>
      </c>
      <c r="AD151" s="66">
        <v>146413</v>
      </c>
      <c r="AE151" s="66">
        <v>98177.234312416549</v>
      </c>
      <c r="AF151" s="66">
        <v>14455815.623703331</v>
      </c>
      <c r="AG151" s="67">
        <v>67.054998061932039</v>
      </c>
      <c r="AH151" s="68">
        <v>147.24203350139689</v>
      </c>
      <c r="AI151" s="68">
        <v>98.733142710711007</v>
      </c>
      <c r="AJ151" s="67">
        <v>1.0423895419501747</v>
      </c>
      <c r="AK151" s="67">
        <v>-6.6629573864483334</v>
      </c>
      <c r="AL151" s="69">
        <v>-5.69002181544107</v>
      </c>
      <c r="AM151" s="66">
        <v>141690</v>
      </c>
      <c r="AN151" s="66">
        <v>107891.4186351706</v>
      </c>
      <c r="AO151" s="66">
        <v>16574218.072496751</v>
      </c>
      <c r="AP151" s="67">
        <v>76.146106736657913</v>
      </c>
      <c r="AQ151" s="68">
        <v>153.61942851582697</v>
      </c>
      <c r="AR151" s="68">
        <v>116.97521400590551</v>
      </c>
      <c r="AS151" s="67">
        <v>-9.8862511120078919E-2</v>
      </c>
      <c r="AT151" s="67">
        <v>-3.1747280310980974</v>
      </c>
      <c r="AU151" s="69">
        <v>-3.27045192635592</v>
      </c>
      <c r="AV151" s="66">
        <v>146413</v>
      </c>
      <c r="AW151" s="66">
        <v>103023.19626168224</v>
      </c>
      <c r="AX151" s="66">
        <v>17796929.202144794</v>
      </c>
      <c r="AY151" s="67">
        <v>70.364787458546886</v>
      </c>
      <c r="AZ151" s="68">
        <v>172.74681671630552</v>
      </c>
      <c r="BA151" s="68">
        <v>121.55293042383391</v>
      </c>
      <c r="BB151" s="67">
        <v>15.02089549863377</v>
      </c>
      <c r="BC151" s="67">
        <v>-0.28591129532182641</v>
      </c>
      <c r="BD151" s="69">
        <v>14.692037766505956</v>
      </c>
      <c r="BE151" s="66">
        <v>146413</v>
      </c>
      <c r="BF151" s="66">
        <v>113996.60892388452</v>
      </c>
      <c r="BG151" s="66">
        <v>19587998.772677995</v>
      </c>
      <c r="BH151" s="67">
        <v>77.859622385911436</v>
      </c>
      <c r="BI151" s="68">
        <v>171.82966193105705</v>
      </c>
      <c r="BJ151" s="68">
        <v>133.78592592650924</v>
      </c>
      <c r="BK151" s="67">
        <v>0.90423682323289623</v>
      </c>
      <c r="BL151" s="67">
        <v>-0.60821614352902464</v>
      </c>
      <c r="BM151" s="69">
        <v>0.29052096537185562</v>
      </c>
      <c r="BN151" s="66">
        <v>132244</v>
      </c>
      <c r="BO151" s="66">
        <v>110173.90654205608</v>
      </c>
      <c r="BP151" s="66">
        <v>17952687.028653938</v>
      </c>
      <c r="BQ151" s="67">
        <v>83.311081441922568</v>
      </c>
      <c r="BR151" s="68">
        <v>162.94862905492926</v>
      </c>
      <c r="BS151" s="68">
        <v>135.7542650604484</v>
      </c>
      <c r="BT151" s="67">
        <v>-2.0450231044409266</v>
      </c>
      <c r="BU151" s="67">
        <v>-4.1483157421689887</v>
      </c>
      <c r="BV151" s="69">
        <v>-6.10850483131067</v>
      </c>
      <c r="BW151" s="66">
        <v>146413</v>
      </c>
      <c r="BX151" s="66">
        <v>116525.59278024067</v>
      </c>
      <c r="BY151" s="66">
        <v>18892888.366499338</v>
      </c>
      <c r="BZ151" s="67">
        <v>79.586916995239946</v>
      </c>
      <c r="CA151" s="68">
        <v>162.13509767017484</v>
      </c>
      <c r="CB151" s="68">
        <v>129.03832560291326</v>
      </c>
      <c r="CC151" s="67">
        <v>-3.3060184065963369</v>
      </c>
      <c r="CD151" s="67">
        <v>3.3859339443817009</v>
      </c>
      <c r="CE151" s="69">
        <v>-3.2024061650848146E-2</v>
      </c>
      <c r="CF151" s="66">
        <v>141030</v>
      </c>
      <c r="CG151" s="66">
        <v>94823.844205193163</v>
      </c>
      <c r="CH151" s="66">
        <v>13655659.624492722</v>
      </c>
      <c r="CI151" s="67">
        <v>67.236647667299977</v>
      </c>
      <c r="CJ151" s="68">
        <v>144.01082068496069</v>
      </c>
      <c r="CK151" s="68">
        <v>96.828048106734173</v>
      </c>
      <c r="CL151" s="67">
        <v>5.1314451064222544</v>
      </c>
      <c r="CM151" s="67">
        <v>-0.62663826645040788</v>
      </c>
      <c r="CN151" s="69">
        <v>4.4726512412302126</v>
      </c>
      <c r="CO151" s="66">
        <v>146041</v>
      </c>
      <c r="CP151" s="66">
        <v>78423.43722943723</v>
      </c>
      <c r="CQ151" s="66">
        <v>10623436.651881259</v>
      </c>
      <c r="CR151" s="67">
        <v>53.699603008358771</v>
      </c>
      <c r="CS151" s="68">
        <v>135.46252277620925</v>
      </c>
      <c r="CT151" s="68">
        <v>72.742836955931949</v>
      </c>
      <c r="CU151" s="67">
        <v>-3.8971095887819347</v>
      </c>
      <c r="CV151" s="67">
        <v>1.0974245079769278</v>
      </c>
      <c r="CW151" s="69">
        <v>-2.8424529165425763</v>
      </c>
      <c r="CX151" s="66">
        <v>141330</v>
      </c>
      <c r="CY151" s="66">
        <v>70268.774891774898</v>
      </c>
      <c r="CZ151" s="66">
        <v>9187818.2023719698</v>
      </c>
      <c r="DA151" s="67">
        <v>49.719645433931149</v>
      </c>
      <c r="DB151" s="68">
        <v>130.75250303598821</v>
      </c>
      <c r="DC151" s="68">
        <v>65.009680905483407</v>
      </c>
      <c r="DD151" s="67">
        <v>-4.6860780756569147</v>
      </c>
      <c r="DE151" s="67">
        <v>-8.1044341404783413</v>
      </c>
      <c r="DF151" s="69">
        <v>-12.410732104694819</v>
      </c>
      <c r="DG151" s="66">
        <v>434454</v>
      </c>
      <c r="DH151" s="66">
        <v>228566.01854978316</v>
      </c>
      <c r="DI151" s="66">
        <v>29628117.737295974</v>
      </c>
      <c r="DJ151" s="67">
        <v>52.609946864290151</v>
      </c>
      <c r="DK151" s="68">
        <v>129.62608320030208</v>
      </c>
      <c r="DL151" s="68">
        <v>68.196213493939467</v>
      </c>
      <c r="DM151" s="67">
        <v>0.15560919269950826</v>
      </c>
      <c r="DN151" s="67">
        <v>-15.653376249768133</v>
      </c>
      <c r="DO151" s="67">
        <v>-15.784423428596853</v>
      </c>
      <c r="DP151" s="67">
        <v>-0.68416627975255795</v>
      </c>
      <c r="DQ151" s="69">
        <v>-16.360598005853888</v>
      </c>
      <c r="DR151" s="66">
        <v>434516</v>
      </c>
      <c r="DS151" s="66">
        <v>309091.84920926939</v>
      </c>
      <c r="DT151" s="66">
        <v>48826962.898344874</v>
      </c>
      <c r="DU151" s="67">
        <v>71.134745143854175</v>
      </c>
      <c r="DV151" s="68">
        <v>157.96910537516885</v>
      </c>
      <c r="DW151" s="68">
        <v>112.37092051465281</v>
      </c>
      <c r="DX151" s="67">
        <v>0.14843087362171331</v>
      </c>
      <c r="DY151" s="67">
        <v>5.0279397415797273</v>
      </c>
      <c r="DZ151" s="67">
        <v>4.8722769047476966</v>
      </c>
      <c r="EA151" s="67">
        <v>-2.9621236728600322</v>
      </c>
      <c r="EB151" s="69">
        <v>1.7658303643499706</v>
      </c>
      <c r="EC151" s="66">
        <v>425070</v>
      </c>
      <c r="ED151" s="66">
        <v>340696.10824618128</v>
      </c>
      <c r="EE151" s="66">
        <v>56433574.167831272</v>
      </c>
      <c r="EF151" s="67">
        <v>80.150588902105824</v>
      </c>
      <c r="EG151" s="68">
        <v>165.64196890401027</v>
      </c>
      <c r="EH151" s="68">
        <v>132.76301354560727</v>
      </c>
      <c r="EI151" s="67">
        <v>0.14843087362171331</v>
      </c>
      <c r="EJ151" s="67">
        <v>-1.3749996198789636</v>
      </c>
      <c r="EK151" s="67">
        <v>-1.5211726037147184</v>
      </c>
      <c r="EL151" s="67">
        <v>-0.42672648717732431</v>
      </c>
      <c r="EM151" s="69">
        <v>-1.9414078444500567</v>
      </c>
      <c r="EN151" s="66">
        <v>428401</v>
      </c>
      <c r="EO151" s="66">
        <v>243516.05632640529</v>
      </c>
      <c r="EP151" s="66">
        <v>33466914.478745949</v>
      </c>
      <c r="EQ151" s="67">
        <v>56.843017716206376</v>
      </c>
      <c r="ER151" s="68">
        <v>137.43206498830367</v>
      </c>
      <c r="ES151" s="68">
        <v>78.120533049049726</v>
      </c>
      <c r="ET151" s="67">
        <v>-0.17592670264425989</v>
      </c>
      <c r="EU151" s="67">
        <v>-0.99979285497331394</v>
      </c>
      <c r="EV151" s="67">
        <v>-0.8253181073224426</v>
      </c>
      <c r="EW151" s="67">
        <v>-2.1831667147478719</v>
      </c>
      <c r="EX151" s="69">
        <v>-2.9904667517476682</v>
      </c>
      <c r="EY151" s="66">
        <v>1722441</v>
      </c>
      <c r="EZ151" s="66">
        <v>1121870.032331639</v>
      </c>
      <c r="FA151" s="66">
        <v>168355569.28221807</v>
      </c>
      <c r="FB151" s="67">
        <v>65.132566649983318</v>
      </c>
      <c r="FC151" s="68">
        <v>150.0669100968106</v>
      </c>
      <c r="FD151" s="68">
        <v>97.742430238375704</v>
      </c>
      <c r="FE151" s="67">
        <v>6.9368312624510015E-2</v>
      </c>
      <c r="FF151" s="67">
        <v>-3.0111800655050946</v>
      </c>
      <c r="FG151" s="67">
        <v>-3.0784129349906837</v>
      </c>
      <c r="FH151" s="67">
        <v>-0.98100241500343088</v>
      </c>
      <c r="FI151" s="69">
        <v>-4.0292160447769501</v>
      </c>
      <c r="FK151" s="70">
        <v>144</v>
      </c>
      <c r="FL151" s="71">
        <v>28</v>
      </c>
      <c r="FM151" s="66">
        <v>4711</v>
      </c>
      <c r="FN151" s="71">
        <v>1617</v>
      </c>
    </row>
    <row r="152" spans="2:170" ht="13" x14ac:dyDescent="0.3">
      <c r="B152" s="63" t="s">
        <v>102</v>
      </c>
      <c r="K152" s="60"/>
      <c r="T152" s="60"/>
      <c r="AC152" s="60"/>
      <c r="AL152" s="60"/>
      <c r="AU152" s="60"/>
      <c r="BD152" s="60"/>
      <c r="BM152" s="60"/>
      <c r="BV152" s="60"/>
      <c r="CE152" s="60"/>
      <c r="CN152" s="60"/>
      <c r="CW152" s="60"/>
      <c r="DF152" s="60"/>
      <c r="DQ152" s="60"/>
      <c r="EB152" s="60"/>
      <c r="EM152" s="60"/>
      <c r="EX152" s="60"/>
      <c r="FI152" s="60"/>
      <c r="FK152" s="61"/>
      <c r="FL152" s="62"/>
      <c r="FN152" s="62"/>
    </row>
    <row r="153" spans="2:170" x14ac:dyDescent="0.25">
      <c r="B153" s="64" t="s">
        <v>56</v>
      </c>
      <c r="C153" s="40">
        <v>173600</v>
      </c>
      <c r="D153" s="40">
        <v>97488.475836431229</v>
      </c>
      <c r="E153" s="40">
        <v>18216018.063640743</v>
      </c>
      <c r="F153" s="43">
        <v>56.15695612697651</v>
      </c>
      <c r="G153" s="44">
        <v>186.85303988344288</v>
      </c>
      <c r="H153" s="44">
        <v>104.93097962926694</v>
      </c>
      <c r="I153" s="43">
        <v>-16.549746352012622</v>
      </c>
      <c r="J153" s="43">
        <v>0.98174832593962025</v>
      </c>
      <c r="K153" s="60">
        <v>-15.730474883745117</v>
      </c>
      <c r="L153" s="40">
        <v>173600</v>
      </c>
      <c r="M153" s="40">
        <v>97055.762081784385</v>
      </c>
      <c r="N153" s="40">
        <v>18074171.923807733</v>
      </c>
      <c r="O153" s="43">
        <v>55.907697051719119</v>
      </c>
      <c r="P153" s="44">
        <v>186.22461496492571</v>
      </c>
      <c r="Q153" s="44">
        <v>104.11389357032105</v>
      </c>
      <c r="R153" s="43">
        <v>-13.087098040213661</v>
      </c>
      <c r="S153" s="43">
        <v>0.38989864721575196</v>
      </c>
      <c r="T153" s="60">
        <v>-12.748225811157274</v>
      </c>
      <c r="U153" s="40">
        <v>168030</v>
      </c>
      <c r="V153" s="40">
        <v>116992.05840191133</v>
      </c>
      <c r="W153" s="40">
        <v>22703848.899641115</v>
      </c>
      <c r="X153" s="43">
        <v>69.62569684098753</v>
      </c>
      <c r="Y153" s="44">
        <v>194.06316300244015</v>
      </c>
      <c r="Z153" s="44">
        <v>135.11782955211044</v>
      </c>
      <c r="AA153" s="43">
        <v>-7.3809560749047582</v>
      </c>
      <c r="AB153" s="43">
        <v>-2.9708107223437152</v>
      </c>
      <c r="AC153" s="60">
        <v>-10.132492562749901</v>
      </c>
      <c r="AD153" s="40">
        <v>173631</v>
      </c>
      <c r="AE153" s="40">
        <v>129388.00663658083</v>
      </c>
      <c r="AF153" s="40">
        <v>27001186.800116383</v>
      </c>
      <c r="AG153" s="43">
        <v>74.518954931193647</v>
      </c>
      <c r="AH153" s="44">
        <v>208.68384560522748</v>
      </c>
      <c r="AI153" s="44">
        <v>155.50902085524118</v>
      </c>
      <c r="AJ153" s="43">
        <v>4.7957039173802558</v>
      </c>
      <c r="AK153" s="43">
        <v>-4.7132421743858135</v>
      </c>
      <c r="AL153" s="60">
        <v>-0.14357139654179943</v>
      </c>
      <c r="AM153" s="40">
        <v>168030</v>
      </c>
      <c r="AN153" s="40">
        <v>138643.70745951685</v>
      </c>
      <c r="AO153" s="40">
        <v>30272982.643209692</v>
      </c>
      <c r="AP153" s="43">
        <v>82.511282187417038</v>
      </c>
      <c r="AQ153" s="44">
        <v>218.35093130389075</v>
      </c>
      <c r="AR153" s="44">
        <v>180.16415308700644</v>
      </c>
      <c r="AS153" s="43">
        <v>3.1170011822424231</v>
      </c>
      <c r="AT153" s="43">
        <v>-2.2257567206630648</v>
      </c>
      <c r="AU153" s="60">
        <v>0.82186759828924816</v>
      </c>
      <c r="AV153" s="40">
        <v>173631</v>
      </c>
      <c r="AW153" s="40">
        <v>132849.84391874517</v>
      </c>
      <c r="AX153" s="40">
        <v>31417373.085199095</v>
      </c>
      <c r="AY153" s="43">
        <v>76.51274479715326</v>
      </c>
      <c r="AZ153" s="44">
        <v>236.48784340623592</v>
      </c>
      <c r="BA153" s="44">
        <v>180.94334010170473</v>
      </c>
      <c r="BB153" s="43">
        <v>9.078445601231552</v>
      </c>
      <c r="BC153" s="43">
        <v>-3.4743396506940427</v>
      </c>
      <c r="BD153" s="60">
        <v>5.2886899153649463</v>
      </c>
      <c r="BE153" s="40">
        <v>173631</v>
      </c>
      <c r="BF153" s="40">
        <v>142608.74749292879</v>
      </c>
      <c r="BG153" s="40">
        <v>32883399.117479268</v>
      </c>
      <c r="BH153" s="43">
        <v>82.133229373169982</v>
      </c>
      <c r="BI153" s="44">
        <v>230.58472706318233</v>
      </c>
      <c r="BJ153" s="44">
        <v>189.38668277830152</v>
      </c>
      <c r="BK153" s="43">
        <v>8.3269923606520848</v>
      </c>
      <c r="BL153" s="43">
        <v>-3.8033349838822006</v>
      </c>
      <c r="BM153" s="60">
        <v>4.2069539632779591</v>
      </c>
      <c r="BN153" s="40">
        <v>156828</v>
      </c>
      <c r="BO153" s="40">
        <v>133559.87040370275</v>
      </c>
      <c r="BP153" s="40">
        <v>30216331.070737254</v>
      </c>
      <c r="BQ153" s="43">
        <v>85.163281049112882</v>
      </c>
      <c r="BR153" s="44">
        <v>226.23809816080467</v>
      </c>
      <c r="BS153" s="44">
        <v>192.67178737685398</v>
      </c>
      <c r="BT153" s="43">
        <v>2.2477289637840707</v>
      </c>
      <c r="BU153" s="43">
        <v>-7.2312237578260756</v>
      </c>
      <c r="BV153" s="60">
        <v>-5.1460331048601216</v>
      </c>
      <c r="BW153" s="40">
        <v>173817</v>
      </c>
      <c r="BX153" s="40">
        <v>146195.07265822784</v>
      </c>
      <c r="BY153" s="40">
        <v>32543262.231049441</v>
      </c>
      <c r="BZ153" s="43">
        <v>84.108615761535319</v>
      </c>
      <c r="CA153" s="44">
        <v>222.60163519415241</v>
      </c>
      <c r="CB153" s="44">
        <v>187.22715402434423</v>
      </c>
      <c r="CC153" s="43">
        <v>0.87811316404160156</v>
      </c>
      <c r="CD153" s="43">
        <v>-2.2318171065089993</v>
      </c>
      <c r="CE153" s="60">
        <v>-1.3733018223150129</v>
      </c>
      <c r="CF153" s="40">
        <v>168210</v>
      </c>
      <c r="CG153" s="40">
        <v>121595.56600361664</v>
      </c>
      <c r="CH153" s="40">
        <v>24287308.574902304</v>
      </c>
      <c r="CI153" s="43">
        <v>72.287953155945928</v>
      </c>
      <c r="CJ153" s="44">
        <v>199.73843926331921</v>
      </c>
      <c r="CK153" s="44">
        <v>144.38682940908569</v>
      </c>
      <c r="CL153" s="43">
        <v>7.4437111166867478</v>
      </c>
      <c r="CM153" s="43">
        <v>-7.6391794310607279</v>
      </c>
      <c r="CN153" s="60">
        <v>-0.76410676296242275</v>
      </c>
      <c r="CO153" s="40">
        <v>173817</v>
      </c>
      <c r="CP153" s="40">
        <v>112238.8786307054</v>
      </c>
      <c r="CQ153" s="40">
        <v>21301292.629093684</v>
      </c>
      <c r="CR153" s="43">
        <v>64.573015660554148</v>
      </c>
      <c r="CS153" s="44">
        <v>189.78533008317359</v>
      </c>
      <c r="CT153" s="44">
        <v>122.55011091604206</v>
      </c>
      <c r="CU153" s="43">
        <v>0.95673460343018857</v>
      </c>
      <c r="CV153" s="43">
        <v>-5.6033678340616442</v>
      </c>
      <c r="CW153" s="60">
        <v>-4.7002425896633078</v>
      </c>
      <c r="CX153" s="40">
        <v>168210</v>
      </c>
      <c r="CY153" s="40">
        <v>99088.020746887967</v>
      </c>
      <c r="CZ153" s="40">
        <v>18210941.232552882</v>
      </c>
      <c r="DA153" s="43">
        <v>58.907330567081601</v>
      </c>
      <c r="DB153" s="44">
        <v>183.78549793694236</v>
      </c>
      <c r="DC153" s="44">
        <v>108.26313080407158</v>
      </c>
      <c r="DD153" s="43">
        <v>-1.3949150682733562</v>
      </c>
      <c r="DE153" s="43">
        <v>-12.539739677891461</v>
      </c>
      <c r="DF153" s="60">
        <v>-13.759736027832814</v>
      </c>
      <c r="DG153" s="40">
        <v>515230</v>
      </c>
      <c r="DH153" s="40">
        <v>311536.29632012697</v>
      </c>
      <c r="DI153" s="40">
        <v>58994038.887089595</v>
      </c>
      <c r="DJ153" s="43">
        <v>60.465480721255936</v>
      </c>
      <c r="DK153" s="44">
        <v>189.36489771473941</v>
      </c>
      <c r="DL153" s="44">
        <v>114.50039572053178</v>
      </c>
      <c r="DM153" s="43">
        <v>3.4606703668302559</v>
      </c>
      <c r="DN153" s="43">
        <v>-9.1566448102155924</v>
      </c>
      <c r="DO153" s="43">
        <v>-12.195276845107982</v>
      </c>
      <c r="DP153" s="43">
        <v>-0.60164787253662422</v>
      </c>
      <c r="DQ153" s="60">
        <v>-12.723552093964591</v>
      </c>
      <c r="DR153" s="40">
        <v>515292</v>
      </c>
      <c r="DS153" s="40">
        <v>400881.55801484286</v>
      </c>
      <c r="DT153" s="40">
        <v>88691542.528525174</v>
      </c>
      <c r="DU153" s="43">
        <v>77.796969100013754</v>
      </c>
      <c r="DV153" s="44">
        <v>221.24126379802513</v>
      </c>
      <c r="DW153" s="44">
        <v>172.11899763342953</v>
      </c>
      <c r="DX153" s="43">
        <v>1.7857142857142856E-2</v>
      </c>
      <c r="DY153" s="43">
        <v>5.5938337406595231</v>
      </c>
      <c r="DZ153" s="43">
        <v>5.5749810653997942</v>
      </c>
      <c r="EA153" s="43">
        <v>-3.3339390249891481</v>
      </c>
      <c r="EB153" s="60">
        <v>2.0551755710823207</v>
      </c>
      <c r="EC153" s="40">
        <v>504276</v>
      </c>
      <c r="ED153" s="40">
        <v>422363.69055485935</v>
      </c>
      <c r="EE153" s="40">
        <v>95642992.419265971</v>
      </c>
      <c r="EF153" s="43">
        <v>83.756452925552551</v>
      </c>
      <c r="EG153" s="44">
        <v>226.44700422429713</v>
      </c>
      <c r="EH153" s="44">
        <v>189.66397849444741</v>
      </c>
      <c r="EI153" s="43">
        <v>5.4761904761904762E-2</v>
      </c>
      <c r="EJ153" s="43">
        <v>3.7837651539203616</v>
      </c>
      <c r="EK153" s="43">
        <v>3.7269622936530347</v>
      </c>
      <c r="EL153" s="43">
        <v>-4.3581928803247596</v>
      </c>
      <c r="EM153" s="60">
        <v>-0.79365879206111145</v>
      </c>
      <c r="EN153" s="40">
        <v>510237</v>
      </c>
      <c r="EO153" s="40">
        <v>332922.46538120997</v>
      </c>
      <c r="EP153" s="40">
        <v>63799542.436548866</v>
      </c>
      <c r="EQ153" s="43">
        <v>65.248593375472581</v>
      </c>
      <c r="ER153" s="44">
        <v>191.63483714893121</v>
      </c>
      <c r="ES153" s="44">
        <v>125.03903565705518</v>
      </c>
      <c r="ET153" s="43">
        <v>0.125</v>
      </c>
      <c r="EU153" s="43">
        <v>2.6173824391072378</v>
      </c>
      <c r="EV153" s="43">
        <v>2.4892708506195587</v>
      </c>
      <c r="EW153" s="43">
        <v>-8.3787492826585126</v>
      </c>
      <c r="EX153" s="60">
        <v>-6.0980481956181372</v>
      </c>
      <c r="EY153" s="40">
        <v>2045035</v>
      </c>
      <c r="EZ153" s="40">
        <v>1467704.0102710391</v>
      </c>
      <c r="FA153" s="40">
        <v>307128116.2714296</v>
      </c>
      <c r="FB153" s="43">
        <v>71.769138927746425</v>
      </c>
      <c r="FC153" s="44">
        <v>209.25753021190738</v>
      </c>
      <c r="FD153" s="44">
        <v>150.18232757455476</v>
      </c>
      <c r="FE153" s="43">
        <v>0.89989323049779057</v>
      </c>
      <c r="FF153" s="43">
        <v>0.94398192138671455</v>
      </c>
      <c r="FG153" s="43">
        <v>4.3695478271825933E-2</v>
      </c>
      <c r="FH153" s="43">
        <v>-3.8493407931294867</v>
      </c>
      <c r="FI153" s="60">
        <v>-3.8073273027675771</v>
      </c>
      <c r="FK153" s="61">
        <v>94</v>
      </c>
      <c r="FL153" s="62">
        <v>36</v>
      </c>
      <c r="FM153" s="40">
        <v>5607</v>
      </c>
      <c r="FN153" s="62">
        <v>3856</v>
      </c>
    </row>
    <row r="154" spans="2:170" x14ac:dyDescent="0.25">
      <c r="B154" s="64" t="s">
        <v>57</v>
      </c>
      <c r="C154" s="40">
        <v>73687</v>
      </c>
      <c r="D154" s="40">
        <v>34926.693602693602</v>
      </c>
      <c r="E154" s="40">
        <v>7509630.8130418183</v>
      </c>
      <c r="F154" s="43">
        <v>47.398718366460301</v>
      </c>
      <c r="G154" s="44">
        <v>215.01121458753437</v>
      </c>
      <c r="H154" s="44">
        <v>101.91256005865102</v>
      </c>
      <c r="I154" s="43">
        <v>-15.645382792942533</v>
      </c>
      <c r="J154" s="43">
        <v>-18.895740454739261</v>
      </c>
      <c r="K154" s="60">
        <v>-31.584812321973125</v>
      </c>
      <c r="L154" s="40">
        <v>73811</v>
      </c>
      <c r="M154" s="40">
        <v>32203.626262626261</v>
      </c>
      <c r="N154" s="40">
        <v>7417376.1832211949</v>
      </c>
      <c r="O154" s="43">
        <v>43.629846855653305</v>
      </c>
      <c r="P154" s="44">
        <v>230.32735887353746</v>
      </c>
      <c r="Q154" s="44">
        <v>100.4914739431954</v>
      </c>
      <c r="R154" s="43">
        <v>-9.11636193944328</v>
      </c>
      <c r="S154" s="43">
        <v>-10.854232729431985</v>
      </c>
      <c r="T154" s="60">
        <v>-18.981083527573677</v>
      </c>
      <c r="U154" s="40">
        <v>71430</v>
      </c>
      <c r="V154" s="40">
        <v>39118.10690789474</v>
      </c>
      <c r="W154" s="40">
        <v>9207814.2967131622</v>
      </c>
      <c r="X154" s="43">
        <v>54.764254385964911</v>
      </c>
      <c r="Y154" s="44">
        <v>235.38496682350595</v>
      </c>
      <c r="Z154" s="44">
        <v>128.9068220175439</v>
      </c>
      <c r="AA154" s="43">
        <v>-15.294815987365878</v>
      </c>
      <c r="AB154" s="43">
        <v>-13.352815245798439</v>
      </c>
      <c r="AC154" s="60">
        <v>-26.605342712143202</v>
      </c>
      <c r="AD154" s="40">
        <v>73811</v>
      </c>
      <c r="AE154" s="40">
        <v>47287.129934210527</v>
      </c>
      <c r="AF154" s="40">
        <v>11696141.365086595</v>
      </c>
      <c r="AG154" s="43">
        <v>64.065152801358238</v>
      </c>
      <c r="AH154" s="44">
        <v>247.34301661697722</v>
      </c>
      <c r="AI154" s="44">
        <v>158.46068153915536</v>
      </c>
      <c r="AJ154" s="43">
        <v>-6.2415073829431522</v>
      </c>
      <c r="AK154" s="43">
        <v>-13.710259830855444</v>
      </c>
      <c r="AL154" s="60">
        <v>-19.096040334184639</v>
      </c>
      <c r="AM154" s="40">
        <v>71430</v>
      </c>
      <c r="AN154" s="40">
        <v>52107.898625429552</v>
      </c>
      <c r="AO154" s="40">
        <v>13639713.656064931</v>
      </c>
      <c r="AP154" s="43">
        <v>72.949599083619702</v>
      </c>
      <c r="AQ154" s="44">
        <v>261.75904259951324</v>
      </c>
      <c r="AR154" s="44">
        <v>190.95217214146621</v>
      </c>
      <c r="AS154" s="43">
        <v>-0.11338572384498348</v>
      </c>
      <c r="AT154" s="43">
        <v>-5.7757716665165137</v>
      </c>
      <c r="AU154" s="60">
        <v>-5.8826084898640554</v>
      </c>
      <c r="AV154" s="40">
        <v>73811</v>
      </c>
      <c r="AW154" s="40">
        <v>47459.43914473684</v>
      </c>
      <c r="AX154" s="40">
        <v>14662726.024282083</v>
      </c>
      <c r="AY154" s="43">
        <v>64.298599320882857</v>
      </c>
      <c r="AZ154" s="44">
        <v>308.95278765442703</v>
      </c>
      <c r="BA154" s="44">
        <v>198.65231502461805</v>
      </c>
      <c r="BB154" s="43">
        <v>8.360157367640193</v>
      </c>
      <c r="BC154" s="43">
        <v>-5.417954045847388</v>
      </c>
      <c r="BD154" s="60">
        <v>2.4892538374606255</v>
      </c>
      <c r="BE154" s="40">
        <v>73811</v>
      </c>
      <c r="BF154" s="40">
        <v>55440.488486842107</v>
      </c>
      <c r="BG154" s="40">
        <v>16349003.046849318</v>
      </c>
      <c r="BH154" s="43">
        <v>75.111417657045834</v>
      </c>
      <c r="BI154" s="44">
        <v>294.89283902557037</v>
      </c>
      <c r="BJ154" s="44">
        <v>221.49819196121604</v>
      </c>
      <c r="BK154" s="43">
        <v>-2.1901340334820869</v>
      </c>
      <c r="BL154" s="43">
        <v>-0.47944693648031861</v>
      </c>
      <c r="BM154" s="60">
        <v>-2.6590804394224139</v>
      </c>
      <c r="BN154" s="40">
        <v>66668</v>
      </c>
      <c r="BO154" s="40">
        <v>52810.342332123415</v>
      </c>
      <c r="BP154" s="40">
        <v>14310905.610531487</v>
      </c>
      <c r="BQ154" s="43">
        <v>79.213929219600729</v>
      </c>
      <c r="BR154" s="44">
        <v>270.98679877002928</v>
      </c>
      <c r="BS154" s="44">
        <v>214.65929097215286</v>
      </c>
      <c r="BT154" s="43">
        <v>-7.6976091010017376</v>
      </c>
      <c r="BU154" s="43">
        <v>1.5769674336094694</v>
      </c>
      <c r="BV154" s="60">
        <v>-6.2420304560454394</v>
      </c>
      <c r="BW154" s="40">
        <v>73811</v>
      </c>
      <c r="BX154" s="40">
        <v>55945.667763157893</v>
      </c>
      <c r="BY154" s="40">
        <v>15201841.860142553</v>
      </c>
      <c r="BZ154" s="43">
        <v>75.795840407470294</v>
      </c>
      <c r="CA154" s="44">
        <v>271.72509450594987</v>
      </c>
      <c r="CB154" s="44">
        <v>205.9563189787776</v>
      </c>
      <c r="CC154" s="43">
        <v>-9.3585432396839305</v>
      </c>
      <c r="CD154" s="43">
        <v>3.5803618545262914</v>
      </c>
      <c r="CE154" s="60">
        <v>-6.1132510973965424</v>
      </c>
      <c r="CF154" s="40">
        <v>70770</v>
      </c>
      <c r="CG154" s="40">
        <v>44968.4375</v>
      </c>
      <c r="CH154" s="40">
        <v>12309417.26168221</v>
      </c>
      <c r="CI154" s="43">
        <v>63.541666666666664</v>
      </c>
      <c r="CJ154" s="44">
        <v>273.73460022226055</v>
      </c>
      <c r="CK154" s="44">
        <v>173.93552722456141</v>
      </c>
      <c r="CL154" s="43">
        <v>2.1415352074804725</v>
      </c>
      <c r="CM154" s="43">
        <v>-3.7424282191176363</v>
      </c>
      <c r="CN154" s="60">
        <v>-1.681038429502058</v>
      </c>
      <c r="CO154" s="40">
        <v>73129</v>
      </c>
      <c r="CP154" s="40">
        <v>34676.558176100632</v>
      </c>
      <c r="CQ154" s="40">
        <v>8552232.9764229711</v>
      </c>
      <c r="CR154" s="43">
        <v>47.418340434165145</v>
      </c>
      <c r="CS154" s="44">
        <v>246.62865711733875</v>
      </c>
      <c r="CT154" s="44">
        <v>116.94721624010955</v>
      </c>
      <c r="CU154" s="43">
        <v>-10.014007198694246</v>
      </c>
      <c r="CV154" s="43">
        <v>-5.6001714682804753</v>
      </c>
      <c r="CW154" s="60">
        <v>-15.053377092986008</v>
      </c>
      <c r="CX154" s="40">
        <v>70650</v>
      </c>
      <c r="CY154" s="40">
        <v>31048.231132075471</v>
      </c>
      <c r="CZ154" s="40">
        <v>6976606.0156669775</v>
      </c>
      <c r="DA154" s="43">
        <v>43.946540880503143</v>
      </c>
      <c r="DB154" s="44">
        <v>224.70220561001776</v>
      </c>
      <c r="DC154" s="44">
        <v>98.748846647798686</v>
      </c>
      <c r="DD154" s="43">
        <v>-12.356778300769447</v>
      </c>
      <c r="DE154" s="43">
        <v>-9.2327726560817336</v>
      </c>
      <c r="DF154" s="60">
        <v>-20.448677708783475</v>
      </c>
      <c r="DG154" s="40">
        <v>218928</v>
      </c>
      <c r="DH154" s="40">
        <v>106248.4267732146</v>
      </c>
      <c r="DI154" s="40">
        <v>24134821.292976175</v>
      </c>
      <c r="DJ154" s="43">
        <v>48.531218835971004</v>
      </c>
      <c r="DK154" s="44">
        <v>227.15462267023989</v>
      </c>
      <c r="DL154" s="44">
        <v>110.24090702411831</v>
      </c>
      <c r="DM154" s="43">
        <v>8.457413494374677E-2</v>
      </c>
      <c r="DN154" s="43">
        <v>-13.560159712329684</v>
      </c>
      <c r="DO154" s="43">
        <v>-13.633203683119049</v>
      </c>
      <c r="DP154" s="43">
        <v>-14.483313978961494</v>
      </c>
      <c r="DQ154" s="60">
        <v>-26.141977967330018</v>
      </c>
      <c r="DR154" s="40">
        <v>219052</v>
      </c>
      <c r="DS154" s="40">
        <v>146854.46770437693</v>
      </c>
      <c r="DT154" s="40">
        <v>39998581.045433611</v>
      </c>
      <c r="DU154" s="43">
        <v>67.04091617715288</v>
      </c>
      <c r="DV154" s="44">
        <v>272.36884019049472</v>
      </c>
      <c r="DW154" s="44">
        <v>182.59856584479306</v>
      </c>
      <c r="DX154" s="43">
        <v>2.7855026005634935E-2</v>
      </c>
      <c r="DY154" s="43">
        <v>0.3399951479885025</v>
      </c>
      <c r="DZ154" s="43">
        <v>0.31205319948130655</v>
      </c>
      <c r="EA154" s="43">
        <v>-7.817241293439614</v>
      </c>
      <c r="EB154" s="60">
        <v>-7.5295820455421429</v>
      </c>
      <c r="EC154" s="40">
        <v>214290</v>
      </c>
      <c r="ED154" s="40">
        <v>164196.4985821234</v>
      </c>
      <c r="EE154" s="40">
        <v>45861750.517523356</v>
      </c>
      <c r="EF154" s="43">
        <v>76.623500201653556</v>
      </c>
      <c r="EG154" s="44">
        <v>279.31016138316403</v>
      </c>
      <c r="EH154" s="44">
        <v>214.01722207066757</v>
      </c>
      <c r="EI154" s="43">
        <v>0</v>
      </c>
      <c r="EJ154" s="43">
        <v>-6.5037812234478345</v>
      </c>
      <c r="EK154" s="43">
        <v>-6.5037812233964436</v>
      </c>
      <c r="EL154" s="43">
        <v>1.6601203900212789</v>
      </c>
      <c r="EM154" s="60">
        <v>-4.951631431647642</v>
      </c>
      <c r="EN154" s="40">
        <v>214549</v>
      </c>
      <c r="EO154" s="40">
        <v>110693.2268081761</v>
      </c>
      <c r="EP154" s="40">
        <v>27838256.253772158</v>
      </c>
      <c r="EQ154" s="43">
        <v>51.593448027339257</v>
      </c>
      <c r="ER154" s="44">
        <v>251.49015035955165</v>
      </c>
      <c r="ES154" s="44">
        <v>129.75244001963262</v>
      </c>
      <c r="ET154" s="43">
        <v>-0.9244935373191534</v>
      </c>
      <c r="EU154" s="43">
        <v>-7.0490091340484264</v>
      </c>
      <c r="EV154" s="43">
        <v>-6.181664687283571</v>
      </c>
      <c r="EW154" s="43">
        <v>-5.3736993973944758</v>
      </c>
      <c r="EX154" s="60">
        <v>-11.223180006593477</v>
      </c>
      <c r="EY154" s="40">
        <v>866819</v>
      </c>
      <c r="EZ154" s="40">
        <v>527992.61986789107</v>
      </c>
      <c r="FA154" s="40">
        <v>137833409.1097053</v>
      </c>
      <c r="FB154" s="43">
        <v>60.911518998532685</v>
      </c>
      <c r="FC154" s="44">
        <v>261.05177217096821</v>
      </c>
      <c r="FD154" s="44">
        <v>159.01059980192554</v>
      </c>
      <c r="FE154" s="43">
        <v>-0.20217022133955043</v>
      </c>
      <c r="FF154" s="43">
        <v>-6.3807950933538438</v>
      </c>
      <c r="FG154" s="43">
        <v>-6.1911415164711698</v>
      </c>
      <c r="FH154" s="43">
        <v>-5.4986801537358758</v>
      </c>
      <c r="FI154" s="60">
        <v>-11.349390600379575</v>
      </c>
      <c r="FK154" s="61">
        <v>91</v>
      </c>
      <c r="FL154" s="62">
        <v>16</v>
      </c>
      <c r="FM154" s="40">
        <v>2355</v>
      </c>
      <c r="FN154" s="62">
        <v>636</v>
      </c>
    </row>
    <row r="155" spans="2:170" x14ac:dyDescent="0.25">
      <c r="B155" s="64" t="s">
        <v>58</v>
      </c>
      <c r="C155" s="40">
        <v>39773</v>
      </c>
      <c r="D155" s="40">
        <v>25638.967213114753</v>
      </c>
      <c r="E155" s="40">
        <v>5074266.0191993648</v>
      </c>
      <c r="F155" s="43">
        <v>64.463246959280809</v>
      </c>
      <c r="G155" s="44">
        <v>197.91226288568262</v>
      </c>
      <c r="H155" s="44">
        <v>127.58067078669863</v>
      </c>
      <c r="I155" s="43">
        <v>-2.2540983606105836</v>
      </c>
      <c r="J155" s="43">
        <v>-9.0836443681671621</v>
      </c>
      <c r="K155" s="60">
        <v>-11.132988450053324</v>
      </c>
      <c r="L155" s="40">
        <v>39773</v>
      </c>
      <c r="M155" s="40">
        <v>26715.351012536161</v>
      </c>
      <c r="N155" s="40">
        <v>4981811.8894111393</v>
      </c>
      <c r="O155" s="43">
        <v>67.169564811646495</v>
      </c>
      <c r="P155" s="44">
        <v>186.47750078497666</v>
      </c>
      <c r="Q155" s="44">
        <v>125.2561257489035</v>
      </c>
      <c r="R155" s="43">
        <v>2.6464476347512731</v>
      </c>
      <c r="S155" s="43">
        <v>-10.527301093221039</v>
      </c>
      <c r="T155" s="60">
        <v>-8.1594529693258533</v>
      </c>
      <c r="U155" s="40">
        <v>38490</v>
      </c>
      <c r="V155" s="40">
        <v>29466.934426229509</v>
      </c>
      <c r="W155" s="40">
        <v>5953967.3491224684</v>
      </c>
      <c r="X155" s="43">
        <v>76.557377049180332</v>
      </c>
      <c r="Y155" s="44">
        <v>202.05587941386403</v>
      </c>
      <c r="Z155" s="44">
        <v>154.68868145290904</v>
      </c>
      <c r="AA155" s="43">
        <v>-2.3329258421422363</v>
      </c>
      <c r="AB155" s="43">
        <v>-8.1569925219374237</v>
      </c>
      <c r="AC155" s="60">
        <v>-10.299621777633867</v>
      </c>
      <c r="AD155" s="40">
        <v>39773</v>
      </c>
      <c r="AE155" s="40">
        <v>31294.312439729991</v>
      </c>
      <c r="AF155" s="40">
        <v>6681294.3429892519</v>
      </c>
      <c r="AG155" s="43">
        <v>78.682303169813665</v>
      </c>
      <c r="AH155" s="44">
        <v>213.49867826164319</v>
      </c>
      <c r="AI155" s="44">
        <v>167.98567729337117</v>
      </c>
      <c r="AJ155" s="43">
        <v>-4.4350359344510748</v>
      </c>
      <c r="AK155" s="43">
        <v>-8.1904544581728036</v>
      </c>
      <c r="AL155" s="60">
        <v>-12.26224079419752</v>
      </c>
      <c r="AM155" s="40">
        <v>38490</v>
      </c>
      <c r="AN155" s="40">
        <v>33338.204435872707</v>
      </c>
      <c r="AO155" s="40">
        <v>7591418.5942200478</v>
      </c>
      <c r="AP155" s="43">
        <v>86.615236258437804</v>
      </c>
      <c r="AQ155" s="44">
        <v>227.70928196875232</v>
      </c>
      <c r="AR155" s="44">
        <v>197.23093255962712</v>
      </c>
      <c r="AS155" s="43">
        <v>-0.48868211762431107</v>
      </c>
      <c r="AT155" s="43">
        <v>-4.8544156950070043</v>
      </c>
      <c r="AU155" s="60">
        <v>-5.3193751512189653</v>
      </c>
      <c r="AV155" s="40">
        <v>39773</v>
      </c>
      <c r="AW155" s="40">
        <v>30632.398264223721</v>
      </c>
      <c r="AX155" s="40">
        <v>7785407.1617923006</v>
      </c>
      <c r="AY155" s="43">
        <v>77.018073226117522</v>
      </c>
      <c r="AZ155" s="44">
        <v>254.15597873330913</v>
      </c>
      <c r="BA155" s="44">
        <v>195.74603780937571</v>
      </c>
      <c r="BB155" s="43">
        <v>1.1176904056821346</v>
      </c>
      <c r="BC155" s="43">
        <v>-6.2319740731964686</v>
      </c>
      <c r="BD155" s="60">
        <v>-5.1839378438367767</v>
      </c>
      <c r="BE155" s="40">
        <v>39804</v>
      </c>
      <c r="BF155" s="40">
        <v>32317.710982658959</v>
      </c>
      <c r="BG155" s="40">
        <v>8117990.9800043348</v>
      </c>
      <c r="BH155" s="43">
        <v>81.192118838958294</v>
      </c>
      <c r="BI155" s="44">
        <v>251.19325388980326</v>
      </c>
      <c r="BJ155" s="44">
        <v>203.94912521365529</v>
      </c>
      <c r="BK155" s="43">
        <v>-0.97596721048859914</v>
      </c>
      <c r="BL155" s="43">
        <v>-6.8353375573723341</v>
      </c>
      <c r="BM155" s="60">
        <v>-7.7445941145251824</v>
      </c>
      <c r="BN155" s="40">
        <v>35952</v>
      </c>
      <c r="BO155" s="40">
        <v>31234.359976081323</v>
      </c>
      <c r="BP155" s="40">
        <v>7660595.7221354851</v>
      </c>
      <c r="BQ155" s="43">
        <v>86.877948309082456</v>
      </c>
      <c r="BR155" s="44">
        <v>245.26181192769192</v>
      </c>
      <c r="BS155" s="44">
        <v>213.07843018845921</v>
      </c>
      <c r="BT155" s="43">
        <v>-2.2547846597197143</v>
      </c>
      <c r="BU155" s="43">
        <v>-3.4642511242006235</v>
      </c>
      <c r="BV155" s="60">
        <v>-5.640924380968789</v>
      </c>
      <c r="BW155" s="40">
        <v>39804</v>
      </c>
      <c r="BX155" s="40">
        <v>33552.23121387283</v>
      </c>
      <c r="BY155" s="40">
        <v>7878972.8425095826</v>
      </c>
      <c r="BZ155" s="43">
        <v>84.293616756790357</v>
      </c>
      <c r="CA155" s="44">
        <v>234.82709070185072</v>
      </c>
      <c r="CB155" s="44">
        <v>197.94424787733851</v>
      </c>
      <c r="CC155" s="43">
        <v>-4.2342607955362848</v>
      </c>
      <c r="CD155" s="43">
        <v>-3.1852364858663265</v>
      </c>
      <c r="CE155" s="60">
        <v>-7.2846260616898224</v>
      </c>
      <c r="CF155" s="40">
        <v>38520</v>
      </c>
      <c r="CG155" s="40">
        <v>29377.191489361703</v>
      </c>
      <c r="CH155" s="40">
        <v>6426728.8267329363</v>
      </c>
      <c r="CI155" s="43">
        <v>76.26477541371159</v>
      </c>
      <c r="CJ155" s="44">
        <v>218.76593714073155</v>
      </c>
      <c r="CK155" s="44">
        <v>166.84135064208039</v>
      </c>
      <c r="CL155" s="43">
        <v>8.7775380433945021</v>
      </c>
      <c r="CM155" s="43">
        <v>-6.4504796692388462</v>
      </c>
      <c r="CN155" s="60">
        <v>1.7608650672413237</v>
      </c>
      <c r="CO155" s="40">
        <v>39804</v>
      </c>
      <c r="CP155" s="40">
        <v>25185.653495440729</v>
      </c>
      <c r="CQ155" s="40">
        <v>4761471.6699384805</v>
      </c>
      <c r="CR155" s="43">
        <v>63.274177206915709</v>
      </c>
      <c r="CS155" s="44">
        <v>189.05491853925619</v>
      </c>
      <c r="CT155" s="44">
        <v>119.62294417491911</v>
      </c>
      <c r="CU155" s="43">
        <v>-7.7814342464494723</v>
      </c>
      <c r="CV155" s="43">
        <v>-7.4462014161563559</v>
      </c>
      <c r="CW155" s="60">
        <v>-14.648214395492287</v>
      </c>
      <c r="CX155" s="40">
        <v>38520</v>
      </c>
      <c r="CY155" s="40">
        <v>25157.517802644965</v>
      </c>
      <c r="CZ155" s="40">
        <v>4637074.3354489924</v>
      </c>
      <c r="DA155" s="43">
        <v>65.310274669379453</v>
      </c>
      <c r="DB155" s="44">
        <v>184.3216159807892</v>
      </c>
      <c r="DC155" s="44">
        <v>120.38095367209223</v>
      </c>
      <c r="DD155" s="43">
        <v>-3.1229368729137379</v>
      </c>
      <c r="DE155" s="43">
        <v>-9.8692043209507769</v>
      </c>
      <c r="DF155" s="60">
        <v>-12.683932173075757</v>
      </c>
      <c r="DG155" s="40">
        <v>118036</v>
      </c>
      <c r="DH155" s="40">
        <v>81821.252651880422</v>
      </c>
      <c r="DI155" s="40">
        <v>16010045.257732973</v>
      </c>
      <c r="DJ155" s="43">
        <v>69.318896482327787</v>
      </c>
      <c r="DK155" s="44">
        <v>195.67098692377485</v>
      </c>
      <c r="DL155" s="44">
        <v>135.63696887164062</v>
      </c>
      <c r="DM155" s="43">
        <v>-0.46547711404189296</v>
      </c>
      <c r="DN155" s="43">
        <v>-1.1976535282910574</v>
      </c>
      <c r="DO155" s="43">
        <v>-0.73560046606670337</v>
      </c>
      <c r="DP155" s="43">
        <v>-9.2465629194222529</v>
      </c>
      <c r="DQ155" s="60">
        <v>-9.9141456255401614</v>
      </c>
      <c r="DR155" s="40">
        <v>118036</v>
      </c>
      <c r="DS155" s="40">
        <v>95264.915139826422</v>
      </c>
      <c r="DT155" s="40">
        <v>22058120.099001601</v>
      </c>
      <c r="DU155" s="43">
        <v>80.708356043771744</v>
      </c>
      <c r="DV155" s="44">
        <v>231.5450558752452</v>
      </c>
      <c r="DW155" s="44">
        <v>186.87620809754313</v>
      </c>
      <c r="DX155" s="43">
        <v>-0.46547711404189296</v>
      </c>
      <c r="DY155" s="43">
        <v>-1.7825214955516235</v>
      </c>
      <c r="DZ155" s="43">
        <v>-1.3232035913996942</v>
      </c>
      <c r="EA155" s="43">
        <v>-6.2495680020951205</v>
      </c>
      <c r="EB155" s="60">
        <v>-7.4900770852733327</v>
      </c>
      <c r="EC155" s="40">
        <v>115560</v>
      </c>
      <c r="ED155" s="40">
        <v>97104.302172613112</v>
      </c>
      <c r="EE155" s="40">
        <v>23657559.544649404</v>
      </c>
      <c r="EF155" s="43">
        <v>84.029337290250183</v>
      </c>
      <c r="EG155" s="44">
        <v>243.63039551631402</v>
      </c>
      <c r="EH155" s="44">
        <v>204.72100678997407</v>
      </c>
      <c r="EI155" s="43">
        <v>-0.46511627906976744</v>
      </c>
      <c r="EJ155" s="43">
        <v>-2.9853248907421674</v>
      </c>
      <c r="EK155" s="43">
        <v>-2.5319852874374216</v>
      </c>
      <c r="EL155" s="43">
        <v>-4.5008077754317695</v>
      </c>
      <c r="EM155" s="60">
        <v>-6.9188332721712591</v>
      </c>
      <c r="EN155" s="40">
        <v>116844</v>
      </c>
      <c r="EO155" s="40">
        <v>79720.36278744739</v>
      </c>
      <c r="EP155" s="40">
        <v>15825274.832120409</v>
      </c>
      <c r="EQ155" s="43">
        <v>68.228032922056244</v>
      </c>
      <c r="ER155" s="44">
        <v>198.50981955907787</v>
      </c>
      <c r="ES155" s="44">
        <v>135.4393450422821</v>
      </c>
      <c r="ET155" s="43">
        <v>-0.28673835125448027</v>
      </c>
      <c r="EU155" s="43">
        <v>-0.99258884583969809</v>
      </c>
      <c r="EV155" s="43">
        <v>-0.70788025872317895</v>
      </c>
      <c r="EW155" s="43">
        <v>-7.3732899315728542</v>
      </c>
      <c r="EX155" s="60">
        <v>-8.0289761264606501</v>
      </c>
      <c r="EY155" s="40">
        <v>468476</v>
      </c>
      <c r="EZ155" s="40">
        <v>353910.83275176736</v>
      </c>
      <c r="FA155" s="40">
        <v>77550999.733504385</v>
      </c>
      <c r="FB155" s="43">
        <v>75.545136304051297</v>
      </c>
      <c r="FC155" s="44">
        <v>219.1258151962208</v>
      </c>
      <c r="FD155" s="44">
        <v>165.53889576734855</v>
      </c>
      <c r="FE155" s="43">
        <v>-0.42086826398217897</v>
      </c>
      <c r="FF155" s="43">
        <v>-1.8056936902042031</v>
      </c>
      <c r="FG155" s="43">
        <v>-1.3906783500340949</v>
      </c>
      <c r="FH155" s="43">
        <v>-6.6484252841877369</v>
      </c>
      <c r="FI155" s="60">
        <v>-7.9466454231904731</v>
      </c>
      <c r="FK155" s="61">
        <v>28</v>
      </c>
      <c r="FL155" s="62">
        <v>14</v>
      </c>
      <c r="FM155" s="40">
        <v>1284</v>
      </c>
      <c r="FN155" s="62">
        <v>983</v>
      </c>
    </row>
    <row r="156" spans="2:170" x14ac:dyDescent="0.25">
      <c r="B156" s="64" t="s">
        <v>59</v>
      </c>
      <c r="K156" s="60"/>
      <c r="T156" s="60"/>
      <c r="AC156" s="60"/>
      <c r="AL156" s="60"/>
      <c r="AU156" s="60"/>
      <c r="BD156" s="60"/>
      <c r="BM156" s="60"/>
      <c r="BV156" s="60"/>
      <c r="CE156" s="60"/>
      <c r="CN156" s="60"/>
      <c r="CW156" s="60"/>
      <c r="DF156" s="60"/>
      <c r="DQ156" s="60"/>
      <c r="EB156" s="60"/>
      <c r="EM156" s="60"/>
      <c r="EX156" s="60"/>
      <c r="FI156" s="60"/>
      <c r="FK156" s="61">
        <v>15</v>
      </c>
      <c r="FL156" s="62">
        <v>7</v>
      </c>
      <c r="FM156" s="40">
        <v>563</v>
      </c>
      <c r="FN156" s="62">
        <v>301</v>
      </c>
    </row>
    <row r="157" spans="2:170" ht="13" x14ac:dyDescent="0.3">
      <c r="B157" s="72" t="s">
        <v>103</v>
      </c>
      <c r="C157" s="73">
        <v>304203</v>
      </c>
      <c r="D157" s="73">
        <v>171890.41451783822</v>
      </c>
      <c r="E157" s="73">
        <v>32527938.982162312</v>
      </c>
      <c r="F157" s="74">
        <v>56.505167443397411</v>
      </c>
      <c r="G157" s="75">
        <v>189.23649159497879</v>
      </c>
      <c r="H157" s="75">
        <v>106.92839643975343</v>
      </c>
      <c r="I157" s="74">
        <v>-14.028479364038196</v>
      </c>
      <c r="J157" s="74">
        <v>-3.2396242486048532</v>
      </c>
      <c r="K157" s="76">
        <v>-16.813633593438421</v>
      </c>
      <c r="L157" s="73">
        <v>304327</v>
      </c>
      <c r="M157" s="73">
        <v>172341.92564464852</v>
      </c>
      <c r="N157" s="73">
        <v>32102190.719170831</v>
      </c>
      <c r="O157" s="74">
        <v>56.630507856564989</v>
      </c>
      <c r="P157" s="75">
        <v>186.27034947585693</v>
      </c>
      <c r="Q157" s="75">
        <v>105.48584489437621</v>
      </c>
      <c r="R157" s="74">
        <v>-9.3793456334838918</v>
      </c>
      <c r="S157" s="74">
        <v>-3.3113876327326719</v>
      </c>
      <c r="T157" s="76">
        <v>-12.380146774810367</v>
      </c>
      <c r="U157" s="73">
        <v>294540</v>
      </c>
      <c r="V157" s="73">
        <v>203765.43878809229</v>
      </c>
      <c r="W157" s="73">
        <v>39976841.286614887</v>
      </c>
      <c r="X157" s="74">
        <v>69.180905407785801</v>
      </c>
      <c r="Y157" s="75">
        <v>196.19049002804232</v>
      </c>
      <c r="Z157" s="75">
        <v>135.7263573253714</v>
      </c>
      <c r="AA157" s="74">
        <v>-7.0333675522798007</v>
      </c>
      <c r="AB157" s="74">
        <v>-5.2847062634770214</v>
      </c>
      <c r="AC157" s="76">
        <v>-11.94638100018188</v>
      </c>
      <c r="AD157" s="73">
        <v>304358</v>
      </c>
      <c r="AE157" s="73">
        <v>224695.05583935176</v>
      </c>
      <c r="AF157" s="73">
        <v>47229851.885805435</v>
      </c>
      <c r="AG157" s="74">
        <v>73.82590759544739</v>
      </c>
      <c r="AH157" s="75">
        <v>210.1953321107917</v>
      </c>
      <c r="AI157" s="75">
        <v>155.17861165405685</v>
      </c>
      <c r="AJ157" s="74">
        <v>1.3228526163551564</v>
      </c>
      <c r="AK157" s="74">
        <v>-6.2394144063358983</v>
      </c>
      <c r="AL157" s="76">
        <v>-4.9991000466497031</v>
      </c>
      <c r="AM157" s="73">
        <v>294540</v>
      </c>
      <c r="AN157" s="73">
        <v>241031.29469790382</v>
      </c>
      <c r="AO157" s="73">
        <v>53174484.848932937</v>
      </c>
      <c r="AP157" s="74">
        <v>81.833127825729548</v>
      </c>
      <c r="AQ157" s="75">
        <v>220.61236867842862</v>
      </c>
      <c r="AR157" s="75">
        <v>180.53400165998823</v>
      </c>
      <c r="AS157" s="74">
        <v>1.8205090580602046</v>
      </c>
      <c r="AT157" s="74">
        <v>-2.9324003018257074</v>
      </c>
      <c r="AU157" s="76">
        <v>-1.1652758567941095</v>
      </c>
      <c r="AV157" s="73">
        <v>304358</v>
      </c>
      <c r="AW157" s="73">
        <v>228472.08932574582</v>
      </c>
      <c r="AX157" s="73">
        <v>55711553.100494899</v>
      </c>
      <c r="AY157" s="74">
        <v>75.066891399518269</v>
      </c>
      <c r="AZ157" s="75">
        <v>243.84402166981425</v>
      </c>
      <c r="BA157" s="75">
        <v>183.04612693109726</v>
      </c>
      <c r="BB157" s="74">
        <v>7.0330556281448651</v>
      </c>
      <c r="BC157" s="74">
        <v>-3.8345971908308014</v>
      </c>
      <c r="BD157" s="76">
        <v>2.9287690837158076</v>
      </c>
      <c r="BE157" s="73">
        <v>304389</v>
      </c>
      <c r="BF157" s="73">
        <v>246194.65550978374</v>
      </c>
      <c r="BG157" s="73">
        <v>58856165.257527538</v>
      </c>
      <c r="BH157" s="74">
        <v>80.881587544156901</v>
      </c>
      <c r="BI157" s="75">
        <v>239.06353749092091</v>
      </c>
      <c r="BJ157" s="75">
        <v>193.35838436187751</v>
      </c>
      <c r="BK157" s="74">
        <v>4.8918410263091747</v>
      </c>
      <c r="BL157" s="74">
        <v>-3.7394453218852495</v>
      </c>
      <c r="BM157" s="76">
        <v>0.96946798400248768</v>
      </c>
      <c r="BN157" s="73">
        <v>274932</v>
      </c>
      <c r="BO157" s="73">
        <v>233115.2024019025</v>
      </c>
      <c r="BP157" s="73">
        <v>53836817.840608068</v>
      </c>
      <c r="BQ157" s="74">
        <v>84.790130796670624</v>
      </c>
      <c r="BR157" s="75">
        <v>230.94511763239981</v>
      </c>
      <c r="BS157" s="75">
        <v>195.81866730903667</v>
      </c>
      <c r="BT157" s="74">
        <v>0.57133892291388955</v>
      </c>
      <c r="BU157" s="74">
        <v>-5.0667407096436499</v>
      </c>
      <c r="BV157" s="76">
        <v>-4.5243500485262427</v>
      </c>
      <c r="BW157" s="73">
        <v>304575</v>
      </c>
      <c r="BX157" s="73">
        <v>252959.95413623238</v>
      </c>
      <c r="BY157" s="73">
        <v>57352182.009055413</v>
      </c>
      <c r="BZ157" s="74">
        <v>83.053420056220105</v>
      </c>
      <c r="CA157" s="75">
        <v>226.72435328703537</v>
      </c>
      <c r="CB157" s="75">
        <v>188.30232950522995</v>
      </c>
      <c r="CC157" s="74">
        <v>-0.92653399043962481</v>
      </c>
      <c r="CD157" s="74">
        <v>-1.4206607343477404</v>
      </c>
      <c r="CE157" s="76">
        <v>-2.3340318201663788</v>
      </c>
      <c r="CF157" s="73">
        <v>294090</v>
      </c>
      <c r="CG157" s="73">
        <v>211598.01893347228</v>
      </c>
      <c r="CH157" s="73">
        <v>44013291.962759703</v>
      </c>
      <c r="CI157" s="74">
        <v>71.950089745816683</v>
      </c>
      <c r="CJ157" s="75">
        <v>208.0042723679646</v>
      </c>
      <c r="CK157" s="75">
        <v>149.6592606438835</v>
      </c>
      <c r="CL157" s="74">
        <v>7.4378252881298952</v>
      </c>
      <c r="CM157" s="74">
        <v>-6.9267065965265111</v>
      </c>
      <c r="CN157" s="76">
        <v>-4.0776432003175383E-3</v>
      </c>
      <c r="CO157" s="73">
        <v>304203</v>
      </c>
      <c r="CP157" s="73">
        <v>188630.30761245676</v>
      </c>
      <c r="CQ157" s="73">
        <v>36170483.205248818</v>
      </c>
      <c r="CR157" s="74">
        <v>62.008036611228931</v>
      </c>
      <c r="CS157" s="75">
        <v>191.75329597384484</v>
      </c>
      <c r="CT157" s="75">
        <v>118.90245397069988</v>
      </c>
      <c r="CU157" s="74">
        <v>-1.4369217094234734</v>
      </c>
      <c r="CV157" s="74">
        <v>-6.0214542030817713</v>
      </c>
      <c r="CW157" s="76">
        <v>-7.3718523297751277</v>
      </c>
      <c r="CX157" s="73">
        <v>294270</v>
      </c>
      <c r="CY157" s="73">
        <v>170028.89352493075</v>
      </c>
      <c r="CZ157" s="73">
        <v>31504486.538039666</v>
      </c>
      <c r="DA157" s="74">
        <v>57.779893813481074</v>
      </c>
      <c r="DB157" s="75">
        <v>185.28901697181411</v>
      </c>
      <c r="DC157" s="75">
        <v>107.05979725435711</v>
      </c>
      <c r="DD157" s="74">
        <v>-2.6943226803332947</v>
      </c>
      <c r="DE157" s="74">
        <v>-11.532334274003228</v>
      </c>
      <c r="DF157" s="76">
        <v>-13.915938656417635</v>
      </c>
      <c r="DG157" s="73">
        <v>903070</v>
      </c>
      <c r="DH157" s="73">
        <v>547997.778950579</v>
      </c>
      <c r="DI157" s="73">
        <v>104606970.98794803</v>
      </c>
      <c r="DJ157" s="74">
        <v>60.681650254197244</v>
      </c>
      <c r="DK157" s="75">
        <v>190.88940686634052</v>
      </c>
      <c r="DL157" s="75">
        <v>115.83484224694435</v>
      </c>
      <c r="DM157" s="74">
        <v>1.9668018214849867</v>
      </c>
      <c r="DN157" s="74">
        <v>-8.2920465853238525</v>
      </c>
      <c r="DO157" s="74">
        <v>-10.060969083663258</v>
      </c>
      <c r="DP157" s="74">
        <v>-3.9889642676907919</v>
      </c>
      <c r="DQ157" s="76">
        <v>-13.648604889598603</v>
      </c>
      <c r="DR157" s="73">
        <v>903256</v>
      </c>
      <c r="DS157" s="73">
        <v>694198.43986300146</v>
      </c>
      <c r="DT157" s="73">
        <v>156115889.83523327</v>
      </c>
      <c r="DU157" s="74">
        <v>76.855115256693722</v>
      </c>
      <c r="DV157" s="75">
        <v>224.88654665666263</v>
      </c>
      <c r="DW157" s="75">
        <v>172.83681462977634</v>
      </c>
      <c r="DX157" s="74">
        <v>1.6941589165355448E-2</v>
      </c>
      <c r="DY157" s="74">
        <v>3.3298687724301042</v>
      </c>
      <c r="DZ157" s="74">
        <v>3.3123660158706496</v>
      </c>
      <c r="EA157" s="74">
        <v>-4.1438236867988447</v>
      </c>
      <c r="EB157" s="76">
        <v>-0.96871627853395126</v>
      </c>
      <c r="EC157" s="73">
        <v>883896</v>
      </c>
      <c r="ED157" s="73">
        <v>732269.81204791856</v>
      </c>
      <c r="EE157" s="73">
        <v>170045165.10719103</v>
      </c>
      <c r="EF157" s="74">
        <v>82.845698141853632</v>
      </c>
      <c r="EG157" s="75">
        <v>232.21654410637308</v>
      </c>
      <c r="EH157" s="75">
        <v>192.38141716581023</v>
      </c>
      <c r="EI157" s="74">
        <v>3.1235146329870307E-2</v>
      </c>
      <c r="EJ157" s="74">
        <v>1.4786357477703107</v>
      </c>
      <c r="EK157" s="74">
        <v>1.4469486448540445</v>
      </c>
      <c r="EL157" s="74">
        <v>-3.3348352024201162</v>
      </c>
      <c r="EM157" s="76">
        <v>-1.9361399102835286</v>
      </c>
      <c r="EN157" s="73">
        <v>892563</v>
      </c>
      <c r="EO157" s="73">
        <v>570257.22007085977</v>
      </c>
      <c r="EP157" s="73">
        <v>111688261.70604818</v>
      </c>
      <c r="EQ157" s="74">
        <v>63.889856522268992</v>
      </c>
      <c r="ER157" s="75">
        <v>195.85593618993525</v>
      </c>
      <c r="ES157" s="75">
        <v>125.13207662209635</v>
      </c>
      <c r="ET157" s="74">
        <v>-6.1022855018653961E-2</v>
      </c>
      <c r="EU157" s="74">
        <v>1.2117814674488607</v>
      </c>
      <c r="EV157" s="74">
        <v>1.2735814982859166</v>
      </c>
      <c r="EW157" s="74">
        <v>-7.8421542750912003</v>
      </c>
      <c r="EX157" s="76">
        <v>-6.6684490027550787</v>
      </c>
      <c r="EY157" s="73">
        <v>3582785</v>
      </c>
      <c r="EZ157" s="73">
        <v>2544723.2509323587</v>
      </c>
      <c r="FA157" s="73">
        <v>542456287.63642049</v>
      </c>
      <c r="FB157" s="74">
        <v>71.026401275330755</v>
      </c>
      <c r="FC157" s="75">
        <v>213.16906953935774</v>
      </c>
      <c r="FD157" s="75">
        <v>151.40631872591308</v>
      </c>
      <c r="FE157" s="74">
        <v>0.48529203064270132</v>
      </c>
      <c r="FF157" s="74">
        <v>-0.37897296576284872</v>
      </c>
      <c r="FG157" s="74">
        <v>-0.86009104318316842</v>
      </c>
      <c r="FH157" s="74">
        <v>-4.3880673251670244</v>
      </c>
      <c r="FI157" s="76">
        <v>-5.2104169942559055</v>
      </c>
      <c r="FK157" s="77">
        <v>228</v>
      </c>
      <c r="FL157" s="78">
        <v>73</v>
      </c>
      <c r="FM157" s="73">
        <v>9809</v>
      </c>
      <c r="FN157" s="78">
        <v>5776</v>
      </c>
    </row>
    <row r="158" spans="2:170" ht="13" x14ac:dyDescent="0.3">
      <c r="B158" s="59" t="s">
        <v>104</v>
      </c>
      <c r="K158" s="60"/>
      <c r="T158" s="60"/>
      <c r="AC158" s="60"/>
      <c r="AL158" s="60"/>
      <c r="AU158" s="60"/>
      <c r="BD158" s="60"/>
      <c r="BM158" s="60"/>
      <c r="BV158" s="60"/>
      <c r="CE158" s="60"/>
      <c r="CN158" s="60"/>
      <c r="CW158" s="60"/>
      <c r="DF158" s="60"/>
      <c r="DQ158" s="60"/>
      <c r="EB158" s="60"/>
      <c r="EM158" s="60"/>
      <c r="EX158" s="60"/>
      <c r="FI158" s="60"/>
      <c r="FK158" s="61"/>
      <c r="FL158" s="62"/>
      <c r="FN158" s="62"/>
    </row>
    <row r="159" spans="2:170" ht="13" x14ac:dyDescent="0.3">
      <c r="B159" s="63" t="s">
        <v>81</v>
      </c>
      <c r="K159" s="60"/>
      <c r="T159" s="60"/>
      <c r="AC159" s="60"/>
      <c r="AL159" s="60"/>
      <c r="AU159" s="60"/>
      <c r="BD159" s="60"/>
      <c r="BM159" s="60"/>
      <c r="BV159" s="60"/>
      <c r="CE159" s="60"/>
      <c r="CN159" s="60"/>
      <c r="CW159" s="60"/>
      <c r="DF159" s="60"/>
      <c r="DQ159" s="60"/>
      <c r="EB159" s="60"/>
      <c r="EM159" s="60"/>
      <c r="EX159" s="60"/>
      <c r="FI159" s="60"/>
      <c r="FK159" s="61"/>
      <c r="FL159" s="62"/>
      <c r="FN159" s="62"/>
    </row>
    <row r="160" spans="2:170" x14ac:dyDescent="0.25">
      <c r="B160" s="64" t="s">
        <v>56</v>
      </c>
      <c r="C160" s="40">
        <v>350083</v>
      </c>
      <c r="D160" s="40">
        <v>234993.51051133755</v>
      </c>
      <c r="E160" s="40">
        <v>67582780.004270598</v>
      </c>
      <c r="F160" s="43">
        <v>67.125084768851266</v>
      </c>
      <c r="G160" s="44">
        <v>287.59423976097412</v>
      </c>
      <c r="H160" s="44">
        <v>193.04787722988721</v>
      </c>
      <c r="I160" s="43">
        <v>8.3922737408811212</v>
      </c>
      <c r="J160" s="43">
        <v>-6.8941955158746699</v>
      </c>
      <c r="K160" s="60">
        <v>0.9194984650740452</v>
      </c>
      <c r="L160" s="40">
        <v>350083</v>
      </c>
      <c r="M160" s="40">
        <v>234427.70790723155</v>
      </c>
      <c r="N160" s="40">
        <v>66279094.810861737</v>
      </c>
      <c r="O160" s="43">
        <v>66.963465208888053</v>
      </c>
      <c r="P160" s="44">
        <v>282.72722282935047</v>
      </c>
      <c r="Q160" s="44">
        <v>189.32394549538751</v>
      </c>
      <c r="R160" s="43">
        <v>15.024760245963611</v>
      </c>
      <c r="S160" s="43">
        <v>0.20138403206602842</v>
      </c>
      <c r="T160" s="60">
        <v>15.256401746046176</v>
      </c>
      <c r="U160" s="40">
        <v>338790</v>
      </c>
      <c r="V160" s="40">
        <v>222151.0042914536</v>
      </c>
      <c r="W160" s="40">
        <v>65967935.258852012</v>
      </c>
      <c r="X160" s="43">
        <v>65.571889457024596</v>
      </c>
      <c r="Y160" s="44">
        <v>296.95087568591231</v>
      </c>
      <c r="Z160" s="44">
        <v>194.71629994643294</v>
      </c>
      <c r="AA160" s="43">
        <v>3.2834526492969336</v>
      </c>
      <c r="AB160" s="43">
        <v>-5.957324733127229</v>
      </c>
      <c r="AC160" s="60">
        <v>-2.8694780205730188</v>
      </c>
      <c r="AD160" s="40">
        <v>344348</v>
      </c>
      <c r="AE160" s="40">
        <v>246929.385344107</v>
      </c>
      <c r="AF160" s="40">
        <v>71429055.289299831</v>
      </c>
      <c r="AG160" s="43">
        <v>71.709254981619466</v>
      </c>
      <c r="AH160" s="44">
        <v>289.26915761670199</v>
      </c>
      <c r="AI160" s="44">
        <v>207.43275781854354</v>
      </c>
      <c r="AJ160" s="43">
        <v>3.7896068996359622</v>
      </c>
      <c r="AK160" s="43">
        <v>-10.183834712972258</v>
      </c>
      <c r="AL160" s="60">
        <v>-6.7801551162284337</v>
      </c>
      <c r="AM160" s="40">
        <v>333240</v>
      </c>
      <c r="AN160" s="40">
        <v>256485.75239156681</v>
      </c>
      <c r="AO160" s="40">
        <v>80125030.034478754</v>
      </c>
      <c r="AP160" s="43">
        <v>76.967276554905425</v>
      </c>
      <c r="AQ160" s="44">
        <v>312.3956371352549</v>
      </c>
      <c r="AR160" s="44">
        <v>240.44241397935048</v>
      </c>
      <c r="AS160" s="43">
        <v>7.0840801140879091</v>
      </c>
      <c r="AT160" s="43">
        <v>-1.0528248176355159</v>
      </c>
      <c r="AU160" s="60">
        <v>5.9566723428925039</v>
      </c>
      <c r="AV160" s="40">
        <v>344813</v>
      </c>
      <c r="AW160" s="40">
        <v>235731.97269180755</v>
      </c>
      <c r="AX160" s="40">
        <v>73967286.362384275</v>
      </c>
      <c r="AY160" s="43">
        <v>68.365163927058305</v>
      </c>
      <c r="AZ160" s="44">
        <v>313.77706434030483</v>
      </c>
      <c r="BA160" s="44">
        <v>214.51420440176062</v>
      </c>
      <c r="BB160" s="43">
        <v>0.37088830616204138</v>
      </c>
      <c r="BC160" s="43">
        <v>-4.8753562016747223</v>
      </c>
      <c r="BD160" s="60">
        <v>-4.5225500215814938</v>
      </c>
      <c r="BE160" s="40">
        <v>344689</v>
      </c>
      <c r="BF160" s="40">
        <v>244313.36986301371</v>
      </c>
      <c r="BG160" s="40">
        <v>86355734.845887512</v>
      </c>
      <c r="BH160" s="43">
        <v>70.879363676535576</v>
      </c>
      <c r="BI160" s="44">
        <v>353.46299260784252</v>
      </c>
      <c r="BJ160" s="44">
        <v>250.53231999247876</v>
      </c>
      <c r="BK160" s="43">
        <v>3.8078136139371628</v>
      </c>
      <c r="BL160" s="43">
        <v>-2.2519044611766654</v>
      </c>
      <c r="BM160" s="60">
        <v>1.4701608281198004</v>
      </c>
      <c r="BN160" s="40">
        <v>311332</v>
      </c>
      <c r="BO160" s="40">
        <v>237245.28266121537</v>
      </c>
      <c r="BP160" s="40">
        <v>77253645.843727767</v>
      </c>
      <c r="BQ160" s="43">
        <v>76.203307935328013</v>
      </c>
      <c r="BR160" s="44">
        <v>325.62774263480486</v>
      </c>
      <c r="BS160" s="44">
        <v>248.13911144285768</v>
      </c>
      <c r="BT160" s="43">
        <v>10.125661476756756</v>
      </c>
      <c r="BU160" s="43">
        <v>5.5363099629714423</v>
      </c>
      <c r="BV160" s="60">
        <v>16.2225594448132</v>
      </c>
      <c r="BW160" s="40">
        <v>346270</v>
      </c>
      <c r="BX160" s="40">
        <v>270621.84445270395</v>
      </c>
      <c r="BY160" s="40">
        <v>93488474.991335139</v>
      </c>
      <c r="BZ160" s="43">
        <v>78.153419139025601</v>
      </c>
      <c r="CA160" s="44">
        <v>345.45797727601376</v>
      </c>
      <c r="CB160" s="44">
        <v>269.98722092972287</v>
      </c>
      <c r="CC160" s="43">
        <v>6.5929915884053596</v>
      </c>
      <c r="CD160" s="43">
        <v>4.2645303826912304</v>
      </c>
      <c r="CE160" s="60">
        <v>11.138682100519176</v>
      </c>
      <c r="CF160" s="40">
        <v>335100</v>
      </c>
      <c r="CG160" s="40">
        <v>229223.71956885338</v>
      </c>
      <c r="CH160" s="40">
        <v>63156675.161389992</v>
      </c>
      <c r="CI160" s="43">
        <v>68.404571640958935</v>
      </c>
      <c r="CJ160" s="44">
        <v>275.52417036151974</v>
      </c>
      <c r="CK160" s="44">
        <v>188.47112850310353</v>
      </c>
      <c r="CL160" s="43">
        <v>9.4037545888748291</v>
      </c>
      <c r="CM160" s="43">
        <v>-13.953949276245462</v>
      </c>
      <c r="CN160" s="60">
        <v>-5.8623898327956461</v>
      </c>
      <c r="CO160" s="40">
        <v>346270</v>
      </c>
      <c r="CP160" s="40">
        <v>237257.15201635385</v>
      </c>
      <c r="CQ160" s="40">
        <v>64976022.931002289</v>
      </c>
      <c r="CR160" s="43">
        <v>68.517963443657791</v>
      </c>
      <c r="CS160" s="44">
        <v>273.86328453661781</v>
      </c>
      <c r="CT160" s="44">
        <v>187.64554518440031</v>
      </c>
      <c r="CU160" s="43">
        <v>7.5187337757804613</v>
      </c>
      <c r="CV160" s="43">
        <v>-4.8952537080742067</v>
      </c>
      <c r="CW160" s="60">
        <v>2.2554189737413184</v>
      </c>
      <c r="CX160" s="40">
        <v>340650</v>
      </c>
      <c r="CY160" s="40">
        <v>223540.39300506213</v>
      </c>
      <c r="CZ160" s="40">
        <v>63082443.410404511</v>
      </c>
      <c r="DA160" s="43">
        <v>65.621721122871605</v>
      </c>
      <c r="DB160" s="44">
        <v>282.19706766363248</v>
      </c>
      <c r="DC160" s="44">
        <v>185.18257275915019</v>
      </c>
      <c r="DD160" s="43">
        <v>7.3659447648934915</v>
      </c>
      <c r="DE160" s="43">
        <v>0.1644799813809254</v>
      </c>
      <c r="DF160" s="60">
        <v>7.5425402509297355</v>
      </c>
      <c r="DG160" s="40">
        <v>1038956</v>
      </c>
      <c r="DH160" s="40">
        <v>691572.2227100227</v>
      </c>
      <c r="DI160" s="40">
        <v>199829810.07398435</v>
      </c>
      <c r="DJ160" s="43">
        <v>66.564149271963657</v>
      </c>
      <c r="DK160" s="44">
        <v>288.950023601184</v>
      </c>
      <c r="DL160" s="44">
        <v>192.33712503126634</v>
      </c>
      <c r="DM160" s="43">
        <v>6.1068671105845826</v>
      </c>
      <c r="DN160" s="43">
        <v>15.428441161300697</v>
      </c>
      <c r="DO160" s="43">
        <v>8.7850808383044612</v>
      </c>
      <c r="DP160" s="43">
        <v>-4.5303334173895351</v>
      </c>
      <c r="DQ160" s="60">
        <v>3.8567539680115859</v>
      </c>
      <c r="DR160" s="40">
        <v>1022401</v>
      </c>
      <c r="DS160" s="40">
        <v>739147.11042748136</v>
      </c>
      <c r="DT160" s="40">
        <v>225521371.68616286</v>
      </c>
      <c r="DU160" s="43">
        <v>72.295225692021177</v>
      </c>
      <c r="DV160" s="44">
        <v>305.11026628479129</v>
      </c>
      <c r="DW160" s="44">
        <v>220.58015562011661</v>
      </c>
      <c r="DX160" s="43">
        <v>5.9321533403719844</v>
      </c>
      <c r="DY160" s="43">
        <v>9.9262106542455868</v>
      </c>
      <c r="DZ160" s="43">
        <v>3.7703918856953975</v>
      </c>
      <c r="EA160" s="43">
        <v>-5.3929807152020004</v>
      </c>
      <c r="EB160" s="60">
        <v>-1.8259253367944175</v>
      </c>
      <c r="EC160" s="40">
        <v>1002291</v>
      </c>
      <c r="ED160" s="40">
        <v>752180.49697693309</v>
      </c>
      <c r="EE160" s="40">
        <v>257097855.6809504</v>
      </c>
      <c r="EF160" s="43">
        <v>75.046119038975007</v>
      </c>
      <c r="EG160" s="44">
        <v>341.80340585038431</v>
      </c>
      <c r="EH160" s="44">
        <v>256.5101908337503</v>
      </c>
      <c r="EI160" s="43">
        <v>3.1602966695691377</v>
      </c>
      <c r="EJ160" s="43">
        <v>10.040900285030681</v>
      </c>
      <c r="EK160" s="43">
        <v>6.6698175922239811</v>
      </c>
      <c r="EL160" s="43">
        <v>2.2918052968882394</v>
      </c>
      <c r="EM160" s="60">
        <v>9.1144821219754597</v>
      </c>
      <c r="EN160" s="40">
        <v>1022020</v>
      </c>
      <c r="EO160" s="40">
        <v>690021.2645902693</v>
      </c>
      <c r="EP160" s="40">
        <v>191215141.5027968</v>
      </c>
      <c r="EQ160" s="43">
        <v>67.515436546277897</v>
      </c>
      <c r="ER160" s="44">
        <v>277.11485328838268</v>
      </c>
      <c r="ES160" s="44">
        <v>187.09530293222912</v>
      </c>
      <c r="ET160" s="43">
        <v>0.50685144355303458</v>
      </c>
      <c r="EU160" s="43">
        <v>8.6349234585156918</v>
      </c>
      <c r="EV160" s="43">
        <v>8.0870825204396741</v>
      </c>
      <c r="EW160" s="43">
        <v>-6.5428067515848181</v>
      </c>
      <c r="EX160" s="60">
        <v>1.0151535877292743</v>
      </c>
      <c r="EY160" s="40">
        <v>4085668</v>
      </c>
      <c r="EZ160" s="40">
        <v>2872921.0947047067</v>
      </c>
      <c r="FA160" s="40">
        <v>873664178.94389439</v>
      </c>
      <c r="FB160" s="43">
        <v>70.31704716841179</v>
      </c>
      <c r="FC160" s="44">
        <v>304.10308885761242</v>
      </c>
      <c r="FD160" s="44">
        <v>213.8363124326045</v>
      </c>
      <c r="FE160" s="43">
        <v>3.888084675414893</v>
      </c>
      <c r="FF160" s="43">
        <v>10.91251447196073</v>
      </c>
      <c r="FG160" s="43">
        <v>6.7615355683002685</v>
      </c>
      <c r="FH160" s="43">
        <v>-3.3406700992976881</v>
      </c>
      <c r="FI160" s="60">
        <v>3.1949848720466596</v>
      </c>
      <c r="FK160" s="61">
        <v>69</v>
      </c>
      <c r="FL160" s="62">
        <v>57</v>
      </c>
      <c r="FM160" s="40">
        <v>11355</v>
      </c>
      <c r="FN160" s="62">
        <v>10865</v>
      </c>
    </row>
    <row r="161" spans="2:170" x14ac:dyDescent="0.25">
      <c r="B161" s="64" t="s">
        <v>57</v>
      </c>
      <c r="K161" s="60"/>
      <c r="T161" s="60"/>
      <c r="AC161" s="60"/>
      <c r="AL161" s="60"/>
      <c r="AU161" s="60"/>
      <c r="BD161" s="60"/>
      <c r="BM161" s="60"/>
      <c r="BV161" s="60"/>
      <c r="CE161" s="60"/>
      <c r="CN161" s="60"/>
      <c r="CW161" s="60"/>
      <c r="DF161" s="60"/>
      <c r="DQ161" s="60"/>
      <c r="EB161" s="60"/>
      <c r="EM161" s="60"/>
      <c r="EX161" s="60"/>
      <c r="FI161" s="60"/>
      <c r="FK161" s="61">
        <v>13</v>
      </c>
      <c r="FL161" s="62">
        <v>4</v>
      </c>
      <c r="FM161" s="40">
        <v>559</v>
      </c>
      <c r="FN161" s="62">
        <v>410</v>
      </c>
    </row>
    <row r="162" spans="2:170" x14ac:dyDescent="0.25">
      <c r="B162" s="64" t="s">
        <v>58</v>
      </c>
      <c r="C162" s="40">
        <v>96162</v>
      </c>
      <c r="D162" s="40">
        <v>57124.638072289155</v>
      </c>
      <c r="E162" s="40">
        <v>13514738.998042868</v>
      </c>
      <c r="F162" s="43">
        <v>59.404586086280609</v>
      </c>
      <c r="G162" s="44">
        <v>236.58336322307125</v>
      </c>
      <c r="H162" s="44">
        <v>140.54136767166727</v>
      </c>
      <c r="I162" s="43">
        <v>6.1067149517769126</v>
      </c>
      <c r="J162" s="43">
        <v>-4.8482822927424074</v>
      </c>
      <c r="K162" s="60">
        <v>0.962361879352719</v>
      </c>
      <c r="L162" s="40">
        <v>96162</v>
      </c>
      <c r="M162" s="40">
        <v>54575.024390243903</v>
      </c>
      <c r="N162" s="40">
        <v>12401726.112666918</v>
      </c>
      <c r="O162" s="43">
        <v>56.753212693417254</v>
      </c>
      <c r="P162" s="44">
        <v>227.24178781831037</v>
      </c>
      <c r="Q162" s="44">
        <v>128.96701516884963</v>
      </c>
      <c r="R162" s="43">
        <v>18.855688996125604</v>
      </c>
      <c r="S162" s="43">
        <v>-0.49038425114447942</v>
      </c>
      <c r="T162" s="60">
        <v>18.27283941580944</v>
      </c>
      <c r="U162" s="40">
        <v>102090</v>
      </c>
      <c r="V162" s="40">
        <v>60900.736190476193</v>
      </c>
      <c r="W162" s="40">
        <v>14298820.82465733</v>
      </c>
      <c r="X162" s="43">
        <v>59.653968253968252</v>
      </c>
      <c r="Y162" s="44">
        <v>234.78896511095732</v>
      </c>
      <c r="Z162" s="44">
        <v>140.06093471111109</v>
      </c>
      <c r="AA162" s="43">
        <v>10.994329606652052</v>
      </c>
      <c r="AB162" s="43">
        <v>-7.085576697383245</v>
      </c>
      <c r="AC162" s="60">
        <v>3.1297412525396848</v>
      </c>
      <c r="AD162" s="40">
        <v>105493</v>
      </c>
      <c r="AE162" s="40">
        <v>65430.409090909088</v>
      </c>
      <c r="AF162" s="40">
        <v>15509819.63877498</v>
      </c>
      <c r="AG162" s="43">
        <v>62.023460410557185</v>
      </c>
      <c r="AH162" s="44">
        <v>237.04298741622748</v>
      </c>
      <c r="AI162" s="44">
        <v>147.02226345610589</v>
      </c>
      <c r="AJ162" s="43">
        <v>7.5176129300343746</v>
      </c>
      <c r="AK162" s="43">
        <v>-7.3046101247922506</v>
      </c>
      <c r="AL162" s="60">
        <v>-0.33612951001665137</v>
      </c>
      <c r="AM162" s="40">
        <v>102810</v>
      </c>
      <c r="AN162" s="40">
        <v>71204.343930635834</v>
      </c>
      <c r="AO162" s="40">
        <v>17883354.586753614</v>
      </c>
      <c r="AP162" s="43">
        <v>69.25818882466281</v>
      </c>
      <c r="AQ162" s="44">
        <v>251.15538743218809</v>
      </c>
      <c r="AR162" s="44">
        <v>173.94567247109828</v>
      </c>
      <c r="AS162" s="43">
        <v>17.23230445574697</v>
      </c>
      <c r="AT162" s="43">
        <v>1.8378975071628394</v>
      </c>
      <c r="AU162" s="60">
        <v>19.386914056890195</v>
      </c>
      <c r="AV162" s="40">
        <v>106237</v>
      </c>
      <c r="AW162" s="40">
        <v>67796.200084781682</v>
      </c>
      <c r="AX162" s="40">
        <v>18186585.750124402</v>
      </c>
      <c r="AY162" s="43">
        <v>63.815996389941063</v>
      </c>
      <c r="AZ162" s="44">
        <v>268.25376241413818</v>
      </c>
      <c r="BA162" s="44">
        <v>171.1888113380875</v>
      </c>
      <c r="BB162" s="43">
        <v>6.8498039837583926</v>
      </c>
      <c r="BC162" s="43">
        <v>-4.8765197208898092</v>
      </c>
      <c r="BD162" s="60">
        <v>1.6392522208189801</v>
      </c>
      <c r="BE162" s="40">
        <v>106237</v>
      </c>
      <c r="BF162" s="40">
        <v>69866.346333192036</v>
      </c>
      <c r="BG162" s="40">
        <v>20195510.12108165</v>
      </c>
      <c r="BH162" s="43">
        <v>65.764607747952255</v>
      </c>
      <c r="BI162" s="44">
        <v>289.05919918539075</v>
      </c>
      <c r="BJ162" s="44">
        <v>190.09864850364423</v>
      </c>
      <c r="BK162" s="43">
        <v>7.391124092617785</v>
      </c>
      <c r="BL162" s="43">
        <v>-3.8699563409346105</v>
      </c>
      <c r="BM162" s="60">
        <v>3.2351344762038572</v>
      </c>
      <c r="BN162" s="40">
        <v>95956</v>
      </c>
      <c r="BO162" s="40">
        <v>65632.132521974301</v>
      </c>
      <c r="BP162" s="40">
        <v>18436417.864138611</v>
      </c>
      <c r="BQ162" s="43">
        <v>68.39815386424435</v>
      </c>
      <c r="BR162" s="44">
        <v>280.90536076922245</v>
      </c>
      <c r="BS162" s="44">
        <v>192.13408087184348</v>
      </c>
      <c r="BT162" s="43">
        <v>18.713100459406341</v>
      </c>
      <c r="BU162" s="43">
        <v>12.155583237063189</v>
      </c>
      <c r="BV162" s="60">
        <v>33.143370198979234</v>
      </c>
      <c r="BW162" s="40">
        <v>106237</v>
      </c>
      <c r="BX162" s="40">
        <v>74217.285290377273</v>
      </c>
      <c r="BY162" s="40">
        <v>21117973.14543933</v>
      </c>
      <c r="BZ162" s="43">
        <v>69.860110216193306</v>
      </c>
      <c r="CA162" s="44">
        <v>284.54251678452869</v>
      </c>
      <c r="CB162" s="44">
        <v>198.78171583760206</v>
      </c>
      <c r="CC162" s="43">
        <v>9.5432801779278815</v>
      </c>
      <c r="CD162" s="43">
        <v>2.84974952635742</v>
      </c>
      <c r="CE162" s="60">
        <v>12.664989285969961</v>
      </c>
      <c r="CF162" s="40">
        <v>102810</v>
      </c>
      <c r="CG162" s="40">
        <v>63947.851112119839</v>
      </c>
      <c r="CH162" s="40">
        <v>14934038.650828796</v>
      </c>
      <c r="CI162" s="43">
        <v>62.200030261764262</v>
      </c>
      <c r="CJ162" s="44">
        <v>233.53464410625668</v>
      </c>
      <c r="CK162" s="44">
        <v>145.25861930579512</v>
      </c>
      <c r="CL162" s="43">
        <v>3.5578724921491989</v>
      </c>
      <c r="CM162" s="43">
        <v>-11.166820117566846</v>
      </c>
      <c r="CN162" s="60">
        <v>-8.0062488465740991</v>
      </c>
      <c r="CO162" s="40">
        <v>105090</v>
      </c>
      <c r="CP162" s="40">
        <v>62403.390830685428</v>
      </c>
      <c r="CQ162" s="40">
        <v>14097658.549909351</v>
      </c>
      <c r="CR162" s="43">
        <v>59.380902874379515</v>
      </c>
      <c r="CS162" s="44">
        <v>225.91173912583534</v>
      </c>
      <c r="CT162" s="44">
        <v>134.14843039213389</v>
      </c>
      <c r="CU162" s="43">
        <v>5.8355949284255466</v>
      </c>
      <c r="CV162" s="43">
        <v>-2.5273056588060232</v>
      </c>
      <c r="CW162" s="60">
        <v>3.1608059487517695</v>
      </c>
      <c r="CX162" s="40">
        <v>101700</v>
      </c>
      <c r="CY162" s="40">
        <v>59979.763958238764</v>
      </c>
      <c r="CZ162" s="40">
        <v>14026393.458539467</v>
      </c>
      <c r="DA162" s="43">
        <v>58.977152367983052</v>
      </c>
      <c r="DB162" s="44">
        <v>233.85209498832671</v>
      </c>
      <c r="DC162" s="44">
        <v>137.9193063769859</v>
      </c>
      <c r="DD162" s="43">
        <v>4.4266500244394109</v>
      </c>
      <c r="DE162" s="43">
        <v>3.5823353552054925E-4</v>
      </c>
      <c r="DF162" s="60">
        <v>4.4270241156468044</v>
      </c>
      <c r="DG162" s="40">
        <v>294414</v>
      </c>
      <c r="DH162" s="40">
        <v>172600.39865300924</v>
      </c>
      <c r="DI162" s="40">
        <v>40215285.935367115</v>
      </c>
      <c r="DJ162" s="43">
        <v>58.625064926603102</v>
      </c>
      <c r="DK162" s="44">
        <v>232.99648349141268</v>
      </c>
      <c r="DL162" s="44">
        <v>136.59433972354276</v>
      </c>
      <c r="DM162" s="43">
        <v>8.97804626164592</v>
      </c>
      <c r="DN162" s="43">
        <v>21.759351256980981</v>
      </c>
      <c r="DO162" s="43">
        <v>11.728330093745468</v>
      </c>
      <c r="DP162" s="43">
        <v>-4.4196364650174926</v>
      </c>
      <c r="DQ162" s="60">
        <v>6.7903440751723823</v>
      </c>
      <c r="DR162" s="40">
        <v>314540</v>
      </c>
      <c r="DS162" s="40">
        <v>204430.9531063266</v>
      </c>
      <c r="DT162" s="40">
        <v>51579759.975652993</v>
      </c>
      <c r="DU162" s="43">
        <v>64.993626599582441</v>
      </c>
      <c r="DV162" s="44">
        <v>252.30895415737675</v>
      </c>
      <c r="DW162" s="44">
        <v>163.98473954235709</v>
      </c>
      <c r="DX162" s="43">
        <v>13.988548235123577</v>
      </c>
      <c r="DY162" s="43">
        <v>25.936419634979064</v>
      </c>
      <c r="DZ162" s="43">
        <v>10.481641870840448</v>
      </c>
      <c r="EA162" s="43">
        <v>-3.6044266908157434</v>
      </c>
      <c r="EB162" s="60">
        <v>6.4994120828534943</v>
      </c>
      <c r="EC162" s="40">
        <v>308430</v>
      </c>
      <c r="ED162" s="40">
        <v>209715.76414554362</v>
      </c>
      <c r="EE162" s="40">
        <v>59749901.130659595</v>
      </c>
      <c r="EF162" s="43">
        <v>67.994606278748378</v>
      </c>
      <c r="EG162" s="44">
        <v>284.90896415966574</v>
      </c>
      <c r="EH162" s="44">
        <v>193.72272843322503</v>
      </c>
      <c r="EI162" s="43">
        <v>13.121391947303175</v>
      </c>
      <c r="EJ162" s="43">
        <v>26.130058363167702</v>
      </c>
      <c r="EK162" s="43">
        <v>11.499740404394338</v>
      </c>
      <c r="EL162" s="43">
        <v>2.8594244434191323</v>
      </c>
      <c r="EM162" s="60">
        <v>14.68799123591633</v>
      </c>
      <c r="EN162" s="40">
        <v>309600</v>
      </c>
      <c r="EO162" s="40">
        <v>186331.00590104403</v>
      </c>
      <c r="EP162" s="40">
        <v>43058090.65927761</v>
      </c>
      <c r="EQ162" s="43">
        <v>60.184433430569776</v>
      </c>
      <c r="ER162" s="44">
        <v>231.08387383549436</v>
      </c>
      <c r="ES162" s="44">
        <v>139.07652021730496</v>
      </c>
      <c r="ET162" s="43">
        <v>10.281152822748693</v>
      </c>
      <c r="EU162" s="43">
        <v>15.378043349618064</v>
      </c>
      <c r="EV162" s="43">
        <v>4.6217240175868772</v>
      </c>
      <c r="EW162" s="43">
        <v>-4.9402574073401802</v>
      </c>
      <c r="EX162" s="60">
        <v>-0.5468584529068633</v>
      </c>
      <c r="EY162" s="40">
        <v>1226984</v>
      </c>
      <c r="EZ162" s="40">
        <v>773078.12180592353</v>
      </c>
      <c r="FA162" s="40">
        <v>194603037.70095733</v>
      </c>
      <c r="FB162" s="43">
        <v>63.006373498425695</v>
      </c>
      <c r="FC162" s="44">
        <v>251.72493207589596</v>
      </c>
      <c r="FD162" s="44">
        <v>158.60275089239738</v>
      </c>
      <c r="FE162" s="43">
        <v>11.595739843018126</v>
      </c>
      <c r="FF162" s="43">
        <v>22.351607772240754</v>
      </c>
      <c r="FG162" s="43">
        <v>9.6382424134487046</v>
      </c>
      <c r="FH162" s="43">
        <v>-2.0357940253223084</v>
      </c>
      <c r="FI162" s="60">
        <v>7.4062336250081371</v>
      </c>
      <c r="FK162" s="61">
        <v>61</v>
      </c>
      <c r="FL162" s="62">
        <v>31</v>
      </c>
      <c r="FM162" s="40">
        <v>3390</v>
      </c>
      <c r="FN162" s="62">
        <v>2203</v>
      </c>
    </row>
    <row r="163" spans="2:170" x14ac:dyDescent="0.25">
      <c r="B163" s="64" t="s">
        <v>59</v>
      </c>
      <c r="K163" s="60"/>
      <c r="T163" s="60"/>
      <c r="AC163" s="60"/>
      <c r="AL163" s="60"/>
      <c r="AU163" s="60"/>
      <c r="BD163" s="60"/>
      <c r="BM163" s="60"/>
      <c r="BV163" s="60"/>
      <c r="CE163" s="60"/>
      <c r="CN163" s="60"/>
      <c r="CW163" s="60"/>
      <c r="DF163" s="60"/>
      <c r="DQ163" s="60"/>
      <c r="EB163" s="60"/>
      <c r="EM163" s="60"/>
      <c r="EX163" s="60"/>
      <c r="FI163" s="60"/>
      <c r="FK163" s="61">
        <v>1</v>
      </c>
      <c r="FL163" s="62">
        <v>0</v>
      </c>
      <c r="FM163" s="40">
        <v>7</v>
      </c>
      <c r="FN163" s="62">
        <v>0</v>
      </c>
    </row>
    <row r="164" spans="2:170" ht="13" x14ac:dyDescent="0.3">
      <c r="B164" s="65" t="s">
        <v>82</v>
      </c>
      <c r="C164" s="66">
        <v>457157</v>
      </c>
      <c r="D164" s="66">
        <v>297521.789077928</v>
      </c>
      <c r="E164" s="66">
        <v>84876516.856122047</v>
      </c>
      <c r="F164" s="67">
        <v>65.080877921136064</v>
      </c>
      <c r="G164" s="68">
        <v>285.27832236815055</v>
      </c>
      <c r="H164" s="68">
        <v>185.66163671588109</v>
      </c>
      <c r="I164" s="67">
        <v>8.1809889557964635</v>
      </c>
      <c r="J164" s="67">
        <v>-6.1794596548520246</v>
      </c>
      <c r="K164" s="69">
        <v>1.4959883890128696</v>
      </c>
      <c r="L164" s="66">
        <v>463853</v>
      </c>
      <c r="M164" s="66">
        <v>295026.80457890435</v>
      </c>
      <c r="N164" s="66">
        <v>82466988.317115515</v>
      </c>
      <c r="O164" s="67">
        <v>63.603513306781316</v>
      </c>
      <c r="P164" s="68">
        <v>279.52371458187247</v>
      </c>
      <c r="Q164" s="68">
        <v>177.78690299969068</v>
      </c>
      <c r="R164" s="67">
        <v>14.144123611878705</v>
      </c>
      <c r="S164" s="67">
        <v>0.10370933600235116</v>
      </c>
      <c r="T164" s="69">
        <v>14.262501724592493</v>
      </c>
      <c r="U164" s="66">
        <v>457920</v>
      </c>
      <c r="V164" s="66">
        <v>288659.17481063417</v>
      </c>
      <c r="W164" s="66">
        <v>83477956.228958979</v>
      </c>
      <c r="X164" s="67">
        <v>63.037031536214663</v>
      </c>
      <c r="Y164" s="68">
        <v>289.19211136705451</v>
      </c>
      <c r="Z164" s="68">
        <v>182.29812244269519</v>
      </c>
      <c r="AA164" s="67">
        <v>3.1476226925486239</v>
      </c>
      <c r="AB164" s="67">
        <v>-6.569421470789897</v>
      </c>
      <c r="AC164" s="69">
        <v>-3.6285793792642886</v>
      </c>
      <c r="AD164" s="66">
        <v>467449</v>
      </c>
      <c r="AE164" s="66">
        <v>320074.78938066133</v>
      </c>
      <c r="AF164" s="66">
        <v>89697779.432628348</v>
      </c>
      <c r="AG164" s="67">
        <v>68.472665334755519</v>
      </c>
      <c r="AH164" s="68">
        <v>280.24006391191216</v>
      </c>
      <c r="AI164" s="68">
        <v>191.88784109630859</v>
      </c>
      <c r="AJ164" s="67">
        <v>3.3498462250457517</v>
      </c>
      <c r="AK164" s="67">
        <v>-10.397312629323217</v>
      </c>
      <c r="AL164" s="69">
        <v>-7.3957603889228674</v>
      </c>
      <c r="AM164" s="66">
        <v>453090</v>
      </c>
      <c r="AN164" s="66">
        <v>336073.11512166436</v>
      </c>
      <c r="AO164" s="66">
        <v>101234234.90111813</v>
      </c>
      <c r="AP164" s="67">
        <v>74.173589159254092</v>
      </c>
      <c r="AQ164" s="68">
        <v>301.22681745747371</v>
      </c>
      <c r="AR164" s="68">
        <v>223.43074201840281</v>
      </c>
      <c r="AS164" s="67">
        <v>7.8532971236592877</v>
      </c>
      <c r="AT164" s="67">
        <v>-1.5246637581107887</v>
      </c>
      <c r="AU164" s="69">
        <v>6.2088969905594471</v>
      </c>
      <c r="AV164" s="66">
        <v>468627</v>
      </c>
      <c r="AW164" s="66">
        <v>311566.75217905157</v>
      </c>
      <c r="AX164" s="66">
        <v>95150189.344962284</v>
      </c>
      <c r="AY164" s="67">
        <v>66.485019467305889</v>
      </c>
      <c r="AZ164" s="68">
        <v>305.39262831960087</v>
      </c>
      <c r="BA164" s="68">
        <v>203.04034839000377</v>
      </c>
      <c r="BB164" s="67">
        <v>0.8418998644685326</v>
      </c>
      <c r="BC164" s="67">
        <v>-5.5941672676013088</v>
      </c>
      <c r="BD164" s="69">
        <v>-4.7993646897733306</v>
      </c>
      <c r="BE164" s="66">
        <v>468503</v>
      </c>
      <c r="BF164" s="66">
        <v>321265.69130014139</v>
      </c>
      <c r="BG164" s="66">
        <v>110033788.95988156</v>
      </c>
      <c r="BH164" s="67">
        <v>68.572814112213024</v>
      </c>
      <c r="BI164" s="68">
        <v>342.5009017134135</v>
      </c>
      <c r="BJ164" s="68">
        <v>234.86250666459247</v>
      </c>
      <c r="BK164" s="67">
        <v>3.287470607810933</v>
      </c>
      <c r="BL164" s="67">
        <v>-3.0148936785452247</v>
      </c>
      <c r="BM164" s="69">
        <v>0.17346318569531716</v>
      </c>
      <c r="BN164" s="66">
        <v>423164</v>
      </c>
      <c r="BO164" s="66">
        <v>313911.18849751487</v>
      </c>
      <c r="BP164" s="66">
        <v>99738266.178247213</v>
      </c>
      <c r="BQ164" s="67">
        <v>74.181922020189546</v>
      </c>
      <c r="BR164" s="68">
        <v>317.72765620629286</v>
      </c>
      <c r="BS164" s="68">
        <v>235.69648216352812</v>
      </c>
      <c r="BT164" s="67">
        <v>11.580841515455624</v>
      </c>
      <c r="BU164" s="67">
        <v>5.854101759615677</v>
      </c>
      <c r="BV164" s="69">
        <v>18.112897521910632</v>
      </c>
      <c r="BW164" s="66">
        <v>470053</v>
      </c>
      <c r="BX164" s="66">
        <v>354892.40715288551</v>
      </c>
      <c r="BY164" s="66">
        <v>118747410.31801242</v>
      </c>
      <c r="BZ164" s="67">
        <v>75.500508911311186</v>
      </c>
      <c r="CA164" s="68">
        <v>334.60115777246466</v>
      </c>
      <c r="CB164" s="68">
        <v>252.62557694135006</v>
      </c>
      <c r="CC164" s="67">
        <v>6.4456102164940123</v>
      </c>
      <c r="CD164" s="67">
        <v>3.3756060814393338</v>
      </c>
      <c r="CE164" s="69">
        <v>10.038794708303859</v>
      </c>
      <c r="CF164" s="66">
        <v>454890</v>
      </c>
      <c r="CG164" s="66">
        <v>302084.37151401868</v>
      </c>
      <c r="CH164" s="66">
        <v>80949416.198414892</v>
      </c>
      <c r="CI164" s="67">
        <v>66.408224299065424</v>
      </c>
      <c r="CJ164" s="68">
        <v>267.96956026789462</v>
      </c>
      <c r="CK164" s="68">
        <v>177.95382663592275</v>
      </c>
      <c r="CL164" s="67">
        <v>8.0888297017096544</v>
      </c>
      <c r="CM164" s="67">
        <v>-14.229864639746502</v>
      </c>
      <c r="CN164" s="69">
        <v>-7.2920644555028566</v>
      </c>
      <c r="CO164" s="66">
        <v>468906</v>
      </c>
      <c r="CP164" s="66">
        <v>309192.40373831778</v>
      </c>
      <c r="CQ164" s="66">
        <v>82080558.698305368</v>
      </c>
      <c r="CR164" s="67">
        <v>65.939101597829364</v>
      </c>
      <c r="CS164" s="68">
        <v>265.46757845892461</v>
      </c>
      <c r="CT164" s="68">
        <v>175.04693626932769</v>
      </c>
      <c r="CU164" s="67">
        <v>6.8747060196922662</v>
      </c>
      <c r="CV164" s="67">
        <v>-5.1397693397828128</v>
      </c>
      <c r="CW164" s="69">
        <v>1.3815926477248484</v>
      </c>
      <c r="CX164" s="66">
        <v>459330</v>
      </c>
      <c r="CY164" s="66">
        <v>292060.90339813026</v>
      </c>
      <c r="CZ164" s="66">
        <v>80329483.288491309</v>
      </c>
      <c r="DA164" s="67">
        <v>63.584112380669737</v>
      </c>
      <c r="DB164" s="68">
        <v>275.04360341920915</v>
      </c>
      <c r="DC164" s="68">
        <v>174.88403389391354</v>
      </c>
      <c r="DD164" s="67">
        <v>6.5965611084868998</v>
      </c>
      <c r="DE164" s="67">
        <v>-0.37250477091456796</v>
      </c>
      <c r="DF164" s="69">
        <v>6.1994838327752673</v>
      </c>
      <c r="DG164" s="66">
        <v>1378930</v>
      </c>
      <c r="DH164" s="66">
        <v>881207.76846746646</v>
      </c>
      <c r="DI164" s="66">
        <v>250821461.40219656</v>
      </c>
      <c r="DJ164" s="67">
        <v>63.905185068674008</v>
      </c>
      <c r="DK164" s="68">
        <v>284.63373835027272</v>
      </c>
      <c r="DL164" s="68">
        <v>181.89571726062712</v>
      </c>
      <c r="DM164" s="67">
        <v>7.5780448511657479</v>
      </c>
      <c r="DN164" s="67">
        <v>16.567379610296136</v>
      </c>
      <c r="DO164" s="67">
        <v>8.3561053481214138</v>
      </c>
      <c r="DP164" s="67">
        <v>-4.4904523098336124</v>
      </c>
      <c r="DQ164" s="69">
        <v>3.4904261126157943</v>
      </c>
      <c r="DR164" s="66">
        <v>1389166</v>
      </c>
      <c r="DS164" s="66">
        <v>967714.65668137721</v>
      </c>
      <c r="DT164" s="66">
        <v>286082203.67870879</v>
      </c>
      <c r="DU164" s="67">
        <v>69.661556407324767</v>
      </c>
      <c r="DV164" s="68">
        <v>295.62661028591009</v>
      </c>
      <c r="DW164" s="68">
        <v>205.93809787938142</v>
      </c>
      <c r="DX164" s="67">
        <v>9.0771324229739712</v>
      </c>
      <c r="DY164" s="67">
        <v>13.468883134221052</v>
      </c>
      <c r="DZ164" s="67">
        <v>4.0262799486207976</v>
      </c>
      <c r="EA164" s="67">
        <v>-5.8583423224780953</v>
      </c>
      <c r="EB164" s="69">
        <v>-2.0679356361501839</v>
      </c>
      <c r="EC164" s="66">
        <v>1361720</v>
      </c>
      <c r="ED164" s="66">
        <v>990069.28695054189</v>
      </c>
      <c r="EE164" s="66">
        <v>328519465.45614117</v>
      </c>
      <c r="EF164" s="67">
        <v>72.707258977656338</v>
      </c>
      <c r="EG164" s="68">
        <v>331.81462124534335</v>
      </c>
      <c r="EH164" s="68">
        <v>241.25331599458127</v>
      </c>
      <c r="EI164" s="67">
        <v>6.7170319981818327</v>
      </c>
      <c r="EJ164" s="67">
        <v>14.067058749535322</v>
      </c>
      <c r="EK164" s="67">
        <v>6.887398022359509</v>
      </c>
      <c r="EL164" s="67">
        <v>1.7473319712613571</v>
      </c>
      <c r="EM164" s="69">
        <v>8.7550757012535474</v>
      </c>
      <c r="EN164" s="66">
        <v>1383126</v>
      </c>
      <c r="EO164" s="66">
        <v>903337.67865046673</v>
      </c>
      <c r="EP164" s="66">
        <v>243359458.18521157</v>
      </c>
      <c r="EQ164" s="67">
        <v>65.311307765920589</v>
      </c>
      <c r="ER164" s="68">
        <v>269.40031832700288</v>
      </c>
      <c r="ES164" s="68">
        <v>175.94887102491862</v>
      </c>
      <c r="ET164" s="67">
        <v>4.0158649225479532</v>
      </c>
      <c r="EU164" s="67">
        <v>11.493310875381185</v>
      </c>
      <c r="EV164" s="67">
        <v>7.1887552522798801</v>
      </c>
      <c r="EW164" s="67">
        <v>-6.9080996677825883</v>
      </c>
      <c r="EX164" s="69">
        <v>-0.21595079321094129</v>
      </c>
      <c r="EY164" s="66">
        <v>5512942</v>
      </c>
      <c r="EZ164" s="66">
        <v>3742329.3907498522</v>
      </c>
      <c r="FA164" s="66">
        <v>1108782588.7222581</v>
      </c>
      <c r="FB164" s="67">
        <v>67.882618586407261</v>
      </c>
      <c r="FC164" s="68">
        <v>296.28139935060358</v>
      </c>
      <c r="FD164" s="68">
        <v>201.12357226364037</v>
      </c>
      <c r="FE164" s="67">
        <v>6.8173143135932035</v>
      </c>
      <c r="FF164" s="67">
        <v>13.852488396709768</v>
      </c>
      <c r="FG164" s="67">
        <v>6.5861739066113563</v>
      </c>
      <c r="FH164" s="67">
        <v>-3.6369339867396793</v>
      </c>
      <c r="FI164" s="69">
        <v>2.7097051227167777</v>
      </c>
      <c r="FK164" s="70">
        <v>144</v>
      </c>
      <c r="FL164" s="71">
        <v>92</v>
      </c>
      <c r="FM164" s="66">
        <v>15311</v>
      </c>
      <c r="FN164" s="71">
        <v>13478</v>
      </c>
    </row>
    <row r="165" spans="2:170" ht="13" x14ac:dyDescent="0.3">
      <c r="B165" s="63" t="s">
        <v>83</v>
      </c>
      <c r="K165" s="60"/>
      <c r="T165" s="60"/>
      <c r="AC165" s="60"/>
      <c r="AL165" s="60"/>
      <c r="AU165" s="60"/>
      <c r="BD165" s="60"/>
      <c r="BM165" s="60"/>
      <c r="BV165" s="60"/>
      <c r="CE165" s="60"/>
      <c r="CN165" s="60"/>
      <c r="CW165" s="60"/>
      <c r="DF165" s="60"/>
      <c r="DQ165" s="60"/>
      <c r="EB165" s="60"/>
      <c r="EM165" s="60"/>
      <c r="EX165" s="60"/>
      <c r="FI165" s="60"/>
      <c r="FK165" s="61"/>
      <c r="FL165" s="62"/>
      <c r="FN165" s="62"/>
    </row>
    <row r="166" spans="2:170" x14ac:dyDescent="0.25">
      <c r="B166" s="64" t="s">
        <v>56</v>
      </c>
      <c r="C166" s="40">
        <v>492900</v>
      </c>
      <c r="D166" s="40">
        <v>322158.99984823191</v>
      </c>
      <c r="E166" s="40">
        <v>58846155.912345551</v>
      </c>
      <c r="F166" s="43">
        <v>65.359910701609238</v>
      </c>
      <c r="G166" s="44">
        <v>182.66184070619721</v>
      </c>
      <c r="H166" s="44">
        <v>119.38761597148621</v>
      </c>
      <c r="I166" s="43">
        <v>7.2641860142388692</v>
      </c>
      <c r="J166" s="43">
        <v>-4.5810940097248229</v>
      </c>
      <c r="K166" s="60">
        <v>2.3503128142132614</v>
      </c>
      <c r="L166" s="40">
        <v>492900</v>
      </c>
      <c r="M166" s="40">
        <v>316271.16374092008</v>
      </c>
      <c r="N166" s="40">
        <v>56800781.898303427</v>
      </c>
      <c r="O166" s="43">
        <v>64.165381160665476</v>
      </c>
      <c r="P166" s="44">
        <v>179.59519681292517</v>
      </c>
      <c r="Q166" s="44">
        <v>115.23794258126075</v>
      </c>
      <c r="R166" s="43">
        <v>18.654675036362907</v>
      </c>
      <c r="S166" s="43">
        <v>-0.77690028878375184</v>
      </c>
      <c r="T166" s="60">
        <v>17.732846523398589</v>
      </c>
      <c r="U166" s="40">
        <v>482460</v>
      </c>
      <c r="V166" s="40">
        <v>298667.10005277843</v>
      </c>
      <c r="W166" s="40">
        <v>54282035.164481282</v>
      </c>
      <c r="X166" s="43">
        <v>61.905049134182818</v>
      </c>
      <c r="Y166" s="44">
        <v>181.74762186691783</v>
      </c>
      <c r="Z166" s="44">
        <v>112.51095461692427</v>
      </c>
      <c r="AA166" s="43">
        <v>3.3364522027399914</v>
      </c>
      <c r="AB166" s="43">
        <v>-5.8357094837518817</v>
      </c>
      <c r="AC166" s="60">
        <v>-2.6939629385422768</v>
      </c>
      <c r="AD166" s="40">
        <v>498542</v>
      </c>
      <c r="AE166" s="40">
        <v>343234.43724451173</v>
      </c>
      <c r="AF166" s="40">
        <v>64555266.308959022</v>
      </c>
      <c r="AG166" s="43">
        <v>68.847647188102854</v>
      </c>
      <c r="AH166" s="44">
        <v>188.07922313159807</v>
      </c>
      <c r="AI166" s="44">
        <v>129.48811997576738</v>
      </c>
      <c r="AJ166" s="43">
        <v>3.1041073029418071</v>
      </c>
      <c r="AK166" s="43">
        <v>-6.8756983317273779</v>
      </c>
      <c r="AL166" s="60">
        <v>-3.9850200828593025</v>
      </c>
      <c r="AM166" s="40">
        <v>483780</v>
      </c>
      <c r="AN166" s="40">
        <v>355662.68023255817</v>
      </c>
      <c r="AO166" s="40">
        <v>70515238.650792018</v>
      </c>
      <c r="AP166" s="43">
        <v>73.517441860465112</v>
      </c>
      <c r="AQ166" s="44">
        <v>198.26437399809288</v>
      </c>
      <c r="AR166" s="44">
        <v>145.75889588406304</v>
      </c>
      <c r="AS166" s="43">
        <v>4.612602238690072</v>
      </c>
      <c r="AT166" s="43">
        <v>-0.8462600117862662</v>
      </c>
      <c r="AU166" s="60">
        <v>3.7273076186741676</v>
      </c>
      <c r="AV166" s="40">
        <v>499906</v>
      </c>
      <c r="AW166" s="40">
        <v>334614.5</v>
      </c>
      <c r="AX166" s="40">
        <v>63580534.391431667</v>
      </c>
      <c r="AY166" s="43">
        <v>66.935483870967744</v>
      </c>
      <c r="AZ166" s="44">
        <v>190.01129476287392</v>
      </c>
      <c r="BA166" s="44">
        <v>127.18497955902043</v>
      </c>
      <c r="BB166" s="43">
        <v>4.9502656361987372</v>
      </c>
      <c r="BC166" s="43">
        <v>-8.3931318500774648</v>
      </c>
      <c r="BD166" s="60">
        <v>-3.8583485357220093</v>
      </c>
      <c r="BE166" s="40">
        <v>499906</v>
      </c>
      <c r="BF166" s="40">
        <v>332533.07546597969</v>
      </c>
      <c r="BG166" s="40">
        <v>67243210.287012026</v>
      </c>
      <c r="BH166" s="43">
        <v>66.519120687885263</v>
      </c>
      <c r="BI166" s="44">
        <v>202.2151035435615</v>
      </c>
      <c r="BJ166" s="44">
        <v>134.5117087752738</v>
      </c>
      <c r="BK166" s="43">
        <v>9.8098438636077585</v>
      </c>
      <c r="BL166" s="43">
        <v>-2.971730401459912</v>
      </c>
      <c r="BM166" s="60">
        <v>6.5465913496810497</v>
      </c>
      <c r="BN166" s="40">
        <v>451528</v>
      </c>
      <c r="BO166" s="40">
        <v>343677.17920741125</v>
      </c>
      <c r="BP166" s="40">
        <v>74184109.143801615</v>
      </c>
      <c r="BQ166" s="43">
        <v>76.114256304683479</v>
      </c>
      <c r="BR166" s="44">
        <v>215.85404452773125</v>
      </c>
      <c r="BS166" s="44">
        <v>164.29570069586296</v>
      </c>
      <c r="BT166" s="43">
        <v>7.8665765990500658</v>
      </c>
      <c r="BU166" s="43">
        <v>9.3682343636335474</v>
      </c>
      <c r="BV166" s="60">
        <v>17.971770294828513</v>
      </c>
      <c r="BW166" s="40">
        <v>499906</v>
      </c>
      <c r="BX166" s="40">
        <v>380638.31088237488</v>
      </c>
      <c r="BY166" s="40">
        <v>83694599.601001337</v>
      </c>
      <c r="BZ166" s="43">
        <v>76.141976868126179</v>
      </c>
      <c r="CA166" s="44">
        <v>219.87960015634027</v>
      </c>
      <c r="CB166" s="44">
        <v>167.42067428876896</v>
      </c>
      <c r="CC166" s="43">
        <v>-1.0981455932819235</v>
      </c>
      <c r="CD166" s="43">
        <v>1.3108355952143116</v>
      </c>
      <c r="CE166" s="60">
        <v>0.19829511864206989</v>
      </c>
      <c r="CF166" s="40">
        <v>484020</v>
      </c>
      <c r="CG166" s="40">
        <v>321305.13640469738</v>
      </c>
      <c r="CH166" s="40">
        <v>56026875.051553257</v>
      </c>
      <c r="CI166" s="43">
        <v>66.382615678008634</v>
      </c>
      <c r="CJ166" s="44">
        <v>174.37279614784944</v>
      </c>
      <c r="CK166" s="44">
        <v>115.75322311382433</v>
      </c>
      <c r="CL166" s="43">
        <v>4.2208119570380793</v>
      </c>
      <c r="CM166" s="43">
        <v>-13.404090191852918</v>
      </c>
      <c r="CN166" s="60">
        <v>-9.7490396763680138</v>
      </c>
      <c r="CO166" s="40">
        <v>500185</v>
      </c>
      <c r="CP166" s="40">
        <v>323242.88723855716</v>
      </c>
      <c r="CQ166" s="40">
        <v>57553670.303997211</v>
      </c>
      <c r="CR166" s="43">
        <v>64.624666321172597</v>
      </c>
      <c r="CS166" s="44">
        <v>178.05084837496179</v>
      </c>
      <c r="CT166" s="44">
        <v>115.06476664433602</v>
      </c>
      <c r="CU166" s="43">
        <v>5.1201995668918938</v>
      </c>
      <c r="CV166" s="43">
        <v>-4.6826707762704771</v>
      </c>
      <c r="CW166" s="60">
        <v>0.19776670183585462</v>
      </c>
      <c r="CX166" s="40">
        <v>484050</v>
      </c>
      <c r="CY166" s="40">
        <v>304684.44127365574</v>
      </c>
      <c r="CZ166" s="40">
        <v>54801394.42341508</v>
      </c>
      <c r="DA166" s="43">
        <v>62.944828276759786</v>
      </c>
      <c r="DB166" s="44">
        <v>179.86279244956455</v>
      </c>
      <c r="DC166" s="44">
        <v>113.21432584116327</v>
      </c>
      <c r="DD166" s="43">
        <v>6.1428658395044629</v>
      </c>
      <c r="DE166" s="43">
        <v>-0.16337954162657595</v>
      </c>
      <c r="DF166" s="60">
        <v>5.9694501118074461</v>
      </c>
      <c r="DG166" s="40">
        <v>1468260</v>
      </c>
      <c r="DH166" s="40">
        <v>937097.26364193042</v>
      </c>
      <c r="DI166" s="40">
        <v>169928972.97513026</v>
      </c>
      <c r="DJ166" s="43">
        <v>63.823659545443611</v>
      </c>
      <c r="DK166" s="44">
        <v>181.3354702528093</v>
      </c>
      <c r="DL166" s="44">
        <v>115.73493316928219</v>
      </c>
      <c r="DM166" s="43">
        <v>7.8822381453418995</v>
      </c>
      <c r="DN166" s="43">
        <v>18.120851871149259</v>
      </c>
      <c r="DO166" s="43">
        <v>9.490546267652272</v>
      </c>
      <c r="DP166" s="43">
        <v>-3.9053382429615384</v>
      </c>
      <c r="DQ166" s="60">
        <v>5.2145700918680253</v>
      </c>
      <c r="DR166" s="40">
        <v>1482228</v>
      </c>
      <c r="DS166" s="40">
        <v>1033511.6174770698</v>
      </c>
      <c r="DT166" s="40">
        <v>198651039.3511827</v>
      </c>
      <c r="DU166" s="43">
        <v>69.726898795399208</v>
      </c>
      <c r="DV166" s="44">
        <v>192.20977876970028</v>
      </c>
      <c r="DW166" s="44">
        <v>134.02191791760964</v>
      </c>
      <c r="DX166" s="43">
        <v>8.50037771648425</v>
      </c>
      <c r="DY166" s="43">
        <v>13.094279664771301</v>
      </c>
      <c r="DZ166" s="43">
        <v>4.2339962726058422</v>
      </c>
      <c r="EA166" s="43">
        <v>-5.3368075199645366</v>
      </c>
      <c r="EB166" s="60">
        <v>-1.3287714788066511</v>
      </c>
      <c r="EC166" s="40">
        <v>1451340</v>
      </c>
      <c r="ED166" s="40">
        <v>1056848.5655557658</v>
      </c>
      <c r="EE166" s="40">
        <v>225121919.03181499</v>
      </c>
      <c r="EF166" s="43">
        <v>72.818813341861031</v>
      </c>
      <c r="EG166" s="44">
        <v>213.0124658999087</v>
      </c>
      <c r="EH166" s="44">
        <v>155.1131499385499</v>
      </c>
      <c r="EI166" s="43">
        <v>7.4923343554192776</v>
      </c>
      <c r="EJ166" s="43">
        <v>12.891429165081497</v>
      </c>
      <c r="EK166" s="43">
        <v>5.0227719418997383</v>
      </c>
      <c r="EL166" s="43">
        <v>2.3061312642256993</v>
      </c>
      <c r="EM166" s="60">
        <v>7.444734920164243</v>
      </c>
      <c r="EN166" s="40">
        <v>1468255</v>
      </c>
      <c r="EO166" s="40">
        <v>949232.46491691028</v>
      </c>
      <c r="EP166" s="40">
        <v>168381939.77896553</v>
      </c>
      <c r="EQ166" s="43">
        <v>64.650381910288758</v>
      </c>
      <c r="ER166" s="44">
        <v>177.38746408521186</v>
      </c>
      <c r="ES166" s="44">
        <v>114.68167299206578</v>
      </c>
      <c r="ET166" s="43">
        <v>2.5260460309479917</v>
      </c>
      <c r="EU166" s="43">
        <v>7.8339817348123333</v>
      </c>
      <c r="EV166" s="43">
        <v>5.1771583020825993</v>
      </c>
      <c r="EW166" s="43">
        <v>-6.4091735734959636</v>
      </c>
      <c r="EX166" s="60">
        <v>-1.5638283332464147</v>
      </c>
      <c r="EY166" s="40">
        <v>5870083</v>
      </c>
      <c r="EZ166" s="40">
        <v>3976689.9115916765</v>
      </c>
      <c r="FA166" s="40">
        <v>762083871.13709354</v>
      </c>
      <c r="FB166" s="43">
        <v>67.745037192688358</v>
      </c>
      <c r="FC166" s="44">
        <v>191.63774095528314</v>
      </c>
      <c r="FD166" s="44">
        <v>129.82505888538432</v>
      </c>
      <c r="FE166" s="43">
        <v>6.5476894906620533</v>
      </c>
      <c r="FF166" s="43">
        <v>12.857981540648</v>
      </c>
      <c r="FG166" s="43">
        <v>5.9225048240233686</v>
      </c>
      <c r="FH166" s="43">
        <v>-3.1222837530235124</v>
      </c>
      <c r="FI166" s="60">
        <v>2.6153036651698112</v>
      </c>
      <c r="FK166" s="61">
        <v>134</v>
      </c>
      <c r="FL166" s="62">
        <v>87</v>
      </c>
      <c r="FM166" s="40">
        <v>16135</v>
      </c>
      <c r="FN166" s="62">
        <v>13316</v>
      </c>
    </row>
    <row r="167" spans="2:170" x14ac:dyDescent="0.25">
      <c r="B167" s="64" t="s">
        <v>57</v>
      </c>
      <c r="C167" s="40">
        <v>62372</v>
      </c>
      <c r="D167" s="40">
        <v>39971.088461538464</v>
      </c>
      <c r="E167" s="40">
        <v>7161353.5376636861</v>
      </c>
      <c r="F167" s="43">
        <v>64.084987593052105</v>
      </c>
      <c r="G167" s="44">
        <v>179.16333563331867</v>
      </c>
      <c r="H167" s="44">
        <v>114.81680141191057</v>
      </c>
      <c r="I167" s="43">
        <v>0.55592918840220518</v>
      </c>
      <c r="J167" s="43">
        <v>7.5127772657994507</v>
      </c>
      <c r="K167" s="60">
        <v>8.1104721758311378</v>
      </c>
      <c r="L167" s="40">
        <v>62372</v>
      </c>
      <c r="M167" s="40">
        <v>41340.581196581195</v>
      </c>
      <c r="N167" s="40">
        <v>7263934.2841785755</v>
      </c>
      <c r="O167" s="43">
        <v>66.280672732285637</v>
      </c>
      <c r="P167" s="44">
        <v>175.70953464919577</v>
      </c>
      <c r="Q167" s="44">
        <v>116.46146162025549</v>
      </c>
      <c r="R167" s="43">
        <v>7.7701249426871897</v>
      </c>
      <c r="S167" s="43">
        <v>8.0377565163277431</v>
      </c>
      <c r="T167" s="60">
        <v>16.432425182891198</v>
      </c>
      <c r="U167" s="40">
        <v>60360</v>
      </c>
      <c r="V167" s="40">
        <v>42896.750235626765</v>
      </c>
      <c r="W167" s="40">
        <v>7765630.137728177</v>
      </c>
      <c r="X167" s="43">
        <v>71.068174677976756</v>
      </c>
      <c r="Y167" s="44">
        <v>181.03073298262669</v>
      </c>
      <c r="Z167" s="44">
        <v>128.6552375369148</v>
      </c>
      <c r="AA167" s="43">
        <v>1.0207916011436458</v>
      </c>
      <c r="AB167" s="43">
        <v>5.4743732111456263</v>
      </c>
      <c r="AC167" s="60">
        <v>6.5510467542778725</v>
      </c>
      <c r="AD167" s="40">
        <v>62372</v>
      </c>
      <c r="AE167" s="40">
        <v>46646.463492063493</v>
      </c>
      <c r="AF167" s="40">
        <v>8786639.2964804228</v>
      </c>
      <c r="AG167" s="43">
        <v>74.787506400409626</v>
      </c>
      <c r="AH167" s="44">
        <v>188.36667645716372</v>
      </c>
      <c r="AI167" s="44">
        <v>140.87474021164022</v>
      </c>
      <c r="AJ167" s="43">
        <v>1.9266478147838317</v>
      </c>
      <c r="AK167" s="43">
        <v>6.1144506174024675</v>
      </c>
      <c r="AL167" s="60">
        <v>8.1589023615195302</v>
      </c>
      <c r="AM167" s="40">
        <v>60360</v>
      </c>
      <c r="AN167" s="40">
        <v>45009.498947368418</v>
      </c>
      <c r="AO167" s="40">
        <v>8726528.3402037024</v>
      </c>
      <c r="AP167" s="43">
        <v>74.568421052631578</v>
      </c>
      <c r="AQ167" s="44">
        <v>193.88192591097302</v>
      </c>
      <c r="AR167" s="44">
        <v>144.57469085824559</v>
      </c>
      <c r="AS167" s="43">
        <v>-2.6863200597825529E-2</v>
      </c>
      <c r="AT167" s="43">
        <v>10.011639215984937</v>
      </c>
      <c r="AU167" s="60">
        <v>9.98208656863304</v>
      </c>
      <c r="AV167" s="40">
        <v>62372</v>
      </c>
      <c r="AW167" s="40">
        <v>42401.182439024393</v>
      </c>
      <c r="AX167" s="40">
        <v>8438987.8579736538</v>
      </c>
      <c r="AY167" s="43">
        <v>67.981117230527147</v>
      </c>
      <c r="AZ167" s="44">
        <v>199.02718208647738</v>
      </c>
      <c r="BA167" s="44">
        <v>135.30090197482292</v>
      </c>
      <c r="BB167" s="43">
        <v>-2.2309304025066639</v>
      </c>
      <c r="BC167" s="43">
        <v>3.2226088726931907</v>
      </c>
      <c r="BD167" s="60">
        <v>0.91978430910292308</v>
      </c>
      <c r="BE167" s="40">
        <v>62372</v>
      </c>
      <c r="BF167" s="40">
        <v>43550.709036742803</v>
      </c>
      <c r="BG167" s="40">
        <v>8836730.5472530872</v>
      </c>
      <c r="BH167" s="43">
        <v>69.824134285805812</v>
      </c>
      <c r="BI167" s="44">
        <v>202.90669756484851</v>
      </c>
      <c r="BJ167" s="44">
        <v>141.6778449825737</v>
      </c>
      <c r="BK167" s="43">
        <v>-0.29300757345651152</v>
      </c>
      <c r="BL167" s="43">
        <v>4.1361410379915853</v>
      </c>
      <c r="BM167" s="60">
        <v>3.831014258040716</v>
      </c>
      <c r="BN167" s="40">
        <v>56336</v>
      </c>
      <c r="BO167" s="40">
        <v>43358.341707562809</v>
      </c>
      <c r="BP167" s="40">
        <v>8125122.347539939</v>
      </c>
      <c r="BQ167" s="43">
        <v>76.963827228704218</v>
      </c>
      <c r="BR167" s="44">
        <v>187.39467487804563</v>
      </c>
      <c r="BS167" s="44">
        <v>144.22611380893105</v>
      </c>
      <c r="BT167" s="43">
        <v>6.5702615354465426</v>
      </c>
      <c r="BU167" s="43">
        <v>6.7287131372416384</v>
      </c>
      <c r="BV167" s="60">
        <v>13.741068723669926</v>
      </c>
      <c r="BW167" s="40">
        <v>62372</v>
      </c>
      <c r="BX167" s="40">
        <v>48176.447580645159</v>
      </c>
      <c r="BY167" s="40">
        <v>9325716.4692808464</v>
      </c>
      <c r="BZ167" s="43">
        <v>77.240504682622273</v>
      </c>
      <c r="CA167" s="44">
        <v>193.57418277198678</v>
      </c>
      <c r="CB167" s="44">
        <v>149.51767570834423</v>
      </c>
      <c r="CC167" s="43">
        <v>1.3677706752627066</v>
      </c>
      <c r="CD167" s="43">
        <v>6.6062602757123789</v>
      </c>
      <c r="CE167" s="60">
        <v>8.0643894418117164</v>
      </c>
      <c r="CF167" s="40">
        <v>60360</v>
      </c>
      <c r="CG167" s="40">
        <v>43149.759493670885</v>
      </c>
      <c r="CH167" s="40">
        <v>7895516.703444791</v>
      </c>
      <c r="CI167" s="43">
        <v>71.487341772151893</v>
      </c>
      <c r="CJ167" s="44">
        <v>182.97939075657857</v>
      </c>
      <c r="CK167" s="44">
        <v>130.80710244275664</v>
      </c>
      <c r="CL167" s="43">
        <v>1.9463301348134157</v>
      </c>
      <c r="CM167" s="43">
        <v>-0.68164877182590833</v>
      </c>
      <c r="CN167" s="60">
        <v>1.2514142274907372</v>
      </c>
      <c r="CO167" s="40">
        <v>62372</v>
      </c>
      <c r="CP167" s="40">
        <v>41051.752032520322</v>
      </c>
      <c r="CQ167" s="40">
        <v>7121021.5163717885</v>
      </c>
      <c r="CR167" s="43">
        <v>65.817597692105949</v>
      </c>
      <c r="CS167" s="44">
        <v>173.46449697763609</v>
      </c>
      <c r="CT167" s="44">
        <v>114.17016475937582</v>
      </c>
      <c r="CU167" s="43">
        <v>-0.10121801146660163</v>
      </c>
      <c r="CV167" s="43">
        <v>0.78003961227507812</v>
      </c>
      <c r="CW167" s="60">
        <v>0.67803206017451356</v>
      </c>
      <c r="CX167" s="40">
        <v>60360</v>
      </c>
      <c r="CY167" s="40">
        <v>40063.949999999997</v>
      </c>
      <c r="CZ167" s="40">
        <v>7013340.7641325649</v>
      </c>
      <c r="DA167" s="43">
        <v>66.375</v>
      </c>
      <c r="DB167" s="44">
        <v>175.05365207705592</v>
      </c>
      <c r="DC167" s="44">
        <v>116.19186156614587</v>
      </c>
      <c r="DD167" s="43">
        <v>1.4558322129037473</v>
      </c>
      <c r="DE167" s="43">
        <v>5.5603174946664948E-3</v>
      </c>
      <c r="DF167" s="60">
        <v>1.4614734791603561</v>
      </c>
      <c r="DG167" s="40">
        <v>185104</v>
      </c>
      <c r="DH167" s="40">
        <v>124208.41989374642</v>
      </c>
      <c r="DI167" s="40">
        <v>22190917.959570438</v>
      </c>
      <c r="DJ167" s="43">
        <v>67.101964243747531</v>
      </c>
      <c r="DK167" s="44">
        <v>178.65872521809365</v>
      </c>
      <c r="DL167" s="44">
        <v>119.88351391418036</v>
      </c>
      <c r="DM167" s="43">
        <v>1.054746358613762</v>
      </c>
      <c r="DN167" s="43">
        <v>4.101357963606695</v>
      </c>
      <c r="DO167" s="43">
        <v>3.0148129748434518</v>
      </c>
      <c r="DP167" s="43">
        <v>6.9000988814617372</v>
      </c>
      <c r="DQ167" s="60">
        <v>10.12293693274699</v>
      </c>
      <c r="DR167" s="40">
        <v>185104</v>
      </c>
      <c r="DS167" s="40">
        <v>134057.14487845631</v>
      </c>
      <c r="DT167" s="40">
        <v>25952155.494657781</v>
      </c>
      <c r="DU167" s="43">
        <v>72.422608305847689</v>
      </c>
      <c r="DV167" s="44">
        <v>193.59024480334455</v>
      </c>
      <c r="DW167" s="44">
        <v>140.20310471225787</v>
      </c>
      <c r="DX167" s="43">
        <v>0.4493260109835247</v>
      </c>
      <c r="DY167" s="43">
        <v>0.37602688308751375</v>
      </c>
      <c r="DZ167" s="43">
        <v>-7.2971249053430623E-2</v>
      </c>
      <c r="EA167" s="43">
        <v>6.3500519751440363</v>
      </c>
      <c r="EB167" s="60">
        <v>6.2724470138477164</v>
      </c>
      <c r="EC167" s="40">
        <v>181080</v>
      </c>
      <c r="ED167" s="40">
        <v>135085.49832495078</v>
      </c>
      <c r="EE167" s="40">
        <v>26287569.364073873</v>
      </c>
      <c r="EF167" s="43">
        <v>74.599899671388755</v>
      </c>
      <c r="EG167" s="44">
        <v>194.59949209972649</v>
      </c>
      <c r="EH167" s="44">
        <v>145.17102586742806</v>
      </c>
      <c r="EI167" s="43">
        <v>0.4493260109835247</v>
      </c>
      <c r="EJ167" s="43">
        <v>2.88282728812176</v>
      </c>
      <c r="EK167" s="43">
        <v>2.422615833988909</v>
      </c>
      <c r="EL167" s="43">
        <v>5.69016005219253</v>
      </c>
      <c r="EM167" s="60">
        <v>8.2506266046563379</v>
      </c>
      <c r="EN167" s="40">
        <v>183092</v>
      </c>
      <c r="EO167" s="40">
        <v>124265.46152619121</v>
      </c>
      <c r="EP167" s="40">
        <v>22029878.983949143</v>
      </c>
      <c r="EQ167" s="43">
        <v>67.870503094723531</v>
      </c>
      <c r="ER167" s="44">
        <v>177.28078834927069</v>
      </c>
      <c r="ES167" s="44">
        <v>120.32136294294205</v>
      </c>
      <c r="ET167" s="43">
        <v>0</v>
      </c>
      <c r="EU167" s="43">
        <v>1.1041587357462008</v>
      </c>
      <c r="EV167" s="43">
        <v>1.1041587356777771</v>
      </c>
      <c r="EW167" s="43">
        <v>2.7431216852144103E-2</v>
      </c>
      <c r="EX167" s="60">
        <v>1.1318928368421532</v>
      </c>
      <c r="EY167" s="40">
        <v>734380</v>
      </c>
      <c r="EZ167" s="40">
        <v>517616.52462334471</v>
      </c>
      <c r="FA167" s="40">
        <v>96460521.802251235</v>
      </c>
      <c r="FB167" s="43">
        <v>70.483472401664628</v>
      </c>
      <c r="FC167" s="44">
        <v>186.35518228952003</v>
      </c>
      <c r="FD167" s="44">
        <v>131.34960347810565</v>
      </c>
      <c r="FE167" s="43">
        <v>0.48849906268387133</v>
      </c>
      <c r="FF167" s="43">
        <v>2.0781788133481425</v>
      </c>
      <c r="FG167" s="43">
        <v>1.581951930276658</v>
      </c>
      <c r="FH167" s="43">
        <v>4.7512783341691707</v>
      </c>
      <c r="FI167" s="60">
        <v>6.4083932037915012</v>
      </c>
      <c r="FK167" s="61">
        <v>67</v>
      </c>
      <c r="FL167" s="62">
        <v>27</v>
      </c>
      <c r="FM167" s="40">
        <v>2012</v>
      </c>
      <c r="FN167" s="62">
        <v>960</v>
      </c>
    </row>
    <row r="168" spans="2:170" x14ac:dyDescent="0.25">
      <c r="B168" s="64" t="s">
        <v>58</v>
      </c>
      <c r="C168" s="40">
        <v>351850</v>
      </c>
      <c r="D168" s="40">
        <v>238918.865276664</v>
      </c>
      <c r="E168" s="40">
        <v>46069585.596600339</v>
      </c>
      <c r="F168" s="43">
        <v>67.9036138344931</v>
      </c>
      <c r="G168" s="44">
        <v>192.82523187632145</v>
      </c>
      <c r="H168" s="44">
        <v>130.93530082876322</v>
      </c>
      <c r="I168" s="43">
        <v>3.4220165625938166E-2</v>
      </c>
      <c r="J168" s="43">
        <v>-1.4359796427604881</v>
      </c>
      <c r="K168" s="60">
        <v>-1.4022508717535092</v>
      </c>
      <c r="L168" s="40">
        <v>351757</v>
      </c>
      <c r="M168" s="40">
        <v>234364.13490959667</v>
      </c>
      <c r="N168" s="40">
        <v>43527196.576695755</v>
      </c>
      <c r="O168" s="43">
        <v>66.626715291976183</v>
      </c>
      <c r="P168" s="44">
        <v>185.72464849831175</v>
      </c>
      <c r="Q168" s="44">
        <v>123.74223278199369</v>
      </c>
      <c r="R168" s="43">
        <v>6.0686564549003394</v>
      </c>
      <c r="S168" s="43">
        <v>2.1113626960289271</v>
      </c>
      <c r="T168" s="60">
        <v>8.3081504995244337</v>
      </c>
      <c r="U168" s="40">
        <v>342930</v>
      </c>
      <c r="V168" s="40">
        <v>230032.83298559365</v>
      </c>
      <c r="W168" s="40">
        <v>44009427.09843231</v>
      </c>
      <c r="X168" s="43">
        <v>67.078655406524263</v>
      </c>
      <c r="Y168" s="44">
        <v>191.31802415870132</v>
      </c>
      <c r="Z168" s="44">
        <v>128.33355815598608</v>
      </c>
      <c r="AA168" s="43">
        <v>-8.4269704772789375E-2</v>
      </c>
      <c r="AB168" s="43">
        <v>-2.1246941965281585</v>
      </c>
      <c r="AC168" s="60">
        <v>-2.2071734278501518</v>
      </c>
      <c r="AD168" s="40">
        <v>354268</v>
      </c>
      <c r="AE168" s="40">
        <v>255642.14404432132</v>
      </c>
      <c r="AF168" s="40">
        <v>49373838.173061453</v>
      </c>
      <c r="AG168" s="43">
        <v>72.1606648199446</v>
      </c>
      <c r="AH168" s="44">
        <v>193.13653606543602</v>
      </c>
      <c r="AI168" s="44">
        <v>139.36860843503069</v>
      </c>
      <c r="AJ168" s="43">
        <v>-0.71291666679640764</v>
      </c>
      <c r="AK168" s="43">
        <v>-4.3734753724915656</v>
      </c>
      <c r="AL168" s="60">
        <v>-5.055212804392422</v>
      </c>
      <c r="AM168" s="40">
        <v>342840</v>
      </c>
      <c r="AN168" s="40">
        <v>256459.55432853481</v>
      </c>
      <c r="AO168" s="40">
        <v>51450878.970058091</v>
      </c>
      <c r="AP168" s="43">
        <v>74.804443568001048</v>
      </c>
      <c r="AQ168" s="44">
        <v>200.61985643220561</v>
      </c>
      <c r="AR168" s="44">
        <v>150.07256729103398</v>
      </c>
      <c r="AS168" s="43">
        <v>-1.0784150022215917</v>
      </c>
      <c r="AT168" s="43">
        <v>1.4004920444099944</v>
      </c>
      <c r="AU168" s="60">
        <v>0.30697392592574485</v>
      </c>
      <c r="AV168" s="40">
        <v>353555</v>
      </c>
      <c r="AW168" s="40">
        <v>246871.15069978317</v>
      </c>
      <c r="AX168" s="40">
        <v>49292356.832286559</v>
      </c>
      <c r="AY168" s="43">
        <v>69.825388044231644</v>
      </c>
      <c r="AZ168" s="44">
        <v>199.6683561143617</v>
      </c>
      <c r="BA168" s="44">
        <v>139.41920445839136</v>
      </c>
      <c r="BB168" s="43">
        <v>-1.0524798082276263</v>
      </c>
      <c r="BC168" s="43">
        <v>-5.7206214591095641</v>
      </c>
      <c r="BD168" s="60">
        <v>-6.712892881637476</v>
      </c>
      <c r="BE168" s="40">
        <v>353400</v>
      </c>
      <c r="BF168" s="40">
        <v>252443.82022471909</v>
      </c>
      <c r="BG168" s="40">
        <v>53117875.038892135</v>
      </c>
      <c r="BH168" s="43">
        <v>71.432886311465509</v>
      </c>
      <c r="BI168" s="44">
        <v>210.41463796423278</v>
      </c>
      <c r="BJ168" s="44">
        <v>150.30524911967214</v>
      </c>
      <c r="BK168" s="43">
        <v>5.2513697135598383</v>
      </c>
      <c r="BL168" s="43">
        <v>-1.881956517798073</v>
      </c>
      <c r="BM168" s="60">
        <v>3.2705847011773832</v>
      </c>
      <c r="BN168" s="40">
        <v>319200</v>
      </c>
      <c r="BO168" s="40">
        <v>251137.18887162753</v>
      </c>
      <c r="BP168" s="40">
        <v>55378633.086332507</v>
      </c>
      <c r="BQ168" s="43">
        <v>78.677064182840709</v>
      </c>
      <c r="BR168" s="44">
        <v>220.51147954292071</v>
      </c>
      <c r="BS168" s="44">
        <v>173.49195829051538</v>
      </c>
      <c r="BT168" s="43">
        <v>6.8954507536058873</v>
      </c>
      <c r="BU168" s="43">
        <v>11.725347863923735</v>
      </c>
      <c r="BV168" s="60">
        <v>19.429314205210368</v>
      </c>
      <c r="BW168" s="40">
        <v>353431</v>
      </c>
      <c r="BX168" s="40">
        <v>271653.01386567019</v>
      </c>
      <c r="BY168" s="40">
        <v>59700655.958492778</v>
      </c>
      <c r="BZ168" s="43">
        <v>76.861682723267108</v>
      </c>
      <c r="CA168" s="44">
        <v>219.76806039786541</v>
      </c>
      <c r="CB168" s="44">
        <v>168.91742931008537</v>
      </c>
      <c r="CC168" s="43">
        <v>0.89657175593470329</v>
      </c>
      <c r="CD168" s="43">
        <v>0.94314373438778831</v>
      </c>
      <c r="CE168" s="60">
        <v>1.8481714506884226</v>
      </c>
      <c r="CF168" s="40">
        <v>340320</v>
      </c>
      <c r="CG168" s="40">
        <v>235701.84420544779</v>
      </c>
      <c r="CH168" s="40">
        <v>43970264.158819146</v>
      </c>
      <c r="CI168" s="43">
        <v>69.258886990317279</v>
      </c>
      <c r="CJ168" s="44">
        <v>186.55036114394076</v>
      </c>
      <c r="CK168" s="44">
        <v>129.20270380471069</v>
      </c>
      <c r="CL168" s="43">
        <v>1.9769228343342826</v>
      </c>
      <c r="CM168" s="43">
        <v>-10.566812398296749</v>
      </c>
      <c r="CN168" s="60">
        <v>-8.7987872911489617</v>
      </c>
      <c r="CO168" s="40">
        <v>352873</v>
      </c>
      <c r="CP168" s="40">
        <v>236393.34081078361</v>
      </c>
      <c r="CQ168" s="40">
        <v>43290414.576797307</v>
      </c>
      <c r="CR168" s="43">
        <v>66.991053668255617</v>
      </c>
      <c r="CS168" s="44">
        <v>183.12873970273242</v>
      </c>
      <c r="CT168" s="44">
        <v>122.6798722962576</v>
      </c>
      <c r="CU168" s="43">
        <v>0.14222873946202969</v>
      </c>
      <c r="CV168" s="43">
        <v>-3.9294064920789351</v>
      </c>
      <c r="CW168" s="60">
        <v>-3.7927664979890041</v>
      </c>
      <c r="CX168" s="40">
        <v>341520</v>
      </c>
      <c r="CY168" s="40">
        <v>221043.81852932301</v>
      </c>
      <c r="CZ168" s="40">
        <v>40668600.621367283</v>
      </c>
      <c r="DA168" s="43">
        <v>64.723535526271675</v>
      </c>
      <c r="DB168" s="44">
        <v>183.98433800116564</v>
      </c>
      <c r="DC168" s="44">
        <v>119.08116836896019</v>
      </c>
      <c r="DD168" s="43">
        <v>-5.8965990363012248E-3</v>
      </c>
      <c r="DE168" s="43">
        <v>-2.3256974421139076</v>
      </c>
      <c r="DF168" s="60">
        <v>-2.3314569041069046</v>
      </c>
      <c r="DG168" s="40">
        <v>1046537</v>
      </c>
      <c r="DH168" s="40">
        <v>703315.83317185426</v>
      </c>
      <c r="DI168" s="40">
        <v>133606209.2717284</v>
      </c>
      <c r="DJ168" s="43">
        <v>67.204105843544397</v>
      </c>
      <c r="DK168" s="44">
        <v>189.9661616733174</v>
      </c>
      <c r="DL168" s="44">
        <v>127.66506035785491</v>
      </c>
      <c r="DM168" s="43">
        <v>6.255285924743661</v>
      </c>
      <c r="DN168" s="43">
        <v>8.3097916540968644</v>
      </c>
      <c r="DO168" s="43">
        <v>1.9335562569623048</v>
      </c>
      <c r="DP168" s="43">
        <v>-0.62763475063931207</v>
      </c>
      <c r="DQ168" s="60">
        <v>1.2937858353442691</v>
      </c>
      <c r="DR168" s="40">
        <v>1050663</v>
      </c>
      <c r="DS168" s="40">
        <v>758972.84907263925</v>
      </c>
      <c r="DT168" s="40">
        <v>150117073.97540611</v>
      </c>
      <c r="DU168" s="43">
        <v>72.23751565179694</v>
      </c>
      <c r="DV168" s="44">
        <v>197.78978149064037</v>
      </c>
      <c r="DW168" s="44">
        <v>142.87842436195632</v>
      </c>
      <c r="DX168" s="43">
        <v>6.3363817435449006</v>
      </c>
      <c r="DY168" s="43">
        <v>5.3317519869751235</v>
      </c>
      <c r="DZ168" s="43">
        <v>-0.9447657894970336</v>
      </c>
      <c r="EA168" s="43">
        <v>-2.9372440632553025</v>
      </c>
      <c r="EB168" s="60">
        <v>-3.8542597757570918</v>
      </c>
      <c r="EC168" s="40">
        <v>1026031</v>
      </c>
      <c r="ED168" s="40">
        <v>775234.02296201675</v>
      </c>
      <c r="EE168" s="40">
        <v>168197164.08371741</v>
      </c>
      <c r="EF168" s="43">
        <v>75.556588734844937</v>
      </c>
      <c r="EG168" s="44">
        <v>216.96308353581944</v>
      </c>
      <c r="EH168" s="44">
        <v>163.92990473359714</v>
      </c>
      <c r="EI168" s="43">
        <v>3.4848947884927468</v>
      </c>
      <c r="EJ168" s="43">
        <v>7.7622451832191972</v>
      </c>
      <c r="EK168" s="43">
        <v>4.1333089273434043</v>
      </c>
      <c r="EL168" s="43">
        <v>3.2022570626916638</v>
      </c>
      <c r="EM168" s="60">
        <v>7.4679251670838216</v>
      </c>
      <c r="EN168" s="40">
        <v>1034713</v>
      </c>
      <c r="EO168" s="40">
        <v>693139.00354555435</v>
      </c>
      <c r="EP168" s="40">
        <v>127929279.35698374</v>
      </c>
      <c r="EQ168" s="43">
        <v>66.988527596111624</v>
      </c>
      <c r="ER168" s="44">
        <v>184.56511421604912</v>
      </c>
      <c r="ES168" s="44">
        <v>123.63745246941301</v>
      </c>
      <c r="ET168" s="43">
        <v>0.77702620442470549</v>
      </c>
      <c r="EU168" s="43">
        <v>1.4998522000002226</v>
      </c>
      <c r="EV168" s="43">
        <v>0.71725275372335362</v>
      </c>
      <c r="EW168" s="43">
        <v>-5.7930137252831857</v>
      </c>
      <c r="EX168" s="60">
        <v>-5.1173115220694605</v>
      </c>
      <c r="EY168" s="40">
        <v>4157944</v>
      </c>
      <c r="EZ168" s="40">
        <v>2930661.708752065</v>
      </c>
      <c r="FA168" s="40">
        <v>579849726.68783569</v>
      </c>
      <c r="FB168" s="43">
        <v>70.483433849808094</v>
      </c>
      <c r="FC168" s="44">
        <v>197.85624692068177</v>
      </c>
      <c r="FD168" s="44">
        <v>139.45587691605169</v>
      </c>
      <c r="FE168" s="43">
        <v>4.1778694461836885</v>
      </c>
      <c r="FF168" s="43">
        <v>5.7161022036087132</v>
      </c>
      <c r="FG168" s="43">
        <v>1.4765446496431887</v>
      </c>
      <c r="FH168" s="43">
        <v>-1.3483557956826413</v>
      </c>
      <c r="FI168" s="60">
        <v>0.10827977861395491</v>
      </c>
      <c r="FK168" s="61">
        <v>157</v>
      </c>
      <c r="FL168" s="62">
        <v>116</v>
      </c>
      <c r="FM168" s="40">
        <v>11384</v>
      </c>
      <c r="FN168" s="62">
        <v>9941</v>
      </c>
    </row>
    <row r="169" spans="2:170" x14ac:dyDescent="0.25">
      <c r="B169" s="64" t="s">
        <v>59</v>
      </c>
      <c r="K169" s="60"/>
      <c r="T169" s="60"/>
      <c r="AC169" s="60"/>
      <c r="AL169" s="60"/>
      <c r="AU169" s="60"/>
      <c r="BD169" s="60"/>
      <c r="BM169" s="60"/>
      <c r="BV169" s="60"/>
      <c r="CE169" s="60"/>
      <c r="CN169" s="60"/>
      <c r="CW169" s="60"/>
      <c r="DF169" s="60"/>
      <c r="DQ169" s="60"/>
      <c r="EB169" s="60"/>
      <c r="EM169" s="60"/>
      <c r="EX169" s="60"/>
      <c r="FI169" s="60"/>
      <c r="FK169" s="61">
        <v>5</v>
      </c>
      <c r="FL169" s="62">
        <v>0</v>
      </c>
      <c r="FM169" s="40">
        <v>110</v>
      </c>
      <c r="FN169" s="62">
        <v>0</v>
      </c>
    </row>
    <row r="170" spans="2:170" ht="13" x14ac:dyDescent="0.3">
      <c r="B170" s="65" t="s">
        <v>84</v>
      </c>
      <c r="C170" s="66">
        <v>910532</v>
      </c>
      <c r="D170" s="66">
        <v>604174.05174836738</v>
      </c>
      <c r="E170" s="66">
        <v>112862840.14820759</v>
      </c>
      <c r="F170" s="67">
        <v>66.353961392720663</v>
      </c>
      <c r="G170" s="68">
        <v>186.80517612698446</v>
      </c>
      <c r="H170" s="68">
        <v>123.95263444690312</v>
      </c>
      <c r="I170" s="67">
        <v>3.7504498696967743</v>
      </c>
      <c r="J170" s="67">
        <v>-2.7416378721097163</v>
      </c>
      <c r="K170" s="69">
        <v>0.9059882435399369</v>
      </c>
      <c r="L170" s="66">
        <v>910439</v>
      </c>
      <c r="M170" s="66">
        <v>594289.28806246142</v>
      </c>
      <c r="N170" s="66">
        <v>108168005.51371756</v>
      </c>
      <c r="O170" s="67">
        <v>65.27502535177662</v>
      </c>
      <c r="P170" s="68">
        <v>182.0123762727973</v>
      </c>
      <c r="Q170" s="68">
        <v>118.80862475543947</v>
      </c>
      <c r="R170" s="67">
        <v>12.412311331550516</v>
      </c>
      <c r="S170" s="67">
        <v>0.87009948056279751</v>
      </c>
      <c r="T170" s="69">
        <v>13.390410268492502</v>
      </c>
      <c r="U170" s="66">
        <v>889050</v>
      </c>
      <c r="V170" s="66">
        <v>572892.7042929189</v>
      </c>
      <c r="W170" s="66">
        <v>106457559.13110119</v>
      </c>
      <c r="X170" s="67">
        <v>64.438749709568526</v>
      </c>
      <c r="Y170" s="68">
        <v>185.82460264089809</v>
      </c>
      <c r="Z170" s="68">
        <v>119.74305059456859</v>
      </c>
      <c r="AA170" s="67">
        <v>1.6182437343314025</v>
      </c>
      <c r="AB170" s="67">
        <v>-3.7156996013743435</v>
      </c>
      <c r="AC170" s="69">
        <v>-2.1575849429731013</v>
      </c>
      <c r="AD170" s="66">
        <v>918592</v>
      </c>
      <c r="AE170" s="66">
        <v>647232.59085850883</v>
      </c>
      <c r="AF170" s="66">
        <v>123135267.63060454</v>
      </c>
      <c r="AG170" s="67">
        <v>70.459201784743257</v>
      </c>
      <c r="AH170" s="68">
        <v>190.24886782551263</v>
      </c>
      <c r="AI170" s="68">
        <v>134.04783367436744</v>
      </c>
      <c r="AJ170" s="67">
        <v>1.3155559016571368</v>
      </c>
      <c r="AK170" s="67">
        <v>-5.2498276640398105</v>
      </c>
      <c r="AL170" s="69">
        <v>-4.0033361801163307</v>
      </c>
      <c r="AM170" s="66">
        <v>890280</v>
      </c>
      <c r="AN170" s="66">
        <v>659615.33458462544</v>
      </c>
      <c r="AO170" s="66">
        <v>131314602.87965089</v>
      </c>
      <c r="AP170" s="67">
        <v>74.090773080898757</v>
      </c>
      <c r="AQ170" s="68">
        <v>199.07754716215419</v>
      </c>
      <c r="AR170" s="68">
        <v>147.49809372293086</v>
      </c>
      <c r="AS170" s="67">
        <v>1.90734807174308</v>
      </c>
      <c r="AT170" s="67">
        <v>0.59384010369575779</v>
      </c>
      <c r="AU170" s="69">
        <v>2.5125147732322084</v>
      </c>
      <c r="AV170" s="66">
        <v>919243</v>
      </c>
      <c r="AW170" s="66">
        <v>626662.79359010863</v>
      </c>
      <c r="AX170" s="66">
        <v>121865755.68168013</v>
      </c>
      <c r="AY170" s="67">
        <v>68.171614425142053</v>
      </c>
      <c r="AZ170" s="68">
        <v>194.46783330396795</v>
      </c>
      <c r="BA170" s="68">
        <v>132.57186150090902</v>
      </c>
      <c r="BB170" s="67">
        <v>2.0090196065279406</v>
      </c>
      <c r="BC170" s="67">
        <v>-6.7760305516739683</v>
      </c>
      <c r="BD170" s="69">
        <v>-4.9031427275326047</v>
      </c>
      <c r="BE170" s="66">
        <v>919088</v>
      </c>
      <c r="BF170" s="66">
        <v>631442.37591885345</v>
      </c>
      <c r="BG170" s="66">
        <v>129948504.50096999</v>
      </c>
      <c r="BH170" s="67">
        <v>68.703146588667622</v>
      </c>
      <c r="BI170" s="68">
        <v>205.79629979991975</v>
      </c>
      <c r="BJ170" s="68">
        <v>141.38853352559275</v>
      </c>
      <c r="BK170" s="67">
        <v>7.2767828367954417</v>
      </c>
      <c r="BL170" s="67">
        <v>-2.1865497036951731</v>
      </c>
      <c r="BM170" s="69">
        <v>4.9311226596588211</v>
      </c>
      <c r="BN170" s="66">
        <v>830144</v>
      </c>
      <c r="BO170" s="66">
        <v>640944.07641738886</v>
      </c>
      <c r="BP170" s="66">
        <v>138822700.18946019</v>
      </c>
      <c r="BQ170" s="67">
        <v>77.208782622941186</v>
      </c>
      <c r="BR170" s="68">
        <v>216.59097150163461</v>
      </c>
      <c r="BS170" s="68">
        <v>167.22725236761354</v>
      </c>
      <c r="BT170" s="67">
        <v>7.4127667026221298</v>
      </c>
      <c r="BU170" s="67">
        <v>10.311252048287152</v>
      </c>
      <c r="BV170" s="69">
        <v>18.488367809289773</v>
      </c>
      <c r="BW170" s="66">
        <v>919119</v>
      </c>
      <c r="BX170" s="66">
        <v>702981.07253337675</v>
      </c>
      <c r="BY170" s="66">
        <v>153784525.42380828</v>
      </c>
      <c r="BZ170" s="67">
        <v>76.484228106847624</v>
      </c>
      <c r="CA170" s="68">
        <v>218.76054908506342</v>
      </c>
      <c r="CB170" s="68">
        <v>167.31731737001226</v>
      </c>
      <c r="CC170" s="67">
        <v>-0.17238949052731006</v>
      </c>
      <c r="CD170" s="67">
        <v>1.4258705770930866</v>
      </c>
      <c r="CE170" s="69">
        <v>1.2510230355372307</v>
      </c>
      <c r="CF170" s="66">
        <v>888000</v>
      </c>
      <c r="CG170" s="66">
        <v>601763.43410115375</v>
      </c>
      <c r="CH170" s="66">
        <v>108226809.49556281</v>
      </c>
      <c r="CI170" s="67">
        <v>67.76615248886867</v>
      </c>
      <c r="CJ170" s="68">
        <v>179.84942813486131</v>
      </c>
      <c r="CK170" s="68">
        <v>121.87703772022839</v>
      </c>
      <c r="CL170" s="67">
        <v>3.0332677652663071</v>
      </c>
      <c r="CM170" s="67">
        <v>-11.693206406003791</v>
      </c>
      <c r="CN170" s="69">
        <v>-9.0146249013684354</v>
      </c>
      <c r="CO170" s="66">
        <v>918840</v>
      </c>
      <c r="CP170" s="66">
        <v>603205.51884250238</v>
      </c>
      <c r="CQ170" s="66">
        <v>108576280.82131262</v>
      </c>
      <c r="CR170" s="67">
        <v>65.648591576607714</v>
      </c>
      <c r="CS170" s="68">
        <v>179.99881869393508</v>
      </c>
      <c r="CT170" s="68">
        <v>118.16668932710006</v>
      </c>
      <c r="CU170" s="67">
        <v>2.7258479608728985</v>
      </c>
      <c r="CV170" s="67">
        <v>-4.1401160296869985</v>
      </c>
      <c r="CW170" s="69">
        <v>-1.5271213372566912</v>
      </c>
      <c r="CX170" s="66">
        <v>889230</v>
      </c>
      <c r="CY170" s="66">
        <v>567426.19288103399</v>
      </c>
      <c r="CZ170" s="66">
        <v>102920084.77359578</v>
      </c>
      <c r="DA170" s="67">
        <v>63.81095924350663</v>
      </c>
      <c r="DB170" s="68">
        <v>181.38056731401878</v>
      </c>
      <c r="DC170" s="68">
        <v>115.74067988438962</v>
      </c>
      <c r="DD170" s="67">
        <v>3.2746927494482825</v>
      </c>
      <c r="DE170" s="67">
        <v>-1.1199737560208318</v>
      </c>
      <c r="DF170" s="69">
        <v>2.1180432940491514</v>
      </c>
      <c r="DG170" s="66">
        <v>2710021</v>
      </c>
      <c r="DH170" s="66">
        <v>1771356.0441037477</v>
      </c>
      <c r="DI170" s="66">
        <v>327488404.79302633</v>
      </c>
      <c r="DJ170" s="67">
        <v>65.363185159958093</v>
      </c>
      <c r="DK170" s="68">
        <v>184.88005609212547</v>
      </c>
      <c r="DL170" s="68">
        <v>120.84349338733034</v>
      </c>
      <c r="DM170" s="67">
        <v>6.7272289769663942</v>
      </c>
      <c r="DN170" s="67">
        <v>12.888908134952366</v>
      </c>
      <c r="DO170" s="67">
        <v>5.7732962966306856</v>
      </c>
      <c r="DP170" s="67">
        <v>-2.0253692026585455</v>
      </c>
      <c r="DQ170" s="69">
        <v>3.6309965287610275</v>
      </c>
      <c r="DR170" s="66">
        <v>2728115</v>
      </c>
      <c r="DS170" s="66">
        <v>1933510.7190332429</v>
      </c>
      <c r="DT170" s="66">
        <v>376315626.19193554</v>
      </c>
      <c r="DU170" s="67">
        <v>70.873504930446217</v>
      </c>
      <c r="DV170" s="68">
        <v>194.62815617598113</v>
      </c>
      <c r="DW170" s="68">
        <v>137.93979586342056</v>
      </c>
      <c r="DX170" s="67">
        <v>7.0455191096448342</v>
      </c>
      <c r="DY170" s="67">
        <v>8.9200346313690986</v>
      </c>
      <c r="DZ170" s="67">
        <v>1.7511387092938391</v>
      </c>
      <c r="EA170" s="67">
        <v>-3.8137195401898927</v>
      </c>
      <c r="EB170" s="69">
        <v>-2.1293643499819086</v>
      </c>
      <c r="EC170" s="66">
        <v>2668351</v>
      </c>
      <c r="ED170" s="66">
        <v>1975367.5248696189</v>
      </c>
      <c r="EE170" s="66">
        <v>422555730.11423844</v>
      </c>
      <c r="EF170" s="67">
        <v>74.029523284965848</v>
      </c>
      <c r="EG170" s="68">
        <v>213.91246175423916</v>
      </c>
      <c r="EH170" s="68">
        <v>158.35837568379816</v>
      </c>
      <c r="EI170" s="67">
        <v>5.3922283060980813</v>
      </c>
      <c r="EJ170" s="67">
        <v>10.142090172850239</v>
      </c>
      <c r="EK170" s="67">
        <v>4.5068426230636378</v>
      </c>
      <c r="EL170" s="67">
        <v>2.875799415727657</v>
      </c>
      <c r="EM170" s="69">
        <v>7.5122497926507608</v>
      </c>
      <c r="EN170" s="66">
        <v>2696070</v>
      </c>
      <c r="EO170" s="66">
        <v>1772395.1458246901</v>
      </c>
      <c r="EP170" s="66">
        <v>319723175.09047121</v>
      </c>
      <c r="EQ170" s="67">
        <v>65.739952813713671</v>
      </c>
      <c r="ER170" s="68">
        <v>180.39045968031297</v>
      </c>
      <c r="ES170" s="68">
        <v>118.58860307427894</v>
      </c>
      <c r="ET170" s="67">
        <v>1.6649465273611503</v>
      </c>
      <c r="EU170" s="67">
        <v>4.7413235221680923</v>
      </c>
      <c r="EV170" s="67">
        <v>3.0259957830706044</v>
      </c>
      <c r="EW170" s="67">
        <v>-5.902705638448551</v>
      </c>
      <c r="EX170" s="69">
        <v>-3.0553254790232449</v>
      </c>
      <c r="EY170" s="66">
        <v>10802557</v>
      </c>
      <c r="EZ170" s="66">
        <v>7452629.4338312997</v>
      </c>
      <c r="FA170" s="66">
        <v>1446082936.1896715</v>
      </c>
      <c r="FB170" s="67">
        <v>68.989494189489577</v>
      </c>
      <c r="FC170" s="68">
        <v>194.03660802255388</v>
      </c>
      <c r="FD170" s="68">
        <v>133.86487441720249</v>
      </c>
      <c r="FE170" s="67">
        <v>5.1701478994558245</v>
      </c>
      <c r="FF170" s="67">
        <v>9.1174416736789521</v>
      </c>
      <c r="FG170" s="67">
        <v>3.7532454342459132</v>
      </c>
      <c r="FH170" s="67">
        <v>-2.0225504929978717</v>
      </c>
      <c r="FI170" s="69">
        <v>1.6547836571676631</v>
      </c>
      <c r="FK170" s="70">
        <v>363</v>
      </c>
      <c r="FL170" s="71">
        <v>230</v>
      </c>
      <c r="FM170" s="66">
        <v>29641</v>
      </c>
      <c r="FN170" s="71">
        <v>24217</v>
      </c>
    </row>
    <row r="171" spans="2:170" ht="13" x14ac:dyDescent="0.3">
      <c r="B171" s="63" t="s">
        <v>85</v>
      </c>
      <c r="K171" s="60"/>
      <c r="T171" s="60"/>
      <c r="AC171" s="60"/>
      <c r="AL171" s="60"/>
      <c r="AU171" s="60"/>
      <c r="BD171" s="60"/>
      <c r="BM171" s="60"/>
      <c r="BV171" s="60"/>
      <c r="CE171" s="60"/>
      <c r="CN171" s="60"/>
      <c r="CW171" s="60"/>
      <c r="DF171" s="60"/>
      <c r="DQ171" s="60"/>
      <c r="EB171" s="60"/>
      <c r="EM171" s="60"/>
      <c r="EX171" s="60"/>
      <c r="FI171" s="60"/>
      <c r="FK171" s="61"/>
      <c r="FL171" s="62"/>
      <c r="FN171" s="62"/>
    </row>
    <row r="172" spans="2:170" x14ac:dyDescent="0.25">
      <c r="B172" s="64" t="s">
        <v>56</v>
      </c>
      <c r="C172" s="40">
        <v>161045</v>
      </c>
      <c r="D172" s="40">
        <v>115361.44207066557</v>
      </c>
      <c r="E172" s="40">
        <v>16337606.360783186</v>
      </c>
      <c r="F172" s="43">
        <v>71.63304794974421</v>
      </c>
      <c r="G172" s="44">
        <v>141.62103097476412</v>
      </c>
      <c r="H172" s="44">
        <v>101.44746102507489</v>
      </c>
      <c r="I172" s="43">
        <v>-1.2146081575953105</v>
      </c>
      <c r="J172" s="43">
        <v>-2.2510068687953306</v>
      </c>
      <c r="K172" s="60">
        <v>-3.4382741133264654</v>
      </c>
      <c r="L172" s="40">
        <v>161045</v>
      </c>
      <c r="M172" s="40">
        <v>109438.0860171219</v>
      </c>
      <c r="N172" s="40">
        <v>14972785.236410638</v>
      </c>
      <c r="O172" s="43">
        <v>67.954972844311769</v>
      </c>
      <c r="P172" s="44">
        <v>136.81512333894531</v>
      </c>
      <c r="Q172" s="44">
        <v>92.972679911891944</v>
      </c>
      <c r="R172" s="43">
        <v>9.3992431653106241</v>
      </c>
      <c r="S172" s="43">
        <v>4.0024253178925342</v>
      </c>
      <c r="T172" s="60">
        <v>13.7778661713778</v>
      </c>
      <c r="U172" s="40">
        <v>155850</v>
      </c>
      <c r="V172" s="40">
        <v>105782.73746432939</v>
      </c>
      <c r="W172" s="40">
        <v>14701283.531744508</v>
      </c>
      <c r="X172" s="43">
        <v>67.874711237939934</v>
      </c>
      <c r="Y172" s="44">
        <v>138.97620617637992</v>
      </c>
      <c r="Z172" s="44">
        <v>94.329698631661913</v>
      </c>
      <c r="AA172" s="43">
        <v>-4.0791358246630294</v>
      </c>
      <c r="AB172" s="43">
        <v>-3.4514871455290459</v>
      </c>
      <c r="AC172" s="60">
        <v>-7.3898321215779914</v>
      </c>
      <c r="AD172" s="40">
        <v>161045</v>
      </c>
      <c r="AE172" s="40">
        <v>117672.15042804729</v>
      </c>
      <c r="AF172" s="40">
        <v>17423970.226928279</v>
      </c>
      <c r="AG172" s="43">
        <v>73.067869494891042</v>
      </c>
      <c r="AH172" s="44">
        <v>148.07216629887694</v>
      </c>
      <c r="AI172" s="44">
        <v>108.19317722952144</v>
      </c>
      <c r="AJ172" s="43">
        <v>-1.2633664082256721</v>
      </c>
      <c r="AK172" s="43">
        <v>-4.2999694729542544</v>
      </c>
      <c r="AL172" s="60">
        <v>-5.5090115113583371</v>
      </c>
      <c r="AM172" s="40">
        <v>155850</v>
      </c>
      <c r="AN172" s="40">
        <v>119516.04581673307</v>
      </c>
      <c r="AO172" s="40">
        <v>18828913.162023462</v>
      </c>
      <c r="AP172" s="43">
        <v>76.68658698539177</v>
      </c>
      <c r="AQ172" s="44">
        <v>157.54297285651401</v>
      </c>
      <c r="AR172" s="44">
        <v>120.81432891898277</v>
      </c>
      <c r="AS172" s="43">
        <v>-1.1031441861908897</v>
      </c>
      <c r="AT172" s="43">
        <v>2.8810871846001178</v>
      </c>
      <c r="AU172" s="60">
        <v>1.7461604526147787</v>
      </c>
      <c r="AV172" s="40">
        <v>163587</v>
      </c>
      <c r="AW172" s="40">
        <v>113681.48263888889</v>
      </c>
      <c r="AX172" s="40">
        <v>17219078.735062983</v>
      </c>
      <c r="AY172" s="43">
        <v>69.492980884109912</v>
      </c>
      <c r="AZ172" s="44">
        <v>151.46775301796222</v>
      </c>
      <c r="BA172" s="44">
        <v>105.25945665036332</v>
      </c>
      <c r="BB172" s="43">
        <v>-5.6015769486948068</v>
      </c>
      <c r="BC172" s="43">
        <v>-3.9496592447407233</v>
      </c>
      <c r="BD172" s="60">
        <v>-9.3299929915334499</v>
      </c>
      <c r="BE172" s="40">
        <v>169415</v>
      </c>
      <c r="BF172" s="40">
        <v>112643.87230215827</v>
      </c>
      <c r="BG172" s="40">
        <v>18077363.97823533</v>
      </c>
      <c r="BH172" s="43">
        <v>66.489904850313295</v>
      </c>
      <c r="BI172" s="44">
        <v>160.4824444399801</v>
      </c>
      <c r="BJ172" s="44">
        <v>106.70462460959968</v>
      </c>
      <c r="BK172" s="43">
        <v>-7.4800987736795514</v>
      </c>
      <c r="BL172" s="43">
        <v>-1.4505162020783637</v>
      </c>
      <c r="BM172" s="60">
        <v>-8.8221149311692919</v>
      </c>
      <c r="BN172" s="40">
        <v>153020</v>
      </c>
      <c r="BO172" s="40">
        <v>115670.36516993302</v>
      </c>
      <c r="BP172" s="40">
        <v>19980670.113587487</v>
      </c>
      <c r="BQ172" s="43">
        <v>75.591664599354999</v>
      </c>
      <c r="BR172" s="44">
        <v>172.73802226035676</v>
      </c>
      <c r="BS172" s="44">
        <v>130.57554642260806</v>
      </c>
      <c r="BT172" s="43">
        <v>-2.7430134758793896</v>
      </c>
      <c r="BU172" s="43">
        <v>11.213345581417352</v>
      </c>
      <c r="BV172" s="60">
        <v>8.1627485250814793</v>
      </c>
      <c r="BW172" s="40">
        <v>169415</v>
      </c>
      <c r="BX172" s="40">
        <v>124169.51798561151</v>
      </c>
      <c r="BY172" s="40">
        <v>21713237.765741941</v>
      </c>
      <c r="BZ172" s="43">
        <v>73.293107449524257</v>
      </c>
      <c r="CA172" s="44">
        <v>174.86769795029747</v>
      </c>
      <c r="CB172" s="44">
        <v>128.16596975322105</v>
      </c>
      <c r="CC172" s="43">
        <v>-10.116110969075406</v>
      </c>
      <c r="CD172" s="43">
        <v>1.9799479182623292</v>
      </c>
      <c r="CE172" s="60">
        <v>-8.3364567793808479</v>
      </c>
      <c r="CF172" s="40">
        <v>164490</v>
      </c>
      <c r="CG172" s="40">
        <v>101805.25733011383</v>
      </c>
      <c r="CH172" s="40">
        <v>13638247.90614225</v>
      </c>
      <c r="CI172" s="43">
        <v>61.891456824192247</v>
      </c>
      <c r="CJ172" s="44">
        <v>133.96408263984691</v>
      </c>
      <c r="CK172" s="44">
        <v>82.91232236696608</v>
      </c>
      <c r="CL172" s="43">
        <v>-10.325212633059174</v>
      </c>
      <c r="CM172" s="43">
        <v>-14.30885727772891</v>
      </c>
      <c r="CN172" s="60">
        <v>-23.156649971452214</v>
      </c>
      <c r="CO172" s="40">
        <v>170593</v>
      </c>
      <c r="CP172" s="40">
        <v>100897.19179027251</v>
      </c>
      <c r="CQ172" s="40">
        <v>13281382.574055612</v>
      </c>
      <c r="CR172" s="43">
        <v>59.144977689748409</v>
      </c>
      <c r="CS172" s="44">
        <v>131.63282682497876</v>
      </c>
      <c r="CT172" s="44">
        <v>77.85420605801886</v>
      </c>
      <c r="CU172" s="43">
        <v>-9.5802549516009385</v>
      </c>
      <c r="CV172" s="43">
        <v>-6.4895702034788298</v>
      </c>
      <c r="CW172" s="60">
        <v>-15.448107784377825</v>
      </c>
      <c r="CX172" s="40">
        <v>165090</v>
      </c>
      <c r="CY172" s="40">
        <v>96197.147637116243</v>
      </c>
      <c r="CZ172" s="40">
        <v>12662191.808807889</v>
      </c>
      <c r="DA172" s="43">
        <v>58.269518224675174</v>
      </c>
      <c r="DB172" s="44">
        <v>131.62751827708425</v>
      </c>
      <c r="DC172" s="44">
        <v>76.698720751153246</v>
      </c>
      <c r="DD172" s="43">
        <v>-13.904447863500179</v>
      </c>
      <c r="DE172" s="43">
        <v>-4.5460969455278883</v>
      </c>
      <c r="DF172" s="60">
        <v>-17.818435129449146</v>
      </c>
      <c r="DG172" s="40">
        <v>477940</v>
      </c>
      <c r="DH172" s="40">
        <v>330582.26555211685</v>
      </c>
      <c r="DI172" s="40">
        <v>46011675.128938332</v>
      </c>
      <c r="DJ172" s="43">
        <v>69.168151975586241</v>
      </c>
      <c r="DK172" s="44">
        <v>139.18373707099093</v>
      </c>
      <c r="DL172" s="44">
        <v>96.270818782563367</v>
      </c>
      <c r="DM172" s="43">
        <v>2.1643170911578293</v>
      </c>
      <c r="DN172" s="43">
        <v>3.2591221017505658</v>
      </c>
      <c r="DO172" s="43">
        <v>1.0716119304157639</v>
      </c>
      <c r="DP172" s="43">
        <v>-0.9256048182572314</v>
      </c>
      <c r="DQ172" s="60">
        <v>0.13608822050743341</v>
      </c>
      <c r="DR172" s="40">
        <v>480482</v>
      </c>
      <c r="DS172" s="40">
        <v>350869.67888366926</v>
      </c>
      <c r="DT172" s="40">
        <v>53471962.124014728</v>
      </c>
      <c r="DU172" s="43">
        <v>73.024520977616064</v>
      </c>
      <c r="DV172" s="44">
        <v>152.39835569189592</v>
      </c>
      <c r="DW172" s="44">
        <v>111.28816922177049</v>
      </c>
      <c r="DX172" s="43">
        <v>0.23594401597159492</v>
      </c>
      <c r="DY172" s="43">
        <v>-2.4389523373391606</v>
      </c>
      <c r="DZ172" s="43">
        <v>-2.6685999514099845</v>
      </c>
      <c r="EA172" s="43">
        <v>-1.7864852049113862</v>
      </c>
      <c r="EB172" s="60">
        <v>-4.4074110130012345</v>
      </c>
      <c r="EC172" s="40">
        <v>491850</v>
      </c>
      <c r="ED172" s="40">
        <v>352483.75545770279</v>
      </c>
      <c r="EE172" s="40">
        <v>59771271.857564755</v>
      </c>
      <c r="EF172" s="43">
        <v>71.66488877863226</v>
      </c>
      <c r="EG172" s="44">
        <v>169.57170630445455</v>
      </c>
      <c r="EH172" s="44">
        <v>121.52337472311631</v>
      </c>
      <c r="EI172" s="43">
        <v>4.9750288129081826</v>
      </c>
      <c r="EJ172" s="43">
        <v>-2.325092062669853</v>
      </c>
      <c r="EK172" s="43">
        <v>-6.9541499137003795</v>
      </c>
      <c r="EL172" s="43">
        <v>3.6318392950162766</v>
      </c>
      <c r="EM172" s="60">
        <v>-3.5748741678754028</v>
      </c>
      <c r="EN172" s="40">
        <v>500173</v>
      </c>
      <c r="EO172" s="40">
        <v>298899.59675750259</v>
      </c>
      <c r="EP172" s="40">
        <v>39581822.289005749</v>
      </c>
      <c r="EQ172" s="43">
        <v>59.759242653542394</v>
      </c>
      <c r="ER172" s="44">
        <v>132.42514449130724</v>
      </c>
      <c r="ES172" s="44">
        <v>79.136263430864418</v>
      </c>
      <c r="ET172" s="43">
        <v>5.7121903175763933</v>
      </c>
      <c r="EU172" s="43">
        <v>-6.1991986280050275</v>
      </c>
      <c r="EV172" s="43">
        <v>-11.267753425450064</v>
      </c>
      <c r="EW172" s="43">
        <v>-8.725545446863455</v>
      </c>
      <c r="EX172" s="60">
        <v>-19.010125926294926</v>
      </c>
      <c r="EY172" s="40">
        <v>1950445</v>
      </c>
      <c r="EZ172" s="40">
        <v>1332835.2966509915</v>
      </c>
      <c r="FA172" s="40">
        <v>198836731.39952356</v>
      </c>
      <c r="FB172" s="43">
        <v>68.334933651089443</v>
      </c>
      <c r="FC172" s="44">
        <v>149.18327260625497</v>
      </c>
      <c r="FD172" s="44">
        <v>101.94429035400822</v>
      </c>
      <c r="FE172" s="43">
        <v>3.2608695652173911</v>
      </c>
      <c r="FF172" s="43">
        <v>-1.948189907838956</v>
      </c>
      <c r="FG172" s="43">
        <v>-5.0445628581470601</v>
      </c>
      <c r="FH172" s="43">
        <v>-1.5894260140558978</v>
      </c>
      <c r="FI172" s="60">
        <v>-6.5538092778628556</v>
      </c>
      <c r="FK172" s="61">
        <v>97</v>
      </c>
      <c r="FL172" s="62">
        <v>32</v>
      </c>
      <c r="FM172" s="40">
        <v>5503</v>
      </c>
      <c r="FN172" s="62">
        <v>2899</v>
      </c>
    </row>
    <row r="173" spans="2:170" x14ac:dyDescent="0.25">
      <c r="B173" s="64" t="s">
        <v>57</v>
      </c>
      <c r="C173" s="40">
        <v>292113</v>
      </c>
      <c r="D173" s="40">
        <v>178304.1768158474</v>
      </c>
      <c r="E173" s="40">
        <v>24772496.392343596</v>
      </c>
      <c r="F173" s="43">
        <v>61.039452819918111</v>
      </c>
      <c r="G173" s="44">
        <v>138.93390965220425</v>
      </c>
      <c r="H173" s="44">
        <v>84.804498233024873</v>
      </c>
      <c r="I173" s="43">
        <v>-8.883850786862066</v>
      </c>
      <c r="J173" s="43">
        <v>1.6071282426721902</v>
      </c>
      <c r="K173" s="60">
        <v>-7.4194974192807637</v>
      </c>
      <c r="L173" s="40">
        <v>292113</v>
      </c>
      <c r="M173" s="40">
        <v>176603.4739545121</v>
      </c>
      <c r="N173" s="40">
        <v>23970669.097006604</v>
      </c>
      <c r="O173" s="43">
        <v>60.457245639362888</v>
      </c>
      <c r="P173" s="44">
        <v>135.73158307848885</v>
      </c>
      <c r="Q173" s="44">
        <v>82.059576591957921</v>
      </c>
      <c r="R173" s="43">
        <v>-3.0309834201692336</v>
      </c>
      <c r="S173" s="43">
        <v>2.7988953482508538</v>
      </c>
      <c r="T173" s="60">
        <v>-0.3169221258175029</v>
      </c>
      <c r="U173" s="40">
        <v>280230</v>
      </c>
      <c r="V173" s="40">
        <v>191870.85619955978</v>
      </c>
      <c r="W173" s="40">
        <v>27396268.928833455</v>
      </c>
      <c r="X173" s="43">
        <v>68.46906334067009</v>
      </c>
      <c r="Y173" s="44">
        <v>142.78494124370468</v>
      </c>
      <c r="Z173" s="44">
        <v>97.763511861090734</v>
      </c>
      <c r="AA173" s="43">
        <v>-0.48435214955863432</v>
      </c>
      <c r="AB173" s="43">
        <v>2.6238016931136632</v>
      </c>
      <c r="AC173" s="60">
        <v>2.1267411036770194</v>
      </c>
      <c r="AD173" s="40">
        <v>289509</v>
      </c>
      <c r="AE173" s="40">
        <v>208035.25246398788</v>
      </c>
      <c r="AF173" s="40">
        <v>29955395.521027818</v>
      </c>
      <c r="AG173" s="43">
        <v>71.857956907725793</v>
      </c>
      <c r="AH173" s="44">
        <v>143.99192043768289</v>
      </c>
      <c r="AI173" s="44">
        <v>103.469652138717</v>
      </c>
      <c r="AJ173" s="43">
        <v>-1.9925008526972816</v>
      </c>
      <c r="AK173" s="43">
        <v>1.7139714527280194</v>
      </c>
      <c r="AL173" s="60">
        <v>-0.31268029577577339</v>
      </c>
      <c r="AM173" s="40">
        <v>280170</v>
      </c>
      <c r="AN173" s="40">
        <v>197966.97498104625</v>
      </c>
      <c r="AO173" s="40">
        <v>28710693.885729257</v>
      </c>
      <c r="AP173" s="43">
        <v>70.659590598938593</v>
      </c>
      <c r="AQ173" s="44">
        <v>145.02769408118741</v>
      </c>
      <c r="AR173" s="44">
        <v>102.47597489284811</v>
      </c>
      <c r="AS173" s="43">
        <v>-5.9936137819556397</v>
      </c>
      <c r="AT173" s="43">
        <v>3.0373388129645331</v>
      </c>
      <c r="AU173" s="60">
        <v>-3.138321326667437</v>
      </c>
      <c r="AV173" s="40">
        <v>289509</v>
      </c>
      <c r="AW173" s="40">
        <v>178381.92180451128</v>
      </c>
      <c r="AX173" s="40">
        <v>26429448.692653961</v>
      </c>
      <c r="AY173" s="43">
        <v>61.615328644191123</v>
      </c>
      <c r="AZ173" s="44">
        <v>148.16214796484809</v>
      </c>
      <c r="BA173" s="44">
        <v>91.290594394833889</v>
      </c>
      <c r="BB173" s="43">
        <v>-8.8686361286149804</v>
      </c>
      <c r="BC173" s="43">
        <v>-0.55493885002379162</v>
      </c>
      <c r="BD173" s="60">
        <v>-9.3743594712718377</v>
      </c>
      <c r="BE173" s="40">
        <v>289509</v>
      </c>
      <c r="BF173" s="40">
        <v>190852.64661654134</v>
      </c>
      <c r="BG173" s="40">
        <v>28765732.299537275</v>
      </c>
      <c r="BH173" s="43">
        <v>65.922871695367448</v>
      </c>
      <c r="BI173" s="44">
        <v>150.72220799396618</v>
      </c>
      <c r="BJ173" s="44">
        <v>99.360407792287191</v>
      </c>
      <c r="BK173" s="43">
        <v>3.4229195853936574</v>
      </c>
      <c r="BL173" s="43">
        <v>-0.34764648622807437</v>
      </c>
      <c r="BM173" s="60">
        <v>3.0633734395115226</v>
      </c>
      <c r="BN173" s="40">
        <v>261492</v>
      </c>
      <c r="BO173" s="40">
        <v>190610.51542649727</v>
      </c>
      <c r="BP173" s="40">
        <v>27610998.270586602</v>
      </c>
      <c r="BQ173" s="43">
        <v>72.89344049779622</v>
      </c>
      <c r="BR173" s="44">
        <v>144.85558789244175</v>
      </c>
      <c r="BS173" s="44">
        <v>105.59022176810993</v>
      </c>
      <c r="BT173" s="43">
        <v>9.342958100284946</v>
      </c>
      <c r="BU173" s="43">
        <v>0.69367594825101186</v>
      </c>
      <c r="BV173" s="60">
        <v>10.101443901743696</v>
      </c>
      <c r="BW173" s="40">
        <v>289509</v>
      </c>
      <c r="BX173" s="40">
        <v>219810.56842105262</v>
      </c>
      <c r="BY173" s="40">
        <v>33663095.073599465</v>
      </c>
      <c r="BZ173" s="43">
        <v>75.925297113752123</v>
      </c>
      <c r="CA173" s="44">
        <v>153.14593522690393</v>
      </c>
      <c r="CB173" s="44">
        <v>116.27650633866119</v>
      </c>
      <c r="CC173" s="43">
        <v>-2.2032654675351973</v>
      </c>
      <c r="CD173" s="43">
        <v>3.3503818591738552</v>
      </c>
      <c r="CE173" s="60">
        <v>1.0732985850998007</v>
      </c>
      <c r="CF173" s="40">
        <v>280170</v>
      </c>
      <c r="CG173" s="40">
        <v>200306.95781250001</v>
      </c>
      <c r="CH173" s="40">
        <v>29540495.288245011</v>
      </c>
      <c r="CI173" s="43">
        <v>71.494791666666671</v>
      </c>
      <c r="CJ173" s="44">
        <v>147.47613168733153</v>
      </c>
      <c r="CK173" s="44">
        <v>105.43775310791666</v>
      </c>
      <c r="CL173" s="43">
        <v>2.0609739431102185</v>
      </c>
      <c r="CM173" s="43">
        <v>-1.1117946151281293</v>
      </c>
      <c r="CN173" s="60">
        <v>0.926265530687993</v>
      </c>
      <c r="CO173" s="40">
        <v>289509</v>
      </c>
      <c r="CP173" s="40">
        <v>188932.34765625</v>
      </c>
      <c r="CQ173" s="40">
        <v>26202593.874403797</v>
      </c>
      <c r="CR173" s="43">
        <v>65.259576612903231</v>
      </c>
      <c r="CS173" s="44">
        <v>138.68770594052901</v>
      </c>
      <c r="CT173" s="44">
        <v>90.507009710937481</v>
      </c>
      <c r="CU173" s="43">
        <v>1.8171808073709184</v>
      </c>
      <c r="CV173" s="43">
        <v>-0.91539766025463076</v>
      </c>
      <c r="CW173" s="60">
        <v>0.88514871658321281</v>
      </c>
      <c r="CX173" s="40">
        <v>280170</v>
      </c>
      <c r="CY173" s="40">
        <v>179929.93160377358</v>
      </c>
      <c r="CZ173" s="40">
        <v>25590419.69203642</v>
      </c>
      <c r="DA173" s="43">
        <v>64.221698113207552</v>
      </c>
      <c r="DB173" s="44">
        <v>142.22436180540251</v>
      </c>
      <c r="DC173" s="44">
        <v>91.338900282101648</v>
      </c>
      <c r="DD173" s="43">
        <v>4.7310056572184056</v>
      </c>
      <c r="DE173" s="43">
        <v>1.4056956428230931</v>
      </c>
      <c r="DF173" s="60">
        <v>6.2032048403979729</v>
      </c>
      <c r="DG173" s="40">
        <v>864456</v>
      </c>
      <c r="DH173" s="40">
        <v>546778.50696991931</v>
      </c>
      <c r="DI173" s="40">
        <v>76139434.418183655</v>
      </c>
      <c r="DJ173" s="43">
        <v>63.251166857528816</v>
      </c>
      <c r="DK173" s="44">
        <v>139.25096441724696</v>
      </c>
      <c r="DL173" s="44">
        <v>88.077859854270955</v>
      </c>
      <c r="DM173" s="43">
        <v>-9.2920047153456767E-2</v>
      </c>
      <c r="DN173" s="43">
        <v>-4.2782374144983191</v>
      </c>
      <c r="DO173" s="43">
        <v>-4.1892099831648704</v>
      </c>
      <c r="DP173" s="43">
        <v>2.3486145017408182</v>
      </c>
      <c r="DQ173" s="60">
        <v>-1.9389838746090666</v>
      </c>
      <c r="DR173" s="40">
        <v>859188</v>
      </c>
      <c r="DS173" s="40">
        <v>584384.14924954541</v>
      </c>
      <c r="DT173" s="40">
        <v>85095538.099411041</v>
      </c>
      <c r="DU173" s="43">
        <v>68.015864892147633</v>
      </c>
      <c r="DV173" s="44">
        <v>145.61575328264644</v>
      </c>
      <c r="DW173" s="44">
        <v>99.041814014407834</v>
      </c>
      <c r="DX173" s="43">
        <v>-0.87737210614298911</v>
      </c>
      <c r="DY173" s="43">
        <v>-6.3592016840184389</v>
      </c>
      <c r="DZ173" s="43">
        <v>-5.5303513378700009</v>
      </c>
      <c r="EA173" s="43">
        <v>1.3770206726518104</v>
      </c>
      <c r="EB173" s="60">
        <v>-4.2294847464489074</v>
      </c>
      <c r="EC173" s="40">
        <v>840510</v>
      </c>
      <c r="ED173" s="40">
        <v>601273.73046409129</v>
      </c>
      <c r="EE173" s="40">
        <v>90039825.643723339</v>
      </c>
      <c r="EF173" s="43">
        <v>71.536772966900003</v>
      </c>
      <c r="EG173" s="44">
        <v>149.7484774101579</v>
      </c>
      <c r="EH173" s="44">
        <v>107.1252283062942</v>
      </c>
      <c r="EI173" s="43">
        <v>-0.88781294256514143</v>
      </c>
      <c r="EJ173" s="43">
        <v>2.1094817322387689</v>
      </c>
      <c r="EK173" s="43">
        <v>3.0241434114661776</v>
      </c>
      <c r="EL173" s="43">
        <v>1.2776029718015736</v>
      </c>
      <c r="EM173" s="60">
        <v>4.3403829292564042</v>
      </c>
      <c r="EN173" s="40">
        <v>849849</v>
      </c>
      <c r="EO173" s="40">
        <v>569169.23707252357</v>
      </c>
      <c r="EP173" s="40">
        <v>81333508.854685232</v>
      </c>
      <c r="EQ173" s="43">
        <v>66.9729842680904</v>
      </c>
      <c r="ER173" s="44">
        <v>142.89863815025848</v>
      </c>
      <c r="ES173" s="44">
        <v>95.703482447688032</v>
      </c>
      <c r="ET173" s="43">
        <v>-0.89143584845590573</v>
      </c>
      <c r="EU173" s="43">
        <v>1.8913652721658181</v>
      </c>
      <c r="EV173" s="43">
        <v>2.8078311339654212</v>
      </c>
      <c r="EW173" s="43">
        <v>-0.28437968236913019</v>
      </c>
      <c r="EX173" s="60">
        <v>2.5154665502182869</v>
      </c>
      <c r="EY173" s="40">
        <v>3414003</v>
      </c>
      <c r="EZ173" s="40">
        <v>2301605.6237560795</v>
      </c>
      <c r="FA173" s="40">
        <v>332608307.01600325</v>
      </c>
      <c r="FB173" s="43">
        <v>67.416625695878992</v>
      </c>
      <c r="FC173" s="44">
        <v>144.51142436522503</v>
      </c>
      <c r="FD173" s="44">
        <v>97.424726052087024</v>
      </c>
      <c r="FE173" s="43">
        <v>-0.68600485515267262</v>
      </c>
      <c r="FF173" s="43">
        <v>-1.755929283588044</v>
      </c>
      <c r="FG173" s="43">
        <v>-1.0773148606927909</v>
      </c>
      <c r="FH173" s="43">
        <v>1.218953493673981</v>
      </c>
      <c r="FI173" s="60">
        <v>0.12850666582200826</v>
      </c>
      <c r="FK173" s="61">
        <v>434</v>
      </c>
      <c r="FL173" s="62">
        <v>53</v>
      </c>
      <c r="FM173" s="40">
        <v>9339</v>
      </c>
      <c r="FN173" s="62">
        <v>1272</v>
      </c>
    </row>
    <row r="174" spans="2:170" x14ac:dyDescent="0.25">
      <c r="B174" s="64" t="s">
        <v>58</v>
      </c>
      <c r="K174" s="60"/>
      <c r="L174" s="40">
        <v>49104</v>
      </c>
      <c r="M174" s="40">
        <v>34482.059405940592</v>
      </c>
      <c r="N174" s="40">
        <v>2802325.9366637622</v>
      </c>
      <c r="O174" s="43">
        <v>70.222506121579897</v>
      </c>
      <c r="P174" s="44">
        <v>81.269100075298155</v>
      </c>
      <c r="Q174" s="44">
        <v>57.069198775329149</v>
      </c>
      <c r="T174" s="60"/>
      <c r="U174" s="40">
        <v>47520</v>
      </c>
      <c r="V174" s="40">
        <v>34056.871287128713</v>
      </c>
      <c r="W174" s="40">
        <v>2854853.7544237622</v>
      </c>
      <c r="X174" s="43">
        <v>71.668500183351668</v>
      </c>
      <c r="Y174" s="44">
        <v>83.82607228817028</v>
      </c>
      <c r="Z174" s="44">
        <v>60.076888771543821</v>
      </c>
      <c r="AC174" s="60"/>
      <c r="AD174" s="40">
        <v>49104</v>
      </c>
      <c r="AE174" s="40">
        <v>37751.128712871287</v>
      </c>
      <c r="AF174" s="40">
        <v>3156536.8181861388</v>
      </c>
      <c r="AG174" s="43">
        <v>76.879946059122048</v>
      </c>
      <c r="AH174" s="44">
        <v>83.614369313146227</v>
      </c>
      <c r="AI174" s="44">
        <v>64.282682025621924</v>
      </c>
      <c r="AL174" s="60"/>
      <c r="AM174" s="40">
        <v>47520</v>
      </c>
      <c r="AN174" s="40">
        <v>37526.33663366337</v>
      </c>
      <c r="AO174" s="40">
        <v>3254759.3419675264</v>
      </c>
      <c r="AP174" s="43">
        <v>78.969563623028975</v>
      </c>
      <c r="AQ174" s="44">
        <v>86.732669211516182</v>
      </c>
      <c r="AR174" s="44">
        <v>68.492410394939526</v>
      </c>
      <c r="AS174" s="43">
        <v>69.939310994557388</v>
      </c>
      <c r="AT174" s="43">
        <v>-18.448778192679644</v>
      </c>
      <c r="AU174" s="60">
        <v>38.587584446995166</v>
      </c>
      <c r="BD174" s="60"/>
      <c r="BE174" s="40">
        <v>49104</v>
      </c>
      <c r="BF174" s="40">
        <v>34581.38613861386</v>
      </c>
      <c r="BG174" s="40">
        <v>3283684.242836277</v>
      </c>
      <c r="BH174" s="43">
        <v>70.424784413925266</v>
      </c>
      <c r="BI174" s="44">
        <v>94.955252217888642</v>
      </c>
      <c r="BJ174" s="44">
        <v>66.872031664147059</v>
      </c>
      <c r="BK174" s="43">
        <v>15.218528500822492</v>
      </c>
      <c r="BL174" s="43">
        <v>-1.7507941997782845</v>
      </c>
      <c r="BM174" s="60">
        <v>13.20128918685764</v>
      </c>
      <c r="BN174" s="40">
        <v>44352</v>
      </c>
      <c r="BO174" s="40">
        <v>33683.359508364629</v>
      </c>
      <c r="BP174" s="40">
        <v>3458191.1767775468</v>
      </c>
      <c r="BQ174" s="43">
        <v>75.945525587041459</v>
      </c>
      <c r="BR174" s="44">
        <v>102.66764441708287</v>
      </c>
      <c r="BS174" s="44">
        <v>77.971482160388419</v>
      </c>
      <c r="BT174" s="43">
        <v>10.006837680072129</v>
      </c>
      <c r="BU174" s="43">
        <v>18.231302739404743</v>
      </c>
      <c r="BV174" s="60">
        <v>30.062517291486689</v>
      </c>
      <c r="BW174" s="40">
        <v>49104</v>
      </c>
      <c r="BX174" s="40">
        <v>36041.66336633663</v>
      </c>
      <c r="BY174" s="40">
        <v>3662941.9652250297</v>
      </c>
      <c r="BZ174" s="43">
        <v>73.398630185599202</v>
      </c>
      <c r="CA174" s="44">
        <v>101.6307690351013</v>
      </c>
      <c r="CB174" s="44">
        <v>74.595592318854472</v>
      </c>
      <c r="CC174" s="43">
        <v>-0.70409056531389247</v>
      </c>
      <c r="CD174" s="43">
        <v>1.7277767994128039</v>
      </c>
      <c r="CE174" s="60">
        <v>1.0115211207192398</v>
      </c>
      <c r="CF174" s="40">
        <v>47520</v>
      </c>
      <c r="CG174" s="40">
        <v>31523.168316831685</v>
      </c>
      <c r="CH174" s="40">
        <v>2571115.0063271285</v>
      </c>
      <c r="CI174" s="43">
        <v>66.336633663366342</v>
      </c>
      <c r="CJ174" s="44">
        <v>81.562709067993367</v>
      </c>
      <c r="CK174" s="44">
        <v>54.105955520352033</v>
      </c>
      <c r="CN174" s="60"/>
      <c r="CO174" s="40">
        <v>49104</v>
      </c>
      <c r="CP174" s="40">
        <v>31300.118811881188</v>
      </c>
      <c r="CQ174" s="40">
        <v>2501027.411851089</v>
      </c>
      <c r="CR174" s="43">
        <v>63.74250328258632</v>
      </c>
      <c r="CS174" s="44">
        <v>79.904725821734772</v>
      </c>
      <c r="CT174" s="44">
        <v>50.933272479860889</v>
      </c>
      <c r="CW174" s="60"/>
      <c r="DF174" s="60"/>
      <c r="DG174" s="40">
        <v>145728</v>
      </c>
      <c r="DH174" s="40">
        <v>105088.67543360227</v>
      </c>
      <c r="DI174" s="40">
        <v>8475781.9779605679</v>
      </c>
      <c r="DJ174" s="43">
        <v>72.112892123409551</v>
      </c>
      <c r="DK174" s="44">
        <v>80.653618888895267</v>
      </c>
      <c r="DL174" s="44">
        <v>58.161657182974913</v>
      </c>
      <c r="DQ174" s="60"/>
      <c r="DR174" s="40">
        <v>145728</v>
      </c>
      <c r="DS174" s="40">
        <v>109226.48691293647</v>
      </c>
      <c r="DT174" s="40">
        <v>9478736.656161692</v>
      </c>
      <c r="DU174" s="43">
        <v>74.95229942971595</v>
      </c>
      <c r="DV174" s="44">
        <v>86.780568743523858</v>
      </c>
      <c r="DW174" s="44">
        <v>65.044031731456499</v>
      </c>
      <c r="EB174" s="60"/>
      <c r="EC174" s="40">
        <v>142560</v>
      </c>
      <c r="ED174" s="40">
        <v>104306.40901331512</v>
      </c>
      <c r="EE174" s="40">
        <v>10404817.384838853</v>
      </c>
      <c r="EF174" s="43">
        <v>73.166672989137993</v>
      </c>
      <c r="EG174" s="44">
        <v>99.752426368265034</v>
      </c>
      <c r="EH174" s="44">
        <v>72.985531599599142</v>
      </c>
      <c r="EI174" s="43">
        <v>-1.1852776044915783</v>
      </c>
      <c r="EJ174" s="43">
        <v>6.3342321953782887</v>
      </c>
      <c r="EK174" s="43">
        <v>7.6097059401387881</v>
      </c>
      <c r="EL174" s="43">
        <v>5.2597517635267552</v>
      </c>
      <c r="EM174" s="60">
        <v>13.269709346024872</v>
      </c>
      <c r="EN174" s="40">
        <v>143184</v>
      </c>
      <c r="EO174" s="40">
        <v>92017.522020389035</v>
      </c>
      <c r="EP174" s="40">
        <v>7416242.0053491183</v>
      </c>
      <c r="EQ174" s="43">
        <v>64.265226575866748</v>
      </c>
      <c r="ER174" s="44">
        <v>80.595976097963643</v>
      </c>
      <c r="ES174" s="44">
        <v>51.795186650387741</v>
      </c>
      <c r="EX174" s="60"/>
      <c r="EY174" s="40">
        <v>577200</v>
      </c>
      <c r="EZ174" s="40">
        <v>410639.09338024288</v>
      </c>
      <c r="FA174" s="40">
        <v>35775578.024310231</v>
      </c>
      <c r="FB174" s="43">
        <v>71.143294071421153</v>
      </c>
      <c r="FC174" s="44">
        <v>87.121705168929992</v>
      </c>
      <c r="FD174" s="44">
        <v>61.981250908368388</v>
      </c>
      <c r="FI174" s="60"/>
      <c r="FK174" s="61">
        <v>32</v>
      </c>
      <c r="FL174" s="62">
        <v>10</v>
      </c>
      <c r="FM174" s="40">
        <v>1552</v>
      </c>
      <c r="FN174" s="62">
        <v>877</v>
      </c>
    </row>
    <row r="175" spans="2:170" x14ac:dyDescent="0.25">
      <c r="B175" s="64" t="s">
        <v>59</v>
      </c>
      <c r="C175" s="40">
        <v>86428</v>
      </c>
      <c r="D175" s="40">
        <v>41188.49455984174</v>
      </c>
      <c r="E175" s="40">
        <v>6599995.9855762608</v>
      </c>
      <c r="F175" s="43">
        <v>47.656424491879648</v>
      </c>
      <c r="G175" s="44">
        <v>160.23882533476166</v>
      </c>
      <c r="H175" s="44">
        <v>76.3640948023356</v>
      </c>
      <c r="I175" s="43">
        <v>-15.9626778671196</v>
      </c>
      <c r="J175" s="43">
        <v>3.8928537653785509</v>
      </c>
      <c r="K175" s="60">
        <v>-12.691227808183605</v>
      </c>
      <c r="L175" s="40">
        <v>86800</v>
      </c>
      <c r="M175" s="40">
        <v>39297.512437810947</v>
      </c>
      <c r="N175" s="40">
        <v>5217864.7467542291</v>
      </c>
      <c r="O175" s="43">
        <v>45.273631840796021</v>
      </c>
      <c r="P175" s="44">
        <v>132.77849978447358</v>
      </c>
      <c r="Q175" s="44">
        <v>60.113649156154707</v>
      </c>
      <c r="R175" s="43">
        <v>-10.759030040741198</v>
      </c>
      <c r="S175" s="43">
        <v>0.82681715081891483</v>
      </c>
      <c r="T175" s="60">
        <v>-10.02117039552118</v>
      </c>
      <c r="U175" s="40">
        <v>84000</v>
      </c>
      <c r="V175" s="40">
        <v>49057.760314341846</v>
      </c>
      <c r="W175" s="40">
        <v>8737172.3869548105</v>
      </c>
      <c r="X175" s="43">
        <v>58.402095612311726</v>
      </c>
      <c r="Y175" s="44">
        <v>178.09969984301406</v>
      </c>
      <c r="Z175" s="44">
        <v>104.01395698755726</v>
      </c>
      <c r="AA175" s="43">
        <v>-10.167756817127746</v>
      </c>
      <c r="AB175" s="43">
        <v>4.122177798700899</v>
      </c>
      <c r="AC175" s="60">
        <v>-6.4647120325040923</v>
      </c>
      <c r="AD175" s="40">
        <v>86800</v>
      </c>
      <c r="AE175" s="40">
        <v>45678.431372549021</v>
      </c>
      <c r="AF175" s="40">
        <v>7259842.7532026144</v>
      </c>
      <c r="AG175" s="43">
        <v>52.624920936116382</v>
      </c>
      <c r="AH175" s="44">
        <v>158.93371411973442</v>
      </c>
      <c r="AI175" s="44">
        <v>83.638741396343477</v>
      </c>
      <c r="AJ175" s="43">
        <v>-16.171651860061861</v>
      </c>
      <c r="AK175" s="43">
        <v>-4.261459342977469</v>
      </c>
      <c r="AL175" s="60">
        <v>-19.743962833906256</v>
      </c>
      <c r="AM175" s="40">
        <v>84000</v>
      </c>
      <c r="AN175" s="40">
        <v>50026.143790849674</v>
      </c>
      <c r="AO175" s="40">
        <v>8444583.5283137225</v>
      </c>
      <c r="AP175" s="43">
        <v>59.554933084344846</v>
      </c>
      <c r="AQ175" s="44">
        <v>168.80340734674675</v>
      </c>
      <c r="AR175" s="44">
        <v>100.53075628944909</v>
      </c>
      <c r="AS175" s="43">
        <v>-5.6134560433027119</v>
      </c>
      <c r="AT175" s="43">
        <v>6.9340491539301228</v>
      </c>
      <c r="AU175" s="60">
        <v>0.93135330924903736</v>
      </c>
      <c r="AV175" s="40">
        <v>86800</v>
      </c>
      <c r="AW175" s="40">
        <v>51777.777777777781</v>
      </c>
      <c r="AX175" s="40">
        <v>10869946.547950327</v>
      </c>
      <c r="AY175" s="43">
        <v>59.651817716333845</v>
      </c>
      <c r="AZ175" s="44">
        <v>209.93458998187327</v>
      </c>
      <c r="BA175" s="44">
        <v>125.2297989395199</v>
      </c>
      <c r="BB175" s="43">
        <v>-12.197736874460006</v>
      </c>
      <c r="BC175" s="43">
        <v>1.3808764035118521</v>
      </c>
      <c r="BD175" s="60">
        <v>-10.985296141255679</v>
      </c>
      <c r="BE175" s="40">
        <v>87389</v>
      </c>
      <c r="BF175" s="40">
        <v>59401.088021778582</v>
      </c>
      <c r="BG175" s="40">
        <v>15471388.324430287</v>
      </c>
      <c r="BH175" s="43">
        <v>67.973186581581871</v>
      </c>
      <c r="BI175" s="44">
        <v>260.45631215976914</v>
      </c>
      <c r="BJ175" s="44">
        <v>177.04045502786718</v>
      </c>
      <c r="BK175" s="43">
        <v>-12.104813968361297</v>
      </c>
      <c r="BL175" s="43">
        <v>1.0713024944256166</v>
      </c>
      <c r="BM175" s="60">
        <v>-11.1631906478754</v>
      </c>
      <c r="BN175" s="40">
        <v>78932</v>
      </c>
      <c r="BO175" s="40">
        <v>48480.378993989245</v>
      </c>
      <c r="BP175" s="40">
        <v>7802733.4431111068</v>
      </c>
      <c r="BQ175" s="43">
        <v>61.420436570705476</v>
      </c>
      <c r="BR175" s="44">
        <v>160.9462138090652</v>
      </c>
      <c r="BS175" s="44">
        <v>98.853867165548905</v>
      </c>
      <c r="BT175" s="43">
        <v>2.5719431196218858</v>
      </c>
      <c r="BU175" s="43">
        <v>0.89366631997024526</v>
      </c>
      <c r="BV175" s="60">
        <v>3.4885940290015678</v>
      </c>
      <c r="BW175" s="40">
        <v>87389</v>
      </c>
      <c r="BX175" s="40">
        <v>55679.129357798163</v>
      </c>
      <c r="BY175" s="40">
        <v>10752793.91086846</v>
      </c>
      <c r="BZ175" s="43">
        <v>63.714116602545133</v>
      </c>
      <c r="CA175" s="44">
        <v>193.12072647131779</v>
      </c>
      <c r="CB175" s="44">
        <v>123.04516484761767</v>
      </c>
      <c r="CC175" s="43">
        <v>3.904643797221889</v>
      </c>
      <c r="CD175" s="43">
        <v>10.303471302722238</v>
      </c>
      <c r="CE175" s="60">
        <v>14.610428953015218</v>
      </c>
      <c r="CF175" s="40">
        <v>84570</v>
      </c>
      <c r="CG175" s="40">
        <v>53041.166055045869</v>
      </c>
      <c r="CH175" s="40">
        <v>9627888.1808642782</v>
      </c>
      <c r="CI175" s="43">
        <v>62.718654434250766</v>
      </c>
      <c r="CJ175" s="44">
        <v>181.51727982134673</v>
      </c>
      <c r="CK175" s="44">
        <v>113.84519546960244</v>
      </c>
      <c r="CL175" s="43">
        <v>4.5084771832903314</v>
      </c>
      <c r="CM175" s="43">
        <v>-11.574745774861976</v>
      </c>
      <c r="CN175" s="60">
        <v>-7.5881133638910097</v>
      </c>
      <c r="CO175" s="40">
        <v>87420</v>
      </c>
      <c r="CP175" s="40">
        <v>41580.770642201838</v>
      </c>
      <c r="CQ175" s="40">
        <v>5888598.0911653209</v>
      </c>
      <c r="CR175" s="43">
        <v>47.564368156259249</v>
      </c>
      <c r="CS175" s="44">
        <v>141.61830096503235</v>
      </c>
      <c r="CT175" s="44">
        <v>67.359850047647228</v>
      </c>
      <c r="CU175" s="43">
        <v>11.133626081883619</v>
      </c>
      <c r="CV175" s="43">
        <v>-3.4739217701079701</v>
      </c>
      <c r="CW175" s="60">
        <v>7.2729308515083853</v>
      </c>
      <c r="CX175" s="40">
        <v>84600</v>
      </c>
      <c r="CY175" s="40">
        <v>37190.036496350367</v>
      </c>
      <c r="CZ175" s="40">
        <v>5640796.7314480841</v>
      </c>
      <c r="DA175" s="43">
        <v>43.959854014598541</v>
      </c>
      <c r="DB175" s="44">
        <v>151.67494476650063</v>
      </c>
      <c r="DC175" s="44">
        <v>66.676084296076638</v>
      </c>
      <c r="DD175" s="43">
        <v>7.9377671493390363</v>
      </c>
      <c r="DE175" s="43">
        <v>-8.4748517286779723</v>
      </c>
      <c r="DF175" s="60">
        <v>-1.2097985757543341</v>
      </c>
      <c r="DG175" s="40">
        <v>257228</v>
      </c>
      <c r="DH175" s="40">
        <v>129543.76731199454</v>
      </c>
      <c r="DI175" s="40">
        <v>20555033.1192853</v>
      </c>
      <c r="DJ175" s="43">
        <v>50.361456494625209</v>
      </c>
      <c r="DK175" s="44">
        <v>158.67249768783046</v>
      </c>
      <c r="DL175" s="44">
        <v>79.909780891991929</v>
      </c>
      <c r="DM175" s="43">
        <v>3.9002795146462441</v>
      </c>
      <c r="DN175" s="43">
        <v>-8.8441983469595478</v>
      </c>
      <c r="DO175" s="43">
        <v>-12.26606696448038</v>
      </c>
      <c r="DP175" s="43">
        <v>3.2147088965227142</v>
      </c>
      <c r="DQ175" s="60">
        <v>-9.4456764140126328</v>
      </c>
      <c r="DR175" s="40">
        <v>257600</v>
      </c>
      <c r="DS175" s="40">
        <v>147482.35294117648</v>
      </c>
      <c r="DT175" s="40">
        <v>26574372.829466663</v>
      </c>
      <c r="DU175" s="43">
        <v>57.252466203872856</v>
      </c>
      <c r="DV175" s="44">
        <v>180.18679726425228</v>
      </c>
      <c r="DW175" s="44">
        <v>103.16138520755693</v>
      </c>
      <c r="DX175" s="43">
        <v>5.3337476896907052</v>
      </c>
      <c r="DY175" s="43">
        <v>-6.6629275540492268</v>
      </c>
      <c r="DZ175" s="43">
        <v>-11.38920384668252</v>
      </c>
      <c r="EA175" s="43">
        <v>1.2794839828719278</v>
      </c>
      <c r="EB175" s="60">
        <v>-10.25544290287533</v>
      </c>
      <c r="EC175" s="40">
        <v>253710</v>
      </c>
      <c r="ED175" s="40">
        <v>163560.59637356599</v>
      </c>
      <c r="EE175" s="40">
        <v>34026915.678409852</v>
      </c>
      <c r="EF175" s="43">
        <v>64.467540252085456</v>
      </c>
      <c r="EG175" s="44">
        <v>208.03858895631384</v>
      </c>
      <c r="EH175" s="44">
        <v>134.11736107528222</v>
      </c>
      <c r="EI175" s="43">
        <v>3.0072715314064382</v>
      </c>
      <c r="EJ175" s="43">
        <v>0.2112837147404569</v>
      </c>
      <c r="EK175" s="43">
        <v>-2.7143596516288584</v>
      </c>
      <c r="EL175" s="43">
        <v>2.393124166195991</v>
      </c>
      <c r="EM175" s="60">
        <v>-0.38619348223751426</v>
      </c>
      <c r="EN175" s="40">
        <v>256590</v>
      </c>
      <c r="EO175" s="40">
        <v>131811.97319359807</v>
      </c>
      <c r="EP175" s="40">
        <v>21157283.003477685</v>
      </c>
      <c r="EQ175" s="43">
        <v>51.370658713744909</v>
      </c>
      <c r="ER175" s="44">
        <v>160.51108629109928</v>
      </c>
      <c r="ES175" s="44">
        <v>82.4556023363252</v>
      </c>
      <c r="ET175" s="43">
        <v>1.1359515663676352</v>
      </c>
      <c r="EU175" s="43">
        <v>8.7113579495152109</v>
      </c>
      <c r="EV175" s="43">
        <v>7.4903199761056891</v>
      </c>
      <c r="EW175" s="43">
        <v>-8.9546359438642273</v>
      </c>
      <c r="EX175" s="60">
        <v>-2.1350468527392783</v>
      </c>
      <c r="EY175" s="40">
        <v>1025128</v>
      </c>
      <c r="EZ175" s="40">
        <v>572398.68982033501</v>
      </c>
      <c r="FA175" s="40">
        <v>102313604.63063951</v>
      </c>
      <c r="FB175" s="43">
        <v>55.836801825755913</v>
      </c>
      <c r="FC175" s="44">
        <v>178.7453508371128</v>
      </c>
      <c r="FD175" s="44">
        <v>99.80568731967081</v>
      </c>
      <c r="FE175" s="43">
        <v>3.3250381246982528</v>
      </c>
      <c r="FF175" s="43">
        <v>-2.0851442231401736</v>
      </c>
      <c r="FG175" s="43">
        <v>-5.2360806694032975</v>
      </c>
      <c r="FH175" s="43">
        <v>-3.7593607493115757E-3</v>
      </c>
      <c r="FI175" s="60">
        <v>-5.2396431869259512</v>
      </c>
      <c r="FK175" s="61">
        <v>73</v>
      </c>
      <c r="FL175" s="62">
        <v>26</v>
      </c>
      <c r="FM175" s="40">
        <v>2820</v>
      </c>
      <c r="FN175" s="62">
        <v>1096</v>
      </c>
    </row>
    <row r="176" spans="2:170" ht="13" x14ac:dyDescent="0.3">
      <c r="B176" s="65" t="s">
        <v>86</v>
      </c>
      <c r="C176" s="66">
        <v>588690</v>
      </c>
      <c r="D176" s="66">
        <v>382582.63176960696</v>
      </c>
      <c r="E176" s="66">
        <v>51249663.028529175</v>
      </c>
      <c r="F176" s="67">
        <v>64.988811049891609</v>
      </c>
      <c r="G176" s="68">
        <v>133.95710827613303</v>
      </c>
      <c r="H176" s="68">
        <v>87.057131985474825</v>
      </c>
      <c r="I176" s="67">
        <v>-0.80336210781112827</v>
      </c>
      <c r="J176" s="67">
        <v>-4.0653692591471531</v>
      </c>
      <c r="K176" s="69">
        <v>-4.8360717307725922</v>
      </c>
      <c r="L176" s="66">
        <v>589062</v>
      </c>
      <c r="M176" s="66">
        <v>368476.30471204186</v>
      </c>
      <c r="N176" s="66">
        <v>46487509.1583822</v>
      </c>
      <c r="O176" s="67">
        <v>62.55305973090131</v>
      </c>
      <c r="P176" s="68">
        <v>126.16146157542319</v>
      </c>
      <c r="Q176" s="68">
        <v>78.917854416652574</v>
      </c>
      <c r="R176" s="67">
        <v>7.3558591702668874</v>
      </c>
      <c r="S176" s="67">
        <v>-1.1532625115812687</v>
      </c>
      <c r="T176" s="69">
        <v>6.1177642924432041</v>
      </c>
      <c r="U176" s="66">
        <v>567600</v>
      </c>
      <c r="V176" s="66">
        <v>379935.21156190144</v>
      </c>
      <c r="W176" s="66">
        <v>51901205.387869693</v>
      </c>
      <c r="X176" s="67">
        <v>66.937140867142602</v>
      </c>
      <c r="Y176" s="68">
        <v>136.60541010270018</v>
      </c>
      <c r="Z176" s="68">
        <v>91.439755792582275</v>
      </c>
      <c r="AA176" s="67">
        <v>0.38815446215702437</v>
      </c>
      <c r="AB176" s="67">
        <v>-4.219029153658747</v>
      </c>
      <c r="AC176" s="69">
        <v>-3.8472510414300958</v>
      </c>
      <c r="AD176" s="66">
        <v>586458</v>
      </c>
      <c r="AE176" s="66">
        <v>408095.33344923507</v>
      </c>
      <c r="AF176" s="66">
        <v>56064689.952465191</v>
      </c>
      <c r="AG176" s="67">
        <v>69.586455202117634</v>
      </c>
      <c r="AH176" s="68">
        <v>137.3813551814097</v>
      </c>
      <c r="AI176" s="68">
        <v>95.598815179373787</v>
      </c>
      <c r="AJ176" s="67">
        <v>0.81765394055712226</v>
      </c>
      <c r="AK176" s="67">
        <v>-6.9279429571800568</v>
      </c>
      <c r="AL176" s="69">
        <v>-6.1669356151991899</v>
      </c>
      <c r="AM176" s="66">
        <v>567540</v>
      </c>
      <c r="AN176" s="66">
        <v>411561.75761749008</v>
      </c>
      <c r="AO176" s="66">
        <v>59434678.076599337</v>
      </c>
      <c r="AP176" s="67">
        <v>72.51678430022379</v>
      </c>
      <c r="AQ176" s="68">
        <v>144.4125382801931</v>
      </c>
      <c r="AR176" s="68">
        <v>104.72332888712573</v>
      </c>
      <c r="AS176" s="67">
        <v>4.3121594119098203</v>
      </c>
      <c r="AT176" s="67">
        <v>-0.69956566824785893</v>
      </c>
      <c r="AU176" s="69">
        <v>3.58242735690866</v>
      </c>
      <c r="AV176" s="66">
        <v>589000</v>
      </c>
      <c r="AW176" s="66">
        <v>387924.75314947224</v>
      </c>
      <c r="AX176" s="66">
        <v>58499375.414664946</v>
      </c>
      <c r="AY176" s="67">
        <v>65.861587971047925</v>
      </c>
      <c r="AZ176" s="68">
        <v>150.80083170697901</v>
      </c>
      <c r="BA176" s="68">
        <v>99.319822435763911</v>
      </c>
      <c r="BB176" s="67">
        <v>-2.2374346873552078</v>
      </c>
      <c r="BC176" s="67">
        <v>-3.8696805281098445</v>
      </c>
      <c r="BD176" s="69">
        <v>-6.0205336410124506</v>
      </c>
      <c r="BE176" s="66">
        <v>595417</v>
      </c>
      <c r="BF176" s="66">
        <v>400227.94134945271</v>
      </c>
      <c r="BG176" s="66">
        <v>66601244.199913338</v>
      </c>
      <c r="BH176" s="67">
        <v>67.218091077253874</v>
      </c>
      <c r="BI176" s="68">
        <v>166.40828217878351</v>
      </c>
      <c r="BJ176" s="68">
        <v>111.85647067502833</v>
      </c>
      <c r="BK176" s="67">
        <v>-2.5042070229128299</v>
      </c>
      <c r="BL176" s="67">
        <v>-0.68025713937879195</v>
      </c>
      <c r="BM176" s="69">
        <v>-3.1674291152110112</v>
      </c>
      <c r="BN176" s="66">
        <v>537796</v>
      </c>
      <c r="BO176" s="66">
        <v>390054.71651209914</v>
      </c>
      <c r="BP176" s="66">
        <v>60044215.30346024</v>
      </c>
      <c r="BQ176" s="67">
        <v>72.528378141916107</v>
      </c>
      <c r="BR176" s="68">
        <v>153.93792912025387</v>
      </c>
      <c r="BS176" s="68">
        <v>111.64868333617254</v>
      </c>
      <c r="BT176" s="67">
        <v>2.9418174528414331</v>
      </c>
      <c r="BU176" s="67">
        <v>8.0604242923219225</v>
      </c>
      <c r="BV176" s="69">
        <v>11.239364713837181</v>
      </c>
      <c r="BW176" s="66">
        <v>595417</v>
      </c>
      <c r="BX176" s="66">
        <v>429728.72155835654</v>
      </c>
      <c r="BY176" s="66">
        <v>69480823.99779816</v>
      </c>
      <c r="BZ176" s="67">
        <v>72.172732985177873</v>
      </c>
      <c r="CA176" s="68">
        <v>161.68531567039503</v>
      </c>
      <c r="CB176" s="68">
        <v>116.69271115503615</v>
      </c>
      <c r="CC176" s="67">
        <v>-4.7800278850606412</v>
      </c>
      <c r="CD176" s="67">
        <v>4.4053871049199964</v>
      </c>
      <c r="CE176" s="69">
        <v>-0.58521951214160484</v>
      </c>
      <c r="CF176" s="66">
        <v>576750</v>
      </c>
      <c r="CG176" s="66">
        <v>373048.39753965684</v>
      </c>
      <c r="CH176" s="66">
        <v>51214496.613251396</v>
      </c>
      <c r="CI176" s="67">
        <v>64.681126578180638</v>
      </c>
      <c r="CJ176" s="68">
        <v>137.28646725471339</v>
      </c>
      <c r="CK176" s="68">
        <v>88.798433659733675</v>
      </c>
      <c r="CL176" s="67">
        <v>-4.4057281758649891</v>
      </c>
      <c r="CM176" s="67">
        <v>-9.8653321366825555</v>
      </c>
      <c r="CN176" s="69">
        <v>-13.83642059496435</v>
      </c>
      <c r="CO176" s="66">
        <v>596626</v>
      </c>
      <c r="CP176" s="66">
        <v>352278.43509226287</v>
      </c>
      <c r="CQ176" s="66">
        <v>44545972.314409494</v>
      </c>
      <c r="CR176" s="67">
        <v>59.045102810179721</v>
      </c>
      <c r="CS176" s="68">
        <v>126.45103383277707</v>
      </c>
      <c r="CT176" s="68">
        <v>74.663142931098363</v>
      </c>
      <c r="CU176" s="67">
        <v>-3.7838680882750726</v>
      </c>
      <c r="CV176" s="67">
        <v>-3.6313354064787413</v>
      </c>
      <c r="CW176" s="69">
        <v>-7.2777985530615235</v>
      </c>
      <c r="CX176" s="66">
        <v>576420</v>
      </c>
      <c r="CY176" s="66">
        <v>331913.71907552081</v>
      </c>
      <c r="CZ176" s="66">
        <v>42758928.610623322</v>
      </c>
      <c r="DA176" s="67">
        <v>57.581922743055557</v>
      </c>
      <c r="DB176" s="68">
        <v>128.82543309664857</v>
      </c>
      <c r="DC176" s="68">
        <v>74.180161359118912</v>
      </c>
      <c r="DD176" s="67">
        <v>-5.4739034244286282</v>
      </c>
      <c r="DE176" s="67">
        <v>-3.0040566409423706</v>
      </c>
      <c r="DF176" s="69">
        <v>-8.3135209060225801</v>
      </c>
      <c r="DG176" s="66">
        <v>1745352</v>
      </c>
      <c r="DH176" s="66">
        <v>1130994.1480435503</v>
      </c>
      <c r="DI176" s="66">
        <v>149638377.57478106</v>
      </c>
      <c r="DJ176" s="67">
        <v>64.80034675203342</v>
      </c>
      <c r="DK176" s="68">
        <v>132.30694237775938</v>
      </c>
      <c r="DL176" s="68">
        <v>85.735357437801127</v>
      </c>
      <c r="DM176" s="67">
        <v>1.5179839628117777</v>
      </c>
      <c r="DN176" s="67">
        <v>3.6882559934426715</v>
      </c>
      <c r="DO176" s="67">
        <v>2.1378202619817741</v>
      </c>
      <c r="DP176" s="67">
        <v>-3.378959116768693</v>
      </c>
      <c r="DQ176" s="69">
        <v>-1.3133749275418836</v>
      </c>
      <c r="DR176" s="66">
        <v>1742998</v>
      </c>
      <c r="DS176" s="66">
        <v>1207581.8442161975</v>
      </c>
      <c r="DT176" s="66">
        <v>173998743.44372946</v>
      </c>
      <c r="DU176" s="67">
        <v>69.281883525752605</v>
      </c>
      <c r="DV176" s="68">
        <v>144.08857194823634</v>
      </c>
      <c r="DW176" s="68">
        <v>99.827276591097331</v>
      </c>
      <c r="DX176" s="67">
        <v>0.39397335956750479</v>
      </c>
      <c r="DY176" s="67">
        <v>1.3521916338043107</v>
      </c>
      <c r="DZ176" s="67">
        <v>0.95445796414312922</v>
      </c>
      <c r="EA176" s="67">
        <v>-3.9111086189538806</v>
      </c>
      <c r="EB176" s="69">
        <v>-2.9939805425506179</v>
      </c>
      <c r="EC176" s="66">
        <v>1728630</v>
      </c>
      <c r="ED176" s="66">
        <v>1220011.3794199084</v>
      </c>
      <c r="EE176" s="66">
        <v>196126283.50117174</v>
      </c>
      <c r="EF176" s="67">
        <v>70.576779265655944</v>
      </c>
      <c r="EG176" s="68">
        <v>160.75774932068745</v>
      </c>
      <c r="EH176" s="68">
        <v>113.45764189049811</v>
      </c>
      <c r="EI176" s="67">
        <v>1.258118784970524</v>
      </c>
      <c r="EJ176" s="67">
        <v>-0.44095483557285386</v>
      </c>
      <c r="EK176" s="67">
        <v>-1.6779628547275374</v>
      </c>
      <c r="EL176" s="67">
        <v>3.5440006303356255</v>
      </c>
      <c r="EM176" s="69">
        <v>1.8065707615542872</v>
      </c>
      <c r="EN176" s="66">
        <v>1749796</v>
      </c>
      <c r="EO176" s="66">
        <v>1057240.5517074405</v>
      </c>
      <c r="EP176" s="66">
        <v>138519397.53828421</v>
      </c>
      <c r="EQ176" s="67">
        <v>60.420789149560321</v>
      </c>
      <c r="ER176" s="68">
        <v>131.01975450579886</v>
      </c>
      <c r="ES176" s="68">
        <v>79.163169614220294</v>
      </c>
      <c r="ET176" s="67">
        <v>1.3839068179066012</v>
      </c>
      <c r="EU176" s="67">
        <v>-3.2190751264814228</v>
      </c>
      <c r="EV176" s="67">
        <v>-4.5401504922373794</v>
      </c>
      <c r="EW176" s="67">
        <v>-5.8495097963313807</v>
      </c>
      <c r="EX176" s="69">
        <v>-10.124083740674395</v>
      </c>
      <c r="EY176" s="66">
        <v>6966776</v>
      </c>
      <c r="EZ176" s="66">
        <v>4615827.9233870963</v>
      </c>
      <c r="FA176" s="66">
        <v>658282802.05796647</v>
      </c>
      <c r="FB176" s="67">
        <v>66.254863417269291</v>
      </c>
      <c r="FC176" s="68">
        <v>142.61424233833185</v>
      </c>
      <c r="FD176" s="68">
        <v>94.488871474835207</v>
      </c>
      <c r="FE176" s="67">
        <v>1.1366957127666137</v>
      </c>
      <c r="FF176" s="67">
        <v>0.34287071636210126</v>
      </c>
      <c r="FG176" s="67">
        <v>-0.78490303722230736</v>
      </c>
      <c r="FH176" s="67">
        <v>-2.1282645559159845</v>
      </c>
      <c r="FI176" s="69">
        <v>-2.8964627800568516</v>
      </c>
      <c r="FK176" s="70">
        <v>636</v>
      </c>
      <c r="FL176" s="71">
        <v>121</v>
      </c>
      <c r="FM176" s="66">
        <v>19214</v>
      </c>
      <c r="FN176" s="71">
        <v>6144</v>
      </c>
    </row>
    <row r="177" spans="2:170" ht="13" x14ac:dyDescent="0.3">
      <c r="B177" s="63" t="s">
        <v>105</v>
      </c>
      <c r="K177" s="60"/>
      <c r="T177" s="60"/>
      <c r="AC177" s="60"/>
      <c r="AL177" s="60"/>
      <c r="AU177" s="60"/>
      <c r="BD177" s="60"/>
      <c r="BM177" s="60"/>
      <c r="BV177" s="60"/>
      <c r="CE177" s="60"/>
      <c r="CN177" s="60"/>
      <c r="CW177" s="60"/>
      <c r="DF177" s="60"/>
      <c r="DQ177" s="60"/>
      <c r="EB177" s="60"/>
      <c r="EM177" s="60"/>
      <c r="EX177" s="60"/>
      <c r="FI177" s="60"/>
      <c r="FK177" s="61"/>
      <c r="FL177" s="62"/>
      <c r="FN177" s="62"/>
    </row>
    <row r="178" spans="2:170" x14ac:dyDescent="0.25">
      <c r="B178" s="64" t="s">
        <v>56</v>
      </c>
      <c r="C178" s="40">
        <v>1004028</v>
      </c>
      <c r="D178" s="40">
        <v>669299.45580079232</v>
      </c>
      <c r="E178" s="40">
        <v>148609161.70590192</v>
      </c>
      <c r="F178" s="43">
        <v>66.661433326639525</v>
      </c>
      <c r="G178" s="44">
        <v>222.03687813864499</v>
      </c>
      <c r="H178" s="44">
        <v>148.01296548094467</v>
      </c>
      <c r="I178" s="43">
        <v>6.7274572032501245</v>
      </c>
      <c r="J178" s="43">
        <v>-5.3602862971251488</v>
      </c>
      <c r="K178" s="60">
        <v>1.0065599394888731</v>
      </c>
      <c r="L178" s="40">
        <v>1004028</v>
      </c>
      <c r="M178" s="40">
        <v>659302.2018707036</v>
      </c>
      <c r="N178" s="40">
        <v>144244305.64625758</v>
      </c>
      <c r="O178" s="43">
        <v>65.665718672258507</v>
      </c>
      <c r="P178" s="44">
        <v>218.78329123879595</v>
      </c>
      <c r="Q178" s="44">
        <v>143.66562052677574</v>
      </c>
      <c r="R178" s="43">
        <v>16.094354661510554</v>
      </c>
      <c r="S178" s="43">
        <v>0.15458952351372512</v>
      </c>
      <c r="T178" s="60">
        <v>16.27382437121252</v>
      </c>
      <c r="U178" s="40">
        <v>977100</v>
      </c>
      <c r="V178" s="40">
        <v>624953.66806659661</v>
      </c>
      <c r="W178" s="40">
        <v>141287328.48108619</v>
      </c>
      <c r="X178" s="43">
        <v>63.960051997400129</v>
      </c>
      <c r="Y178" s="44">
        <v>226.07648486676334</v>
      </c>
      <c r="Z178" s="44">
        <v>144.59863727467626</v>
      </c>
      <c r="AA178" s="43">
        <v>2.4300713337095909</v>
      </c>
      <c r="AB178" s="43">
        <v>-5.5526775531416313</v>
      </c>
      <c r="AC178" s="60">
        <v>-3.2575402448272595</v>
      </c>
      <c r="AD178" s="40">
        <v>1003935</v>
      </c>
      <c r="AE178" s="40">
        <v>706821.31101021566</v>
      </c>
      <c r="AF178" s="40">
        <v>159891346.23898229</v>
      </c>
      <c r="AG178" s="43">
        <v>70.40508708334859</v>
      </c>
      <c r="AH178" s="44">
        <v>226.21183564833319</v>
      </c>
      <c r="AI178" s="44">
        <v>159.26463988105036</v>
      </c>
      <c r="AJ178" s="43">
        <v>2.866100076497164</v>
      </c>
      <c r="AK178" s="43">
        <v>-8.2330147885537794</v>
      </c>
      <c r="AL178" s="60">
        <v>-5.6028811552402349</v>
      </c>
      <c r="AM178" s="40">
        <v>972870</v>
      </c>
      <c r="AN178" s="40">
        <v>731666.17652568093</v>
      </c>
      <c r="AO178" s="40">
        <v>176678293.94862825</v>
      </c>
      <c r="AP178" s="43">
        <v>75.206983104184616</v>
      </c>
      <c r="AQ178" s="44">
        <v>241.47391203401759</v>
      </c>
      <c r="AR178" s="44">
        <v>181.60524422443723</v>
      </c>
      <c r="AS178" s="43">
        <v>4.9961102102814987</v>
      </c>
      <c r="AT178" s="43">
        <v>-0.65141717427433121</v>
      </c>
      <c r="AU178" s="60">
        <v>4.3121475160105431</v>
      </c>
      <c r="AV178" s="40">
        <v>1008306</v>
      </c>
      <c r="AW178" s="40">
        <v>683207.57309329952</v>
      </c>
      <c r="AX178" s="40">
        <v>161508451.64862072</v>
      </c>
      <c r="AY178" s="43">
        <v>67.75795969609419</v>
      </c>
      <c r="AZ178" s="44">
        <v>236.3973380994197</v>
      </c>
      <c r="BA178" s="44">
        <v>160.17801307204431</v>
      </c>
      <c r="BB178" s="43">
        <v>1.9059369776221458</v>
      </c>
      <c r="BC178" s="43">
        <v>-6.8216347362555352</v>
      </c>
      <c r="BD178" s="60">
        <v>-5.0457138175272753</v>
      </c>
      <c r="BE178" s="40">
        <v>1014010</v>
      </c>
      <c r="BF178" s="40">
        <v>692170.91154828051</v>
      </c>
      <c r="BG178" s="40">
        <v>180527656.03932613</v>
      </c>
      <c r="BH178" s="43">
        <v>68.260757936142696</v>
      </c>
      <c r="BI178" s="44">
        <v>260.81369937305419</v>
      </c>
      <c r="BJ178" s="44">
        <v>178.03340799333944</v>
      </c>
      <c r="BK178" s="43">
        <v>5.374949802553612</v>
      </c>
      <c r="BL178" s="43">
        <v>-3.3600831119335539</v>
      </c>
      <c r="BM178" s="60">
        <v>1.8342639100998013</v>
      </c>
      <c r="BN178" s="40">
        <v>915880</v>
      </c>
      <c r="BO178" s="40">
        <v>696947.17116462183</v>
      </c>
      <c r="BP178" s="40">
        <v>177962450.34901848</v>
      </c>
      <c r="BQ178" s="43">
        <v>76.095904612462533</v>
      </c>
      <c r="BR178" s="44">
        <v>255.34568144044164</v>
      </c>
      <c r="BS178" s="44">
        <v>194.3076061809609</v>
      </c>
      <c r="BT178" s="43">
        <v>7.688437961144114</v>
      </c>
      <c r="BU178" s="43">
        <v>7.231813958368206</v>
      </c>
      <c r="BV178" s="60">
        <v>15.47626544913458</v>
      </c>
      <c r="BW178" s="40">
        <v>1015591</v>
      </c>
      <c r="BX178" s="40">
        <v>778464.28290474601</v>
      </c>
      <c r="BY178" s="40">
        <v>207516601.34173492</v>
      </c>
      <c r="BZ178" s="43">
        <v>76.651356983741096</v>
      </c>
      <c r="CA178" s="44">
        <v>266.57176944253837</v>
      </c>
      <c r="CB178" s="44">
        <v>204.33087861327536</v>
      </c>
      <c r="CC178" s="43">
        <v>1.041041671992647</v>
      </c>
      <c r="CD178" s="43">
        <v>2.909709682999325</v>
      </c>
      <c r="CE178" s="60">
        <v>3.9810426453753505</v>
      </c>
      <c r="CF178" s="40">
        <v>983610</v>
      </c>
      <c r="CG178" s="40">
        <v>656136.68071998516</v>
      </c>
      <c r="CH178" s="40">
        <v>138948553.20626444</v>
      </c>
      <c r="CI178" s="43">
        <v>66.706995732046764</v>
      </c>
      <c r="CJ178" s="44">
        <v>211.7676961053219</v>
      </c>
      <c r="CK178" s="44">
        <v>141.26386800283086</v>
      </c>
      <c r="CL178" s="43">
        <v>4.7355664868372216</v>
      </c>
      <c r="CM178" s="43">
        <v>-14.036989855087254</v>
      </c>
      <c r="CN178" s="60">
        <v>-9.9661543555916285</v>
      </c>
      <c r="CO178" s="40">
        <v>1017048</v>
      </c>
      <c r="CP178" s="40">
        <v>667115.13810179837</v>
      </c>
      <c r="CQ178" s="40">
        <v>142521358.01148278</v>
      </c>
      <c r="CR178" s="43">
        <v>65.593279579901676</v>
      </c>
      <c r="CS178" s="44">
        <v>213.63832099060349</v>
      </c>
      <c r="CT178" s="44">
        <v>140.13238117717432</v>
      </c>
      <c r="CU178" s="43">
        <v>4.5180850395339434</v>
      </c>
      <c r="CV178" s="43">
        <v>-4.9730318997830496</v>
      </c>
      <c r="CW178" s="60">
        <v>-0.67963267043499487</v>
      </c>
      <c r="CX178" s="40">
        <v>989790</v>
      </c>
      <c r="CY178" s="40">
        <v>628698.18460118165</v>
      </c>
      <c r="CZ178" s="40">
        <v>136769394.46341476</v>
      </c>
      <c r="DA178" s="43">
        <v>63.518340718857708</v>
      </c>
      <c r="DB178" s="44">
        <v>217.54380370952595</v>
      </c>
      <c r="DC178" s="44">
        <v>138.1802144529797</v>
      </c>
      <c r="DD178" s="43">
        <v>4.4791512840403165</v>
      </c>
      <c r="DE178" s="43">
        <v>-0.16057555157593395</v>
      </c>
      <c r="DF178" s="60">
        <v>4.3113833105552199</v>
      </c>
      <c r="DG178" s="40">
        <v>2985156</v>
      </c>
      <c r="DH178" s="40">
        <v>1953555.3257380927</v>
      </c>
      <c r="DI178" s="40">
        <v>434140795.83324569</v>
      </c>
      <c r="DJ178" s="43">
        <v>65.442319454597765</v>
      </c>
      <c r="DK178" s="44">
        <v>222.23112399912122</v>
      </c>
      <c r="DL178" s="44">
        <v>145.43320209504819</v>
      </c>
      <c r="DM178" s="43">
        <v>6.3105266138145177</v>
      </c>
      <c r="DN178" s="43">
        <v>15.054566122505127</v>
      </c>
      <c r="DO178" s="43">
        <v>8.2249987722412712</v>
      </c>
      <c r="DP178" s="43">
        <v>-3.8479918496011001</v>
      </c>
      <c r="DQ178" s="60">
        <v>4.0605096402279193</v>
      </c>
      <c r="DR178" s="40">
        <v>2985111</v>
      </c>
      <c r="DS178" s="40">
        <v>2121695.060629196</v>
      </c>
      <c r="DT178" s="40">
        <v>498078091.83623129</v>
      </c>
      <c r="DU178" s="43">
        <v>71.075918471011491</v>
      </c>
      <c r="DV178" s="44">
        <v>234.75479633181806</v>
      </c>
      <c r="DW178" s="44">
        <v>166.85412764759209</v>
      </c>
      <c r="DX178" s="43">
        <v>6.2089545229100382</v>
      </c>
      <c r="DY178" s="43">
        <v>9.691896382576223</v>
      </c>
      <c r="DZ178" s="43">
        <v>3.2793297658807794</v>
      </c>
      <c r="EA178" s="43">
        <v>-5.2228161649145353</v>
      </c>
      <c r="EB178" s="60">
        <v>-2.1147597641485136</v>
      </c>
      <c r="EC178" s="40">
        <v>2945481</v>
      </c>
      <c r="ED178" s="40">
        <v>2167582.3656176482</v>
      </c>
      <c r="EE178" s="40">
        <v>566006707.73007953</v>
      </c>
      <c r="EF178" s="43">
        <v>73.590098378419299</v>
      </c>
      <c r="EG178" s="44">
        <v>261.12350640424086</v>
      </c>
      <c r="EH178" s="44">
        <v>192.16104525205884</v>
      </c>
      <c r="EI178" s="43">
        <v>5.5612180169486791</v>
      </c>
      <c r="EJ178" s="43">
        <v>10.237989250886102</v>
      </c>
      <c r="EK178" s="43">
        <v>4.4303877140942145</v>
      </c>
      <c r="EL178" s="43">
        <v>2.0395554274371022</v>
      </c>
      <c r="EM178" s="60">
        <v>6.5603033546681235</v>
      </c>
      <c r="EN178" s="40">
        <v>2990448</v>
      </c>
      <c r="EO178" s="40">
        <v>1951950.0034229653</v>
      </c>
      <c r="EP178" s="40">
        <v>418239305.681162</v>
      </c>
      <c r="EQ178" s="43">
        <v>65.272828801001225</v>
      </c>
      <c r="ER178" s="44">
        <v>214.26742741757323</v>
      </c>
      <c r="ES178" s="44">
        <v>139.85841107458214</v>
      </c>
      <c r="ET178" s="43">
        <v>2.3392829520767999</v>
      </c>
      <c r="EU178" s="43">
        <v>7.0348442866751402</v>
      </c>
      <c r="EV178" s="43">
        <v>4.5882296604138988</v>
      </c>
      <c r="EW178" s="43">
        <v>-6.7319544700039184</v>
      </c>
      <c r="EX178" s="60">
        <v>-2.4526023413975357</v>
      </c>
      <c r="EY178" s="40">
        <v>11906196</v>
      </c>
      <c r="EZ178" s="40">
        <v>8194782.7554079024</v>
      </c>
      <c r="FA178" s="40">
        <v>1916464901.0807185</v>
      </c>
      <c r="FB178" s="43">
        <v>68.827883863224685</v>
      </c>
      <c r="FC178" s="44">
        <v>233.86402767248524</v>
      </c>
      <c r="FD178" s="44">
        <v>160.96366136427775</v>
      </c>
      <c r="FE178" s="43">
        <v>5.0766841535654663</v>
      </c>
      <c r="FF178" s="43">
        <v>10.410519461224425</v>
      </c>
      <c r="FG178" s="43">
        <v>5.0761359197773857</v>
      </c>
      <c r="FH178" s="43">
        <v>-3.2278885032278941</v>
      </c>
      <c r="FI178" s="60">
        <v>1.6843954088104029</v>
      </c>
      <c r="FK178" s="61">
        <v>300</v>
      </c>
      <c r="FL178" s="62">
        <v>176</v>
      </c>
      <c r="FM178" s="40">
        <v>32993</v>
      </c>
      <c r="FN178" s="62">
        <v>27080</v>
      </c>
    </row>
    <row r="179" spans="2:170" x14ac:dyDescent="0.25">
      <c r="B179" s="64" t="s">
        <v>57</v>
      </c>
      <c r="C179" s="40">
        <v>365180</v>
      </c>
      <c r="D179" s="40">
        <v>213747.44329104191</v>
      </c>
      <c r="E179" s="40">
        <v>40003461.138628975</v>
      </c>
      <c r="F179" s="43">
        <v>58.532078232937707</v>
      </c>
      <c r="G179" s="44">
        <v>187.15293396122465</v>
      </c>
      <c r="H179" s="44">
        <v>109.54450172142225</v>
      </c>
      <c r="I179" s="43">
        <v>-4.8029333246604944</v>
      </c>
      <c r="J179" s="43">
        <v>9.5535723384288822</v>
      </c>
      <c r="K179" s="60">
        <v>4.2917873042268813</v>
      </c>
      <c r="L179" s="40">
        <v>371876</v>
      </c>
      <c r="M179" s="40">
        <v>205018.686482661</v>
      </c>
      <c r="N179" s="40">
        <v>37253717.638448939</v>
      </c>
      <c r="O179" s="43">
        <v>55.130927105449402</v>
      </c>
      <c r="P179" s="44">
        <v>181.70888848026829</v>
      </c>
      <c r="Q179" s="44">
        <v>100.17779485217905</v>
      </c>
      <c r="R179" s="43">
        <v>-5.1011446779613996</v>
      </c>
      <c r="S179" s="43">
        <v>8.6690859564583587</v>
      </c>
      <c r="T179" s="60">
        <v>3.1257186616458439</v>
      </c>
      <c r="U179" s="40">
        <v>357420</v>
      </c>
      <c r="V179" s="40">
        <v>219346.8992248062</v>
      </c>
      <c r="W179" s="40">
        <v>37520348.449137412</v>
      </c>
      <c r="X179" s="43">
        <v>61.36950904392765</v>
      </c>
      <c r="Y179" s="44">
        <v>171.05483862200953</v>
      </c>
      <c r="Z179" s="44">
        <v>104.97551465820999</v>
      </c>
      <c r="AA179" s="43">
        <v>-5.9377458458431995</v>
      </c>
      <c r="AB179" s="43">
        <v>1.8219184534681194</v>
      </c>
      <c r="AC179" s="60">
        <v>-4.2240082795739182</v>
      </c>
      <c r="AD179" s="40">
        <v>369272</v>
      </c>
      <c r="AE179" s="40">
        <v>240508.5287528006</v>
      </c>
      <c r="AF179" s="40">
        <v>39886368.165518291</v>
      </c>
      <c r="AG179" s="43">
        <v>65.130453636560745</v>
      </c>
      <c r="AH179" s="44">
        <v>165.84180350009242</v>
      </c>
      <c r="AI179" s="44">
        <v>108.01351893866388</v>
      </c>
      <c r="AJ179" s="43">
        <v>-4.7344353745004737</v>
      </c>
      <c r="AK179" s="43">
        <v>3.8016524569715666</v>
      </c>
      <c r="AL179" s="60">
        <v>-1.1127696963134264</v>
      </c>
      <c r="AM179" s="40">
        <v>357360</v>
      </c>
      <c r="AN179" s="40">
        <v>235185.41334327246</v>
      </c>
      <c r="AO179" s="40">
        <v>40184720.5411392</v>
      </c>
      <c r="AP179" s="43">
        <v>65.81190209963971</v>
      </c>
      <c r="AQ179" s="44">
        <v>170.86400032167936</v>
      </c>
      <c r="AR179" s="44">
        <v>112.4488486152317</v>
      </c>
      <c r="AS179" s="43">
        <v>-5.8532754333543329</v>
      </c>
      <c r="AT179" s="43">
        <v>8.3572958189955582</v>
      </c>
      <c r="AU179" s="60">
        <v>2.0148448425872654</v>
      </c>
      <c r="AV179" s="40">
        <v>369241</v>
      </c>
      <c r="AW179" s="40">
        <v>220293.25650289017</v>
      </c>
      <c r="AX179" s="40">
        <v>39427391.374866366</v>
      </c>
      <c r="AY179" s="43">
        <v>59.661103859779971</v>
      </c>
      <c r="AZ179" s="44">
        <v>178.97684205485015</v>
      </c>
      <c r="BA179" s="44">
        <v>106.77955962329851</v>
      </c>
      <c r="BB179" s="43">
        <v>-7.3601171332047803</v>
      </c>
      <c r="BC179" s="43">
        <v>2.6773156994625</v>
      </c>
      <c r="BD179" s="60">
        <v>-4.8798550052101444</v>
      </c>
      <c r="BE179" s="40">
        <v>369241</v>
      </c>
      <c r="BF179" s="40">
        <v>225880.204</v>
      </c>
      <c r="BG179" s="40">
        <v>41562995.227825068</v>
      </c>
      <c r="BH179" s="43">
        <v>61.174193548387095</v>
      </c>
      <c r="BI179" s="44">
        <v>184.00459399188901</v>
      </c>
      <c r="BJ179" s="44">
        <v>112.56332646652204</v>
      </c>
      <c r="BK179" s="43">
        <v>-2.6887567373601833</v>
      </c>
      <c r="BL179" s="43">
        <v>3.6441689339028303</v>
      </c>
      <c r="BM179" s="60">
        <v>0.85742935882113991</v>
      </c>
      <c r="BN179" s="40">
        <v>333508</v>
      </c>
      <c r="BO179" s="40">
        <v>238776.62316006175</v>
      </c>
      <c r="BP179" s="40">
        <v>41087216.087888479</v>
      </c>
      <c r="BQ179" s="43">
        <v>71.595470921255796</v>
      </c>
      <c r="BR179" s="44">
        <v>172.07386361413629</v>
      </c>
      <c r="BS179" s="44">
        <v>123.19709298694029</v>
      </c>
      <c r="BT179" s="43">
        <v>10.197923961137883</v>
      </c>
      <c r="BU179" s="43">
        <v>7.9465828492058801</v>
      </c>
      <c r="BV179" s="60">
        <v>18.954893286758807</v>
      </c>
      <c r="BW179" s="40">
        <v>369210</v>
      </c>
      <c r="BX179" s="40">
        <v>261262.01170446232</v>
      </c>
      <c r="BY179" s="40">
        <v>46890302.163928717</v>
      </c>
      <c r="BZ179" s="43">
        <v>70.762441890648233</v>
      </c>
      <c r="CA179" s="44">
        <v>179.47615827505257</v>
      </c>
      <c r="CB179" s="44">
        <v>127.00171220695191</v>
      </c>
      <c r="CC179" s="43">
        <v>-1.9537561984206868</v>
      </c>
      <c r="CD179" s="43">
        <v>9.1847230076702093</v>
      </c>
      <c r="CE179" s="60">
        <v>7.0515197141585828</v>
      </c>
      <c r="CF179" s="40">
        <v>357300</v>
      </c>
      <c r="CG179" s="40">
        <v>236073.53677028051</v>
      </c>
      <c r="CH179" s="40">
        <v>39382487.069329664</v>
      </c>
      <c r="CI179" s="43">
        <v>66.071518827394485</v>
      </c>
      <c r="CJ179" s="44">
        <v>166.82296376002597</v>
      </c>
      <c r="CK179" s="44">
        <v>110.22246590912304</v>
      </c>
      <c r="CL179" s="43">
        <v>0.14257971127360708</v>
      </c>
      <c r="CM179" s="43">
        <v>-1.1667989060404174</v>
      </c>
      <c r="CN179" s="60">
        <v>-1.0258828132133915</v>
      </c>
      <c r="CO179" s="40">
        <v>369210</v>
      </c>
      <c r="CP179" s="40">
        <v>223715.58713537772</v>
      </c>
      <c r="CQ179" s="40">
        <v>35136370.544959381</v>
      </c>
      <c r="CR179" s="43">
        <v>60.593046541366085</v>
      </c>
      <c r="CS179" s="44">
        <v>157.0582139352552</v>
      </c>
      <c r="CT179" s="44">
        <v>95.166356666827497</v>
      </c>
      <c r="CU179" s="43">
        <v>-9.5253291575742152E-2</v>
      </c>
      <c r="CV179" s="43">
        <v>1.4305929864968341</v>
      </c>
      <c r="CW179" s="60">
        <v>1.3339770079669795</v>
      </c>
      <c r="CX179" s="40">
        <v>357300</v>
      </c>
      <c r="CY179" s="40">
        <v>215691.81302043906</v>
      </c>
      <c r="CZ179" s="40">
        <v>36375005.223364443</v>
      </c>
      <c r="DA179" s="43">
        <v>60.367146101438301</v>
      </c>
      <c r="DB179" s="44">
        <v>168.64342097174327</v>
      </c>
      <c r="DC179" s="44">
        <v>101.8052203284759</v>
      </c>
      <c r="DD179" s="43">
        <v>1.8676172311477097</v>
      </c>
      <c r="DE179" s="43">
        <v>1.8294620504574057</v>
      </c>
      <c r="DF179" s="60">
        <v>3.7312466300590157</v>
      </c>
      <c r="DG179" s="40">
        <v>1094476</v>
      </c>
      <c r="DH179" s="40">
        <v>638113.02899850917</v>
      </c>
      <c r="DI179" s="40">
        <v>114777527.22621532</v>
      </c>
      <c r="DJ179" s="43">
        <v>58.30306274404456</v>
      </c>
      <c r="DK179" s="44">
        <v>179.87021422576765</v>
      </c>
      <c r="DL179" s="44">
        <v>104.86984385789668</v>
      </c>
      <c r="DM179" s="43">
        <v>1.3156043337554524</v>
      </c>
      <c r="DN179" s="43">
        <v>-4.057409691644275</v>
      </c>
      <c r="DO179" s="43">
        <v>-5.3032443134400093</v>
      </c>
      <c r="DP179" s="43">
        <v>6.6208104838353341</v>
      </c>
      <c r="DQ179" s="60">
        <v>0.96644841493392097</v>
      </c>
      <c r="DR179" s="40">
        <v>1095873</v>
      </c>
      <c r="DS179" s="40">
        <v>695987.19859896321</v>
      </c>
      <c r="DT179" s="40">
        <v>119498480.08152385</v>
      </c>
      <c r="DU179" s="43">
        <v>63.50984088475245</v>
      </c>
      <c r="DV179" s="44">
        <v>171.69637648806872</v>
      </c>
      <c r="DW179" s="44">
        <v>109.04409551245797</v>
      </c>
      <c r="DX179" s="43">
        <v>1.1978934362420941</v>
      </c>
      <c r="DY179" s="43">
        <v>-4.8290668592921726</v>
      </c>
      <c r="DZ179" s="43">
        <v>-5.9556183344272773</v>
      </c>
      <c r="EA179" s="43">
        <v>4.860350874697339</v>
      </c>
      <c r="EB179" s="60">
        <v>-1.3847314075177017</v>
      </c>
      <c r="EC179" s="40">
        <v>1071959</v>
      </c>
      <c r="ED179" s="40">
        <v>725918.83886452403</v>
      </c>
      <c r="EE179" s="40">
        <v>129540513.47964226</v>
      </c>
      <c r="EF179" s="43">
        <v>67.718899590798159</v>
      </c>
      <c r="EG179" s="44">
        <v>178.4504087017061</v>
      </c>
      <c r="EH179" s="44">
        <v>120.84465308807731</v>
      </c>
      <c r="EI179" s="43">
        <v>1.1808024737387075</v>
      </c>
      <c r="EJ179" s="43">
        <v>2.6868498154024065</v>
      </c>
      <c r="EK179" s="43">
        <v>1.4884714340886589</v>
      </c>
      <c r="EL179" s="43">
        <v>6.7660819065882452</v>
      </c>
      <c r="EM179" s="60">
        <v>8.3552645371265353</v>
      </c>
      <c r="EN179" s="40">
        <v>1083810</v>
      </c>
      <c r="EO179" s="40">
        <v>675480.93692609726</v>
      </c>
      <c r="EP179" s="40">
        <v>110893862.83765349</v>
      </c>
      <c r="EQ179" s="43">
        <v>62.32466363348717</v>
      </c>
      <c r="ER179" s="44">
        <v>164.17023305246303</v>
      </c>
      <c r="ES179" s="44">
        <v>102.31854553625956</v>
      </c>
      <c r="ET179" s="43">
        <v>1.0949834479246243</v>
      </c>
      <c r="EU179" s="43">
        <v>1.708906654227575</v>
      </c>
      <c r="EV179" s="43">
        <v>0.60727366026288065</v>
      </c>
      <c r="EW179" s="43">
        <v>0.63305435179282188</v>
      </c>
      <c r="EX179" s="60">
        <v>1.2441723843484989</v>
      </c>
      <c r="EY179" s="40">
        <v>4346118</v>
      </c>
      <c r="EZ179" s="40">
        <v>2735500.0033880938</v>
      </c>
      <c r="FA179" s="40">
        <v>474710383.62503493</v>
      </c>
      <c r="FB179" s="43">
        <v>62.941227168431546</v>
      </c>
      <c r="FC179" s="44">
        <v>173.5369705856609</v>
      </c>
      <c r="FD179" s="44">
        <v>109.22629887753506</v>
      </c>
      <c r="FE179" s="43">
        <v>1.197596564125192</v>
      </c>
      <c r="FF179" s="43">
        <v>-1.1547589482699814</v>
      </c>
      <c r="FG179" s="43">
        <v>-2.3245171746191402</v>
      </c>
      <c r="FH179" s="43">
        <v>4.7574132737416246</v>
      </c>
      <c r="FI179" s="60">
        <v>2.3223092105611869</v>
      </c>
      <c r="FK179" s="61">
        <v>514</v>
      </c>
      <c r="FL179" s="62">
        <v>84</v>
      </c>
      <c r="FM179" s="40">
        <v>11910</v>
      </c>
      <c r="FN179" s="62">
        <v>2642</v>
      </c>
    </row>
    <row r="180" spans="2:170" x14ac:dyDescent="0.25">
      <c r="B180" s="64" t="s">
        <v>58</v>
      </c>
      <c r="C180" s="40">
        <v>497116</v>
      </c>
      <c r="D180" s="40">
        <v>332504.52522720152</v>
      </c>
      <c r="E180" s="40">
        <v>63824357.670710184</v>
      </c>
      <c r="F180" s="43">
        <v>66.886707574731346</v>
      </c>
      <c r="G180" s="44">
        <v>191.95034301292222</v>
      </c>
      <c r="H180" s="44">
        <v>128.38926461974705</v>
      </c>
      <c r="I180" s="43">
        <v>3.0352697884008126</v>
      </c>
      <c r="J180" s="43">
        <v>-3.4843547184720634</v>
      </c>
      <c r="K180" s="60">
        <v>-0.5548444961430592</v>
      </c>
      <c r="L180" s="40">
        <v>497023</v>
      </c>
      <c r="M180" s="40">
        <v>324540.02035818156</v>
      </c>
      <c r="N180" s="40">
        <v>59612908.40104676</v>
      </c>
      <c r="O180" s="43">
        <v>65.296781106343474</v>
      </c>
      <c r="P180" s="44">
        <v>183.68430597636134</v>
      </c>
      <c r="Q180" s="44">
        <v>119.93993920009086</v>
      </c>
      <c r="R180" s="43">
        <v>9.899850906483012</v>
      </c>
      <c r="S180" s="43">
        <v>-0.16684521368293681</v>
      </c>
      <c r="T180" s="60">
        <v>9.71648826531586</v>
      </c>
      <c r="U180" s="40">
        <v>492540</v>
      </c>
      <c r="V180" s="40">
        <v>326087.04757534037</v>
      </c>
      <c r="W180" s="40">
        <v>61799759.984384149</v>
      </c>
      <c r="X180" s="43">
        <v>66.205190964254754</v>
      </c>
      <c r="Y180" s="44">
        <v>189.51921103246426</v>
      </c>
      <c r="Z180" s="44">
        <v>125.47155557799194</v>
      </c>
      <c r="AA180" s="43">
        <v>3.4956021008427176</v>
      </c>
      <c r="AB180" s="43">
        <v>-4.7594322559192523</v>
      </c>
      <c r="AC180" s="60">
        <v>-1.4302009690665212</v>
      </c>
      <c r="AD180" s="40">
        <v>508865</v>
      </c>
      <c r="AE180" s="40">
        <v>359606.58032053674</v>
      </c>
      <c r="AF180" s="40">
        <v>69026986.840917066</v>
      </c>
      <c r="AG180" s="43">
        <v>70.668365936060979</v>
      </c>
      <c r="AH180" s="44">
        <v>191.95140083195807</v>
      </c>
      <c r="AI180" s="44">
        <v>135.64891835932335</v>
      </c>
      <c r="AJ180" s="43">
        <v>2.453577562652578</v>
      </c>
      <c r="AK180" s="43">
        <v>-6.4246666007915207</v>
      </c>
      <c r="AL180" s="60">
        <v>-4.1287232162606307</v>
      </c>
      <c r="AM180" s="40">
        <v>493170</v>
      </c>
      <c r="AN180" s="40">
        <v>365381.87946262897</v>
      </c>
      <c r="AO180" s="40">
        <v>73413330.756229967</v>
      </c>
      <c r="AP180" s="43">
        <v>74.088423761102447</v>
      </c>
      <c r="AQ180" s="44">
        <v>200.92219916378926</v>
      </c>
      <c r="AR180" s="44">
        <v>148.86009034659443</v>
      </c>
      <c r="AS180" s="43">
        <v>4.6749715367783713</v>
      </c>
      <c r="AT180" s="43">
        <v>0.37292733758911539</v>
      </c>
      <c r="AU180" s="60">
        <v>5.0653331211982415</v>
      </c>
      <c r="AV180" s="40">
        <v>508896</v>
      </c>
      <c r="AW180" s="40">
        <v>349718.6839982071</v>
      </c>
      <c r="AX180" s="40">
        <v>71221724.006389618</v>
      </c>
      <c r="AY180" s="43">
        <v>68.72105184521142</v>
      </c>
      <c r="AZ180" s="44">
        <v>203.65432922295551</v>
      </c>
      <c r="BA180" s="44">
        <v>139.95339717032479</v>
      </c>
      <c r="BB180" s="43">
        <v>2.1329428667376398</v>
      </c>
      <c r="BC180" s="43">
        <v>-5.7753490018047628</v>
      </c>
      <c r="BD180" s="60">
        <v>-3.7655910296299697</v>
      </c>
      <c r="BE180" s="40">
        <v>508741</v>
      </c>
      <c r="BF180" s="40">
        <v>357989.55889369315</v>
      </c>
      <c r="BG180" s="40">
        <v>77150320.296069831</v>
      </c>
      <c r="BH180" s="43">
        <v>70.367742897406174</v>
      </c>
      <c r="BI180" s="44">
        <v>215.50997334807749</v>
      </c>
      <c r="BJ180" s="44">
        <v>151.64950396384373</v>
      </c>
      <c r="BK180" s="43">
        <v>6.0680433601482715</v>
      </c>
      <c r="BL180" s="43">
        <v>-1.5521766409806079</v>
      </c>
      <c r="BM180" s="60">
        <v>4.421679967556309</v>
      </c>
      <c r="BN180" s="40">
        <v>459508</v>
      </c>
      <c r="BO180" s="40">
        <v>352421.02710882842</v>
      </c>
      <c r="BP180" s="40">
        <v>78245501.537230805</v>
      </c>
      <c r="BQ180" s="43">
        <v>76.695297385209486</v>
      </c>
      <c r="BR180" s="44">
        <v>222.02279523198942</v>
      </c>
      <c r="BS180" s="44">
        <v>170.281043066129</v>
      </c>
      <c r="BT180" s="43">
        <v>8.6180537494764966</v>
      </c>
      <c r="BU180" s="43">
        <v>12.954886054110739</v>
      </c>
      <c r="BV180" s="60">
        <v>22.689398846989512</v>
      </c>
      <c r="BW180" s="40">
        <v>508772</v>
      </c>
      <c r="BX180" s="40">
        <v>383605.00320011907</v>
      </c>
      <c r="BY180" s="40">
        <v>85361574.560523763</v>
      </c>
      <c r="BZ180" s="43">
        <v>75.398214367166247</v>
      </c>
      <c r="CA180" s="44">
        <v>222.52466429900116</v>
      </c>
      <c r="CB180" s="44">
        <v>167.77962340797797</v>
      </c>
      <c r="CC180" s="43">
        <v>1.8324536553876398</v>
      </c>
      <c r="CD180" s="43">
        <v>2.4553660665119303</v>
      </c>
      <c r="CE180" s="60">
        <v>4.3328131670841232</v>
      </c>
      <c r="CF180" s="40">
        <v>490650</v>
      </c>
      <c r="CG180" s="40">
        <v>332979.08467958041</v>
      </c>
      <c r="CH180" s="40">
        <v>62157693.483973891</v>
      </c>
      <c r="CI180" s="43">
        <v>67.86489038613685</v>
      </c>
      <c r="CJ180" s="44">
        <v>186.67146479721717</v>
      </c>
      <c r="CK180" s="44">
        <v>126.68438496682745</v>
      </c>
      <c r="CL180" s="43">
        <v>1.5362704595269994</v>
      </c>
      <c r="CM180" s="43">
        <v>-10.032138097507714</v>
      </c>
      <c r="CN180" s="60">
        <v>-8.6499884120510604</v>
      </c>
      <c r="CO180" s="40">
        <v>507067</v>
      </c>
      <c r="CP180" s="40">
        <v>332029.68160576111</v>
      </c>
      <c r="CQ180" s="40">
        <v>60654891.771347448</v>
      </c>
      <c r="CR180" s="43">
        <v>65.480435840975872</v>
      </c>
      <c r="CS180" s="44">
        <v>182.67912518546055</v>
      </c>
      <c r="CT180" s="44">
        <v>119.6190873619215</v>
      </c>
      <c r="CU180" s="43">
        <v>0.29509087682146606</v>
      </c>
      <c r="CV180" s="43">
        <v>-3.0797452314945151</v>
      </c>
      <c r="CW180" s="60">
        <v>-2.7937424018304342</v>
      </c>
      <c r="CX180" s="40">
        <v>489780</v>
      </c>
      <c r="CY180" s="40">
        <v>311574.45664695493</v>
      </c>
      <c r="CZ180" s="40">
        <v>57617152.614319831</v>
      </c>
      <c r="DA180" s="43">
        <v>63.615185725622709</v>
      </c>
      <c r="DB180" s="44">
        <v>184.92258073519113</v>
      </c>
      <c r="DC180" s="44">
        <v>117.63884318330645</v>
      </c>
      <c r="DD180" s="43">
        <v>0.23638824904685843</v>
      </c>
      <c r="DE180" s="43">
        <v>-1.4251999238648509</v>
      </c>
      <c r="DF180" s="60">
        <v>-1.1921806798624652</v>
      </c>
      <c r="DG180" s="40">
        <v>1486679</v>
      </c>
      <c r="DH180" s="40">
        <v>983131.59316072345</v>
      </c>
      <c r="DI180" s="40">
        <v>185237026.05614108</v>
      </c>
      <c r="DJ180" s="43">
        <v>66.129379184122698</v>
      </c>
      <c r="DK180" s="44">
        <v>188.41529185387327</v>
      </c>
      <c r="DL180" s="44">
        <v>124.59786279091928</v>
      </c>
      <c r="DM180" s="43">
        <v>6.6719141159494955</v>
      </c>
      <c r="DN180" s="43">
        <v>12.431245089742999</v>
      </c>
      <c r="DO180" s="43">
        <v>5.3991071796949113</v>
      </c>
      <c r="DP180" s="43">
        <v>-2.9503314091379131</v>
      </c>
      <c r="DQ180" s="60">
        <v>2.2894842156982746</v>
      </c>
      <c r="DR180" s="40">
        <v>1510931</v>
      </c>
      <c r="DS180" s="40">
        <v>1074707.1437813728</v>
      </c>
      <c r="DT180" s="40">
        <v>213662041.60353667</v>
      </c>
      <c r="DU180" s="43">
        <v>71.128803617198457</v>
      </c>
      <c r="DV180" s="44">
        <v>198.80954810792792</v>
      </c>
      <c r="DW180" s="44">
        <v>141.41085304592775</v>
      </c>
      <c r="DX180" s="43">
        <v>7.1997383383920299</v>
      </c>
      <c r="DY180" s="43">
        <v>10.517078889510895</v>
      </c>
      <c r="DZ180" s="43">
        <v>3.0945416495595319</v>
      </c>
      <c r="EA180" s="43">
        <v>-3.9999712149607083</v>
      </c>
      <c r="EB180" s="60">
        <v>-1.0292103406068907</v>
      </c>
      <c r="EC180" s="40">
        <v>1477021</v>
      </c>
      <c r="ED180" s="40">
        <v>1094015.5892026406</v>
      </c>
      <c r="EE180" s="40">
        <v>240757396.3938244</v>
      </c>
      <c r="EF180" s="43">
        <v>74.069061252523881</v>
      </c>
      <c r="EG180" s="44">
        <v>220.06761034300925</v>
      </c>
      <c r="EH180" s="44">
        <v>163.00201310192909</v>
      </c>
      <c r="EI180" s="43">
        <v>4.8720430160969554</v>
      </c>
      <c r="EJ180" s="43">
        <v>10.403381440865493</v>
      </c>
      <c r="EK180" s="43">
        <v>5.2743689029169003</v>
      </c>
      <c r="EL180" s="43">
        <v>4.1675346994804414</v>
      </c>
      <c r="EM180" s="60">
        <v>9.661714756676739</v>
      </c>
      <c r="EN180" s="40">
        <v>1487497</v>
      </c>
      <c r="EO180" s="40">
        <v>976583.22293229646</v>
      </c>
      <c r="EP180" s="40">
        <v>180429737.86964116</v>
      </c>
      <c r="EQ180" s="43">
        <v>65.652786051487595</v>
      </c>
      <c r="ER180" s="44">
        <v>184.75613100118741</v>
      </c>
      <c r="ES180" s="44">
        <v>121.29754740321572</v>
      </c>
      <c r="ET180" s="43">
        <v>2.6542473754965372</v>
      </c>
      <c r="EU180" s="43">
        <v>3.3792976582927361</v>
      </c>
      <c r="EV180" s="43">
        <v>0.70630324737146755</v>
      </c>
      <c r="EW180" s="43">
        <v>-5.054339570203024</v>
      </c>
      <c r="EX180" s="60">
        <v>-4.3837352873075286</v>
      </c>
      <c r="EY180" s="40">
        <v>5962128</v>
      </c>
      <c r="EZ180" s="40">
        <v>4128437.5490770331</v>
      </c>
      <c r="FA180" s="40">
        <v>820086201.92314327</v>
      </c>
      <c r="FB180" s="43">
        <v>69.244362903262612</v>
      </c>
      <c r="FC180" s="44">
        <v>198.64323782891773</v>
      </c>
      <c r="FD180" s="44">
        <v>137.54924448504684</v>
      </c>
      <c r="FE180" s="43">
        <v>5.3270456450975221</v>
      </c>
      <c r="FF180" s="43">
        <v>9.1471623184538444</v>
      </c>
      <c r="FG180" s="43">
        <v>3.6269095463599301</v>
      </c>
      <c r="FH180" s="43">
        <v>-1.6956133899246342</v>
      </c>
      <c r="FI180" s="60">
        <v>1.8697977924897331</v>
      </c>
      <c r="FK180" s="61">
        <v>250</v>
      </c>
      <c r="FL180" s="62">
        <v>157</v>
      </c>
      <c r="FM180" s="40">
        <v>16326</v>
      </c>
      <c r="FN180" s="62">
        <v>13021</v>
      </c>
    </row>
    <row r="181" spans="2:170" x14ac:dyDescent="0.25">
      <c r="B181" s="64" t="s">
        <v>59</v>
      </c>
      <c r="C181" s="40">
        <v>90055</v>
      </c>
      <c r="D181" s="40">
        <v>42916.993076162216</v>
      </c>
      <c r="E181" s="40">
        <v>6876968.557424332</v>
      </c>
      <c r="F181" s="43">
        <v>47.656424491879648</v>
      </c>
      <c r="G181" s="44">
        <v>160.23882533476166</v>
      </c>
      <c r="H181" s="44">
        <v>76.3640948023356</v>
      </c>
      <c r="I181" s="43">
        <v>-15.743603074845215</v>
      </c>
      <c r="J181" s="43">
        <v>3.7757185240671762</v>
      </c>
      <c r="K181" s="60">
        <v>-12.562318688453951</v>
      </c>
      <c r="L181" s="40">
        <v>90427</v>
      </c>
      <c r="M181" s="40">
        <v>40939.58706467662</v>
      </c>
      <c r="N181" s="40">
        <v>5435896.9522436019</v>
      </c>
      <c r="O181" s="43">
        <v>45.273631840796021</v>
      </c>
      <c r="P181" s="44">
        <v>132.77849978447358</v>
      </c>
      <c r="Q181" s="44">
        <v>60.113649156154707</v>
      </c>
      <c r="R181" s="43">
        <v>-10.55452151010117</v>
      </c>
      <c r="S181" s="43">
        <v>0.47326860248012032</v>
      </c>
      <c r="T181" s="60">
        <v>-10.131204144127759</v>
      </c>
      <c r="U181" s="40">
        <v>87510</v>
      </c>
      <c r="V181" s="40">
        <v>51107.673870333987</v>
      </c>
      <c r="W181" s="40">
        <v>9102261.3759811372</v>
      </c>
      <c r="X181" s="43">
        <v>58.402095612311726</v>
      </c>
      <c r="Y181" s="44">
        <v>178.09969984301406</v>
      </c>
      <c r="Z181" s="44">
        <v>104.01395698755726</v>
      </c>
      <c r="AA181" s="43">
        <v>-9.9948195938624789</v>
      </c>
      <c r="AB181" s="43">
        <v>3.7756520726146623</v>
      </c>
      <c r="AC181" s="60">
        <v>-6.5965371344498793</v>
      </c>
      <c r="AD181" s="40">
        <v>90427</v>
      </c>
      <c r="AE181" s="40">
        <v>47587.137254901958</v>
      </c>
      <c r="AF181" s="40">
        <v>7563200.4682471519</v>
      </c>
      <c r="AG181" s="43">
        <v>52.624920936116382</v>
      </c>
      <c r="AH181" s="44">
        <v>158.93371411973442</v>
      </c>
      <c r="AI181" s="44">
        <v>83.638741396343477</v>
      </c>
      <c r="AJ181" s="43">
        <v>-16.110148502686169</v>
      </c>
      <c r="AK181" s="43">
        <v>-4.6387882501415509</v>
      </c>
      <c r="AL181" s="60">
        <v>-20.001621077012683</v>
      </c>
      <c r="AM181" s="40">
        <v>87510</v>
      </c>
      <c r="AN181" s="40">
        <v>52116.521942110179</v>
      </c>
      <c r="AO181" s="40">
        <v>8797446.4828896895</v>
      </c>
      <c r="AP181" s="43">
        <v>59.554933084344846</v>
      </c>
      <c r="AQ181" s="44">
        <v>168.80340734674675</v>
      </c>
      <c r="AR181" s="44">
        <v>100.53075628944909</v>
      </c>
      <c r="AS181" s="43">
        <v>-5.53258384146016</v>
      </c>
      <c r="AT181" s="43">
        <v>6.5861373865061639</v>
      </c>
      <c r="AU181" s="60">
        <v>0.68916997213873843</v>
      </c>
      <c r="AV181" s="40">
        <v>90427</v>
      </c>
      <c r="AW181" s="40">
        <v>53941.349206349209</v>
      </c>
      <c r="AX181" s="40">
        <v>11324155.028703965</v>
      </c>
      <c r="AY181" s="43">
        <v>59.651817716333845</v>
      </c>
      <c r="AZ181" s="44">
        <v>209.93458998187327</v>
      </c>
      <c r="BA181" s="44">
        <v>125.2297989395199</v>
      </c>
      <c r="BB181" s="43">
        <v>-12.200516583612274</v>
      </c>
      <c r="BC181" s="43">
        <v>0.89993336940336632</v>
      </c>
      <c r="BD181" s="60">
        <v>-11.410379734239509</v>
      </c>
      <c r="BE181" s="40">
        <v>91016</v>
      </c>
      <c r="BF181" s="40">
        <v>61971.044183949503</v>
      </c>
      <c r="BG181" s="40">
        <v>16217072.457268182</v>
      </c>
      <c r="BH181" s="43">
        <v>68.088077023764512</v>
      </c>
      <c r="BI181" s="44">
        <v>261.68790070941554</v>
      </c>
      <c r="BJ181" s="44">
        <v>178.17825939689925</v>
      </c>
      <c r="BK181" s="43">
        <v>-11.998733064506323</v>
      </c>
      <c r="BL181" s="43">
        <v>1.0603111876556226</v>
      </c>
      <c r="BM181" s="60">
        <v>-11.065645785870384</v>
      </c>
      <c r="BN181" s="40">
        <v>82208</v>
      </c>
      <c r="BO181" s="40">
        <v>50547.596517147082</v>
      </c>
      <c r="BP181" s="40">
        <v>8175640.5718123093</v>
      </c>
      <c r="BQ181" s="43">
        <v>61.487442240593467</v>
      </c>
      <c r="BR181" s="44">
        <v>161.74143055523751</v>
      </c>
      <c r="BS181" s="44">
        <v>99.450668691761265</v>
      </c>
      <c r="BT181" s="43">
        <v>2.4458758128397751</v>
      </c>
      <c r="BU181" s="43">
        <v>0.97787027633342138</v>
      </c>
      <c r="BV181" s="60">
        <v>3.447663581633063</v>
      </c>
      <c r="BW181" s="40">
        <v>91016</v>
      </c>
      <c r="BX181" s="40">
        <v>57990.040366972476</v>
      </c>
      <c r="BY181" s="40">
        <v>11199078.723770769</v>
      </c>
      <c r="BZ181" s="43">
        <v>63.714116602545133</v>
      </c>
      <c r="CA181" s="44">
        <v>193.12072647131779</v>
      </c>
      <c r="CB181" s="44">
        <v>123.04516484761767</v>
      </c>
      <c r="CC181" s="43">
        <v>3.8334135538332412</v>
      </c>
      <c r="CD181" s="43">
        <v>9.8953478198791771</v>
      </c>
      <c r="CE181" s="60">
        <v>14.108090978302476</v>
      </c>
      <c r="CF181" s="40">
        <v>88080</v>
      </c>
      <c r="CG181" s="40">
        <v>55242.590825688072</v>
      </c>
      <c r="CH181" s="40">
        <v>10027484.816962583</v>
      </c>
      <c r="CI181" s="43">
        <v>62.718654434250766</v>
      </c>
      <c r="CJ181" s="44">
        <v>181.51727982134673</v>
      </c>
      <c r="CK181" s="44">
        <v>113.84519546960244</v>
      </c>
      <c r="CL181" s="43">
        <v>4.5198592752246141</v>
      </c>
      <c r="CM181" s="43">
        <v>-11.922028784081178</v>
      </c>
      <c r="CN181" s="60">
        <v>-7.9410284326099188</v>
      </c>
      <c r="CO181" s="40">
        <v>91047</v>
      </c>
      <c r="CP181" s="40">
        <v>43305.930275229359</v>
      </c>
      <c r="CQ181" s="40">
        <v>6132912.2672881372</v>
      </c>
      <c r="CR181" s="43">
        <v>47.564368156259249</v>
      </c>
      <c r="CS181" s="44">
        <v>141.61830096503235</v>
      </c>
      <c r="CT181" s="44">
        <v>67.359850047647228</v>
      </c>
      <c r="CU181" s="43">
        <v>11.108311971989552</v>
      </c>
      <c r="CV181" s="43">
        <v>-3.8841098049288796</v>
      </c>
      <c r="CW181" s="60">
        <v>6.7927431325877583</v>
      </c>
      <c r="CX181" s="40">
        <v>88110</v>
      </c>
      <c r="CY181" s="40">
        <v>38733.027372262775</v>
      </c>
      <c r="CZ181" s="40">
        <v>5874829.7873273129</v>
      </c>
      <c r="DA181" s="43">
        <v>43.959854014598541</v>
      </c>
      <c r="DB181" s="44">
        <v>151.67494476650063</v>
      </c>
      <c r="DC181" s="44">
        <v>66.676084296076638</v>
      </c>
      <c r="DD181" s="43">
        <v>7.627045898491768</v>
      </c>
      <c r="DE181" s="43">
        <v>-8.8460229826329506</v>
      </c>
      <c r="DF181" s="60">
        <v>-1.8936673172838558</v>
      </c>
      <c r="DG181" s="40">
        <v>267992</v>
      </c>
      <c r="DH181" s="40">
        <v>134964.25401117283</v>
      </c>
      <c r="DI181" s="40">
        <v>21415126.88564907</v>
      </c>
      <c r="DJ181" s="43">
        <v>50.361299595201658</v>
      </c>
      <c r="DK181" s="44">
        <v>158.67258365964258</v>
      </c>
      <c r="DL181" s="44">
        <v>79.909575232279593</v>
      </c>
      <c r="DM181" s="43">
        <v>3.7377678682026509</v>
      </c>
      <c r="DN181" s="43">
        <v>-8.7812675158718747</v>
      </c>
      <c r="DO181" s="43">
        <v>-12.06796294290837</v>
      </c>
      <c r="DP181" s="43">
        <v>2.9407411692167083</v>
      </c>
      <c r="DQ181" s="60">
        <v>-9.4821093281455404</v>
      </c>
      <c r="DR181" s="40">
        <v>268364</v>
      </c>
      <c r="DS181" s="40">
        <v>153645.00840336134</v>
      </c>
      <c r="DT181" s="40">
        <v>27684801.979840808</v>
      </c>
      <c r="DU181" s="43">
        <v>57.252466203872856</v>
      </c>
      <c r="DV181" s="44">
        <v>180.18679726425228</v>
      </c>
      <c r="DW181" s="44">
        <v>103.16138520755693</v>
      </c>
      <c r="DX181" s="43">
        <v>5.1088829703900984</v>
      </c>
      <c r="DY181" s="43">
        <v>-6.8159472848440501</v>
      </c>
      <c r="DZ181" s="43">
        <v>-11.345216425324086</v>
      </c>
      <c r="EA181" s="43">
        <v>0.8603071004762699</v>
      </c>
      <c r="EB181" s="60">
        <v>-10.582513027312904</v>
      </c>
      <c r="EC181" s="40">
        <v>264240</v>
      </c>
      <c r="ED181" s="40">
        <v>170508.68106806907</v>
      </c>
      <c r="EE181" s="40">
        <v>35591791.752851263</v>
      </c>
      <c r="EF181" s="43">
        <v>64.527959835024618</v>
      </c>
      <c r="EG181" s="44">
        <v>208.73888373250978</v>
      </c>
      <c r="EH181" s="44">
        <v>134.69494305499265</v>
      </c>
      <c r="EI181" s="43">
        <v>2.8839751901040755</v>
      </c>
      <c r="EJ181" s="43">
        <v>7.0747758117822038E-2</v>
      </c>
      <c r="EK181" s="43">
        <v>-2.734368910992321</v>
      </c>
      <c r="EL181" s="43">
        <v>2.2898687470453294</v>
      </c>
      <c r="EM181" s="60">
        <v>-0.50711362307166552</v>
      </c>
      <c r="EN181" s="40">
        <v>267237</v>
      </c>
      <c r="EO181" s="40">
        <v>137281.54847318021</v>
      </c>
      <c r="EP181" s="40">
        <v>22035226.871578034</v>
      </c>
      <c r="EQ181" s="43">
        <v>51.370711568076352</v>
      </c>
      <c r="ER181" s="44">
        <v>160.51120574213883</v>
      </c>
      <c r="ES181" s="44">
        <v>82.45574853623576</v>
      </c>
      <c r="ET181" s="43">
        <v>1.0902006771197821</v>
      </c>
      <c r="EU181" s="43">
        <v>8.5715793421220372</v>
      </c>
      <c r="EV181" s="43">
        <v>7.4006962247473682</v>
      </c>
      <c r="EW181" s="43">
        <v>-9.3165301270563088</v>
      </c>
      <c r="EX181" s="60">
        <v>-2.6053219958266722</v>
      </c>
      <c r="EY181" s="40">
        <v>1067833</v>
      </c>
      <c r="EZ181" s="40">
        <v>596399.49195578345</v>
      </c>
      <c r="FA181" s="40">
        <v>106726947.48991917</v>
      </c>
      <c r="FB181" s="43">
        <v>55.851382374939099</v>
      </c>
      <c r="FC181" s="44">
        <v>178.95211000252129</v>
      </c>
      <c r="FD181" s="44">
        <v>99.947227225529815</v>
      </c>
      <c r="FE181" s="43">
        <v>3.1878234787079021</v>
      </c>
      <c r="FF181" s="43">
        <v>-2.1769263651393778</v>
      </c>
      <c r="FG181" s="43">
        <v>-5.1990144407640511</v>
      </c>
      <c r="FH181" s="43">
        <v>-0.28469444382551196</v>
      </c>
      <c r="FI181" s="60">
        <v>-5.4689075794076381</v>
      </c>
      <c r="FK181" s="61">
        <v>79</v>
      </c>
      <c r="FL181" s="62">
        <v>26</v>
      </c>
      <c r="FM181" s="40">
        <v>2937</v>
      </c>
      <c r="FN181" s="62">
        <v>1096</v>
      </c>
    </row>
    <row r="182" spans="2:170" ht="13" x14ac:dyDescent="0.3">
      <c r="B182" s="72" t="s">
        <v>106</v>
      </c>
      <c r="C182" s="73">
        <v>1956379</v>
      </c>
      <c r="D182" s="73">
        <v>1287049.1933956763</v>
      </c>
      <c r="E182" s="73">
        <v>270272090.05846077</v>
      </c>
      <c r="F182" s="74">
        <v>65.787313879144904</v>
      </c>
      <c r="G182" s="75">
        <v>209.99359732737989</v>
      </c>
      <c r="H182" s="75">
        <v>138.14914699987105</v>
      </c>
      <c r="I182" s="74">
        <v>4.4397859384505383</v>
      </c>
      <c r="J182" s="74">
        <v>-3.6053444190292541</v>
      </c>
      <c r="K182" s="76">
        <v>0.67437194489319618</v>
      </c>
      <c r="L182" s="73">
        <v>1963354</v>
      </c>
      <c r="M182" s="73">
        <v>1264398.008364355</v>
      </c>
      <c r="N182" s="73">
        <v>258747589.26609927</v>
      </c>
      <c r="O182" s="74">
        <v>64.399899781921903</v>
      </c>
      <c r="P182" s="75">
        <v>204.64093391037463</v>
      </c>
      <c r="Q182" s="75">
        <v>131.7885563510703</v>
      </c>
      <c r="R182" s="74">
        <v>12.23752809750286</v>
      </c>
      <c r="S182" s="74">
        <v>1.0420428098727119</v>
      </c>
      <c r="T182" s="76">
        <v>13.407091188893975</v>
      </c>
      <c r="U182" s="73">
        <v>1914570</v>
      </c>
      <c r="V182" s="73">
        <v>1231736.8543969907</v>
      </c>
      <c r="W182" s="73">
        <v>259110217.73467296</v>
      </c>
      <c r="X182" s="74">
        <v>64.334908329128254</v>
      </c>
      <c r="Y182" s="75">
        <v>210.36166678760537</v>
      </c>
      <c r="Z182" s="75">
        <v>135.33598548743214</v>
      </c>
      <c r="AA182" s="74">
        <v>1.8938335420590131</v>
      </c>
      <c r="AB182" s="74">
        <v>-4.6804112378421561</v>
      </c>
      <c r="AC182" s="76">
        <v>-2.8752168938094744</v>
      </c>
      <c r="AD182" s="73">
        <v>1972499</v>
      </c>
      <c r="AE182" s="73">
        <v>1375330.1654585493</v>
      </c>
      <c r="AF182" s="73">
        <v>289939886.18063176</v>
      </c>
      <c r="AG182" s="74">
        <v>69.725265536689719</v>
      </c>
      <c r="AH182" s="75">
        <v>210.8147508594511</v>
      </c>
      <c r="AI182" s="75">
        <v>146.99114482726316</v>
      </c>
      <c r="AJ182" s="74">
        <v>1.8362980432859304</v>
      </c>
      <c r="AK182" s="74">
        <v>-7.0397337333175125</v>
      </c>
      <c r="AL182" s="76">
        <v>-5.3327061828688516</v>
      </c>
      <c r="AM182" s="73">
        <v>1910910</v>
      </c>
      <c r="AN182" s="73">
        <v>1412319.9921448086</v>
      </c>
      <c r="AO182" s="73">
        <v>315985392.32518971</v>
      </c>
      <c r="AP182" s="74">
        <v>73.908242258652095</v>
      </c>
      <c r="AQ182" s="75">
        <v>223.73498504777302</v>
      </c>
      <c r="AR182" s="75">
        <v>165.35859476646712</v>
      </c>
      <c r="AS182" s="74">
        <v>3.9957727222006758</v>
      </c>
      <c r="AT182" s="74">
        <v>0.3380122143957881</v>
      </c>
      <c r="AU182" s="76">
        <v>4.3472911364874438</v>
      </c>
      <c r="AV182" s="73">
        <v>1976870</v>
      </c>
      <c r="AW182" s="73">
        <v>1331308.7195163528</v>
      </c>
      <c r="AX182" s="73">
        <v>296164736.24145269</v>
      </c>
      <c r="AY182" s="74">
        <v>67.344272487131306</v>
      </c>
      <c r="AZ182" s="75">
        <v>222.46135092470931</v>
      </c>
      <c r="BA182" s="75">
        <v>149.81497834528963</v>
      </c>
      <c r="BB182" s="74">
        <v>1.0779474456929101</v>
      </c>
      <c r="BC182" s="74">
        <v>-5.8997982934947357</v>
      </c>
      <c r="BD182" s="76">
        <v>-4.8854475727891877</v>
      </c>
      <c r="BE182" s="73">
        <v>1983008</v>
      </c>
      <c r="BF182" s="73">
        <v>1357492.769500558</v>
      </c>
      <c r="BG182" s="73">
        <v>328934512.33903247</v>
      </c>
      <c r="BH182" s="74">
        <v>68.456242713118556</v>
      </c>
      <c r="BI182" s="75">
        <v>242.31032365649537</v>
      </c>
      <c r="BJ182" s="75">
        <v>165.87654328123361</v>
      </c>
      <c r="BK182" s="74">
        <v>4.6630763613336059</v>
      </c>
      <c r="BL182" s="74">
        <v>-2.3784149385748306</v>
      </c>
      <c r="BM182" s="76">
        <v>2.1737541179113906</v>
      </c>
      <c r="BN182" s="73">
        <v>1791104</v>
      </c>
      <c r="BO182" s="73">
        <v>1354824.1099198475</v>
      </c>
      <c r="BP182" s="73">
        <v>322984785.03295261</v>
      </c>
      <c r="BQ182" s="74">
        <v>75.641844913519677</v>
      </c>
      <c r="BR182" s="75">
        <v>238.39610076916969</v>
      </c>
      <c r="BS182" s="75">
        <v>180.32720882369344</v>
      </c>
      <c r="BT182" s="74">
        <v>8.0268715174114202</v>
      </c>
      <c r="BU182" s="74">
        <v>8.7096682833414771</v>
      </c>
      <c r="BV182" s="76">
        <v>17.43565368339809</v>
      </c>
      <c r="BW182" s="73">
        <v>1984589</v>
      </c>
      <c r="BX182" s="73">
        <v>1500097.9576566387</v>
      </c>
      <c r="BY182" s="73">
        <v>369997667.58824152</v>
      </c>
      <c r="BZ182" s="74">
        <v>75.587336101159423</v>
      </c>
      <c r="CA182" s="75">
        <v>246.64900428651291</v>
      </c>
      <c r="CB182" s="75">
        <v>186.43541186020963</v>
      </c>
      <c r="CC182" s="74">
        <v>1.1373645682681832</v>
      </c>
      <c r="CD182" s="74">
        <v>3.1046883298148593</v>
      </c>
      <c r="CE182" s="76">
        <v>4.2773645230749677</v>
      </c>
      <c r="CF182" s="73">
        <v>1919640</v>
      </c>
      <c r="CG182" s="73">
        <v>1284528.3013673571</v>
      </c>
      <c r="CH182" s="73">
        <v>257911311.13425639</v>
      </c>
      <c r="CI182" s="74">
        <v>66.915062270392227</v>
      </c>
      <c r="CJ182" s="75">
        <v>200.78289505938832</v>
      </c>
      <c r="CK182" s="75">
        <v>134.35399925728595</v>
      </c>
      <c r="CL182" s="74">
        <v>3.4443047535165263</v>
      </c>
      <c r="CM182" s="74">
        <v>-12.069989545747296</v>
      </c>
      <c r="CN182" s="76">
        <v>-9.0414120159693123</v>
      </c>
      <c r="CO182" s="73">
        <v>1984372</v>
      </c>
      <c r="CP182" s="73">
        <v>1285941.4855520446</v>
      </c>
      <c r="CQ182" s="73">
        <v>256841564.51974469</v>
      </c>
      <c r="CR182" s="74">
        <v>64.803448423584115</v>
      </c>
      <c r="CS182" s="75">
        <v>199.73036674330839</v>
      </c>
      <c r="CT182" s="75">
        <v>129.43216519873528</v>
      </c>
      <c r="CU182" s="74">
        <v>3.0302272884357575</v>
      </c>
      <c r="CV182" s="74">
        <v>-4.0023959902196893</v>
      </c>
      <c r="CW182" s="76">
        <v>-1.0934503973021434</v>
      </c>
      <c r="CX182" s="73">
        <v>1924980</v>
      </c>
      <c r="CY182" s="73">
        <v>1210200.7067679462</v>
      </c>
      <c r="CZ182" s="73">
        <v>246588447.90559661</v>
      </c>
      <c r="DA182" s="74">
        <v>62.868222359086658</v>
      </c>
      <c r="DB182" s="75">
        <v>203.75830763159476</v>
      </c>
      <c r="DC182" s="75">
        <v>128.09922591694283</v>
      </c>
      <c r="DD182" s="74">
        <v>3.0301203606847285</v>
      </c>
      <c r="DE182" s="74">
        <v>-0.39382128224146201</v>
      </c>
      <c r="DF182" s="76">
        <v>2.6243658195133501</v>
      </c>
      <c r="DG182" s="73">
        <v>5834303</v>
      </c>
      <c r="DH182" s="73">
        <v>3783184.0561570222</v>
      </c>
      <c r="DI182" s="73">
        <v>788129897.05923295</v>
      </c>
      <c r="DJ182" s="74">
        <v>64.84380492677569</v>
      </c>
      <c r="DK182" s="75">
        <v>208.32449211044187</v>
      </c>
      <c r="DL182" s="75">
        <v>135.08552727879115</v>
      </c>
      <c r="DM182" s="74">
        <v>5.307538357460996</v>
      </c>
      <c r="DN182" s="74">
        <v>11.674792808515569</v>
      </c>
      <c r="DO182" s="74">
        <v>6.0463425034435572</v>
      </c>
      <c r="DP182" s="74">
        <v>-2.6343932457962693</v>
      </c>
      <c r="DQ182" s="76">
        <v>3.2526648191066267</v>
      </c>
      <c r="DR182" s="73">
        <v>5860279</v>
      </c>
      <c r="DS182" s="73">
        <v>4118958.8771197107</v>
      </c>
      <c r="DT182" s="73">
        <v>902090014.74727416</v>
      </c>
      <c r="DU182" s="74">
        <v>70.286054249630624</v>
      </c>
      <c r="DV182" s="75">
        <v>219.00923064764464</v>
      </c>
      <c r="DW182" s="75">
        <v>153.93294666470217</v>
      </c>
      <c r="DX182" s="74">
        <v>5.4333744072128827</v>
      </c>
      <c r="DY182" s="74">
        <v>7.8789096402028029</v>
      </c>
      <c r="DZ182" s="74">
        <v>2.3195076954870681</v>
      </c>
      <c r="EA182" s="74">
        <v>-4.2178837769945563</v>
      </c>
      <c r="EB182" s="76">
        <v>-1.9962102202600644</v>
      </c>
      <c r="EC182" s="73">
        <v>5758701</v>
      </c>
      <c r="ED182" s="73">
        <v>4212414.837077044</v>
      </c>
      <c r="EE182" s="73">
        <v>1021916964.9602267</v>
      </c>
      <c r="EF182" s="74">
        <v>73.148698588050394</v>
      </c>
      <c r="EG182" s="75">
        <v>242.59646888655567</v>
      </c>
      <c r="EH182" s="75">
        <v>177.45615981108008</v>
      </c>
      <c r="EI182" s="74">
        <v>4.419046196086267</v>
      </c>
      <c r="EJ182" s="74">
        <v>8.9797216837289788</v>
      </c>
      <c r="EK182" s="74">
        <v>4.367666296245825</v>
      </c>
      <c r="EL182" s="74">
        <v>2.8487801333746869</v>
      </c>
      <c r="EM182" s="76">
        <v>7.3408716394182996</v>
      </c>
      <c r="EN182" s="73">
        <v>5828992</v>
      </c>
      <c r="EO182" s="73">
        <v>3780670.4936873484</v>
      </c>
      <c r="EP182" s="73">
        <v>761341323.55959773</v>
      </c>
      <c r="EQ182" s="74">
        <v>64.859764667499078</v>
      </c>
      <c r="ER182" s="75">
        <v>201.37732839474444</v>
      </c>
      <c r="ES182" s="75">
        <v>130.61286129052806</v>
      </c>
      <c r="ET182" s="74">
        <v>2.1276715034145974</v>
      </c>
      <c r="EU182" s="74">
        <v>5.3758867700472166</v>
      </c>
      <c r="EV182" s="74">
        <v>3.1805437437312447</v>
      </c>
      <c r="EW182" s="74">
        <v>-5.7952225444932441</v>
      </c>
      <c r="EX182" s="76">
        <v>-2.7989983888382852</v>
      </c>
      <c r="EY182" s="73">
        <v>23282275</v>
      </c>
      <c r="EZ182" s="73">
        <v>15895228.264041126</v>
      </c>
      <c r="FA182" s="73">
        <v>3473478200.3263316</v>
      </c>
      <c r="FB182" s="74">
        <v>68.271800174343468</v>
      </c>
      <c r="FC182" s="75">
        <v>218.52332930532268</v>
      </c>
      <c r="FD182" s="75">
        <v>149.18981071765245</v>
      </c>
      <c r="FE182" s="74">
        <v>4.3062488839022715</v>
      </c>
      <c r="FF182" s="74">
        <v>8.4337861793561402</v>
      </c>
      <c r="FG182" s="74">
        <v>3.9571332875050858</v>
      </c>
      <c r="FH182" s="74">
        <v>-2.2349745371850247</v>
      </c>
      <c r="FI182" s="76">
        <v>1.6337178288649663</v>
      </c>
      <c r="FK182" s="77">
        <v>1143</v>
      </c>
      <c r="FL182" s="78">
        <v>443</v>
      </c>
      <c r="FM182" s="73">
        <v>64166</v>
      </c>
      <c r="FN182" s="78">
        <v>43839</v>
      </c>
    </row>
    <row r="183" spans="2:170" ht="13" x14ac:dyDescent="0.3">
      <c r="B183" s="59" t="s">
        <v>107</v>
      </c>
      <c r="K183" s="60"/>
      <c r="T183" s="60"/>
      <c r="AC183" s="60"/>
      <c r="AL183" s="60"/>
      <c r="AU183" s="60"/>
      <c r="BD183" s="60"/>
      <c r="BM183" s="60"/>
      <c r="BV183" s="60"/>
      <c r="CE183" s="60"/>
      <c r="CN183" s="60"/>
      <c r="CW183" s="60"/>
      <c r="DF183" s="60"/>
      <c r="DQ183" s="60"/>
      <c r="EB183" s="60"/>
      <c r="EM183" s="60"/>
      <c r="EX183" s="60"/>
      <c r="FI183" s="60"/>
      <c r="FK183" s="61"/>
      <c r="FL183" s="62"/>
      <c r="FN183" s="62"/>
    </row>
    <row r="184" spans="2:170" ht="13" x14ac:dyDescent="0.3">
      <c r="B184" s="63" t="s">
        <v>81</v>
      </c>
      <c r="K184" s="60"/>
      <c r="T184" s="60"/>
      <c r="AC184" s="60"/>
      <c r="AL184" s="60"/>
      <c r="AU184" s="60"/>
      <c r="BD184" s="60"/>
      <c r="BM184" s="60"/>
      <c r="BV184" s="60"/>
      <c r="CE184" s="60"/>
      <c r="CN184" s="60"/>
      <c r="CW184" s="60"/>
      <c r="DF184" s="60"/>
      <c r="DQ184" s="60"/>
      <c r="EB184" s="60"/>
      <c r="EM184" s="60"/>
      <c r="EX184" s="60"/>
      <c r="FI184" s="60"/>
      <c r="FK184" s="61"/>
      <c r="FL184" s="62"/>
      <c r="FN184" s="62"/>
    </row>
    <row r="185" spans="2:170" x14ac:dyDescent="0.25">
      <c r="B185" s="64" t="s">
        <v>56</v>
      </c>
      <c r="C185" s="40">
        <v>141081</v>
      </c>
      <c r="D185" s="40">
        <v>95083.820357706471</v>
      </c>
      <c r="E185" s="40">
        <v>27662566.542829223</v>
      </c>
      <c r="F185" s="43">
        <v>67.396616381870317</v>
      </c>
      <c r="G185" s="44">
        <v>290.92821932019888</v>
      </c>
      <c r="H185" s="44">
        <v>196.0757759218408</v>
      </c>
      <c r="I185" s="43">
        <v>1.6815405565000652</v>
      </c>
      <c r="J185" s="43">
        <v>-0.80701393890026252</v>
      </c>
      <c r="K185" s="60">
        <v>0.86095635084037614</v>
      </c>
      <c r="L185" s="40">
        <v>141081</v>
      </c>
      <c r="M185" s="40">
        <v>100773.33359497646</v>
      </c>
      <c r="N185" s="40">
        <v>29754320.987193312</v>
      </c>
      <c r="O185" s="43">
        <v>71.429415438632034</v>
      </c>
      <c r="P185" s="44">
        <v>295.25986613463152</v>
      </c>
      <c r="Q185" s="44">
        <v>210.90239640485476</v>
      </c>
      <c r="R185" s="43">
        <v>10.041750882469616</v>
      </c>
      <c r="S185" s="43">
        <v>5.5400067504908517</v>
      </c>
      <c r="T185" s="60">
        <v>16.138071309663449</v>
      </c>
      <c r="U185" s="40">
        <v>136530</v>
      </c>
      <c r="V185" s="40">
        <v>102034.32496075353</v>
      </c>
      <c r="W185" s="40">
        <v>30680504.925517738</v>
      </c>
      <c r="X185" s="43">
        <v>74.733996162567593</v>
      </c>
      <c r="Y185" s="44">
        <v>300.68807665771971</v>
      </c>
      <c r="Z185" s="44">
        <v>224.71621567067854</v>
      </c>
      <c r="AA185" s="43">
        <v>2.6988534792235401</v>
      </c>
      <c r="AB185" s="43">
        <v>-4.1230924926060113E-2</v>
      </c>
      <c r="AC185" s="60">
        <v>2.6565097920276552</v>
      </c>
      <c r="AD185" s="40">
        <v>140523</v>
      </c>
      <c r="AE185" s="40">
        <v>107912.56940063092</v>
      </c>
      <c r="AF185" s="40">
        <v>33049353.355124999</v>
      </c>
      <c r="AG185" s="43">
        <v>76.793528035005593</v>
      </c>
      <c r="AH185" s="44">
        <v>306.26046195256077</v>
      </c>
      <c r="AI185" s="44">
        <v>235.18821370967743</v>
      </c>
      <c r="AJ185" s="43">
        <v>2.9342209508437138</v>
      </c>
      <c r="AK185" s="43">
        <v>-8.9659918226635382E-2</v>
      </c>
      <c r="AL185" s="60">
        <v>2.841930212486953</v>
      </c>
      <c r="AM185" s="40">
        <v>133050</v>
      </c>
      <c r="AN185" s="40">
        <v>108929.84547164741</v>
      </c>
      <c r="AO185" s="40">
        <v>37773375.886358708</v>
      </c>
      <c r="AP185" s="43">
        <v>81.871360745319365</v>
      </c>
      <c r="AQ185" s="44">
        <v>346.76791950641734</v>
      </c>
      <c r="AR185" s="44">
        <v>283.90361432813762</v>
      </c>
      <c r="AS185" s="43">
        <v>1.3102614979849994</v>
      </c>
      <c r="AT185" s="43">
        <v>14.522745269405936</v>
      </c>
      <c r="AU185" s="60">
        <v>16.02329270716956</v>
      </c>
      <c r="AV185" s="40">
        <v>137485</v>
      </c>
      <c r="AW185" s="40">
        <v>100572.35554958344</v>
      </c>
      <c r="AX185" s="40">
        <v>36050930.152886219</v>
      </c>
      <c r="AY185" s="43">
        <v>73.151511473675995</v>
      </c>
      <c r="AZ185" s="44">
        <v>358.45764928030007</v>
      </c>
      <c r="BA185" s="44">
        <v>262.21718844154799</v>
      </c>
      <c r="BB185" s="43">
        <v>2.1759662888975515</v>
      </c>
      <c r="BC185" s="43">
        <v>0.81211566467163943</v>
      </c>
      <c r="BD185" s="60">
        <v>3.0057533166439452</v>
      </c>
      <c r="BE185" s="40">
        <v>137485</v>
      </c>
      <c r="BF185" s="40">
        <v>95991.945713517867</v>
      </c>
      <c r="BG185" s="40">
        <v>32059087.916881274</v>
      </c>
      <c r="BH185" s="43">
        <v>69.819940876108575</v>
      </c>
      <c r="BI185" s="44">
        <v>333.97685273053713</v>
      </c>
      <c r="BJ185" s="44">
        <v>233.18244111634922</v>
      </c>
      <c r="BK185" s="43">
        <v>-0.40930393606287357</v>
      </c>
      <c r="BL185" s="43">
        <v>-2.830655077391091</v>
      </c>
      <c r="BM185" s="60">
        <v>-3.2283730307164489</v>
      </c>
      <c r="BN185" s="40">
        <v>124180</v>
      </c>
      <c r="BO185" s="40">
        <v>100540.5856786737</v>
      </c>
      <c r="BP185" s="40">
        <v>33048731.586520053</v>
      </c>
      <c r="BQ185" s="43">
        <v>80.963589691313985</v>
      </c>
      <c r="BR185" s="44">
        <v>328.71035476303405</v>
      </c>
      <c r="BS185" s="44">
        <v>266.13570290320547</v>
      </c>
      <c r="BT185" s="43">
        <v>2.747103895976609</v>
      </c>
      <c r="BU185" s="43">
        <v>4.8729178378704834</v>
      </c>
      <c r="BV185" s="60">
        <v>7.7538858496448819</v>
      </c>
      <c r="BW185" s="40">
        <v>137950</v>
      </c>
      <c r="BX185" s="40">
        <v>107613.22225208278</v>
      </c>
      <c r="BY185" s="40">
        <v>35827816.909553938</v>
      </c>
      <c r="BZ185" s="43">
        <v>78.008859914521764</v>
      </c>
      <c r="CA185" s="44">
        <v>332.93136437851172</v>
      </c>
      <c r="CB185" s="44">
        <v>259.71596164953922</v>
      </c>
      <c r="CC185" s="43">
        <v>-5.966936276063544</v>
      </c>
      <c r="CD185" s="43">
        <v>5.8553182658180329</v>
      </c>
      <c r="CE185" s="60">
        <v>-0.46100111990824549</v>
      </c>
      <c r="CF185" s="40">
        <v>136590</v>
      </c>
      <c r="CG185" s="40">
        <v>95048.637552301254</v>
      </c>
      <c r="CH185" s="40">
        <v>29090020.431863483</v>
      </c>
      <c r="CI185" s="43">
        <v>69.586820083682014</v>
      </c>
      <c r="CJ185" s="44">
        <v>306.05404960020041</v>
      </c>
      <c r="CK185" s="44">
        <v>212.97328085411436</v>
      </c>
      <c r="CL185" s="43">
        <v>-1.9465864753863464</v>
      </c>
      <c r="CM185" s="43">
        <v>-2.0206111369383106</v>
      </c>
      <c r="CN185" s="60">
        <v>-3.9278646691556052</v>
      </c>
      <c r="CO185" s="40">
        <v>141143</v>
      </c>
      <c r="CP185" s="40">
        <v>101763.83629707113</v>
      </c>
      <c r="CQ185" s="40">
        <v>31936263.615314655</v>
      </c>
      <c r="CR185" s="43">
        <v>72.099811040626264</v>
      </c>
      <c r="CS185" s="44">
        <v>313.82723742927345</v>
      </c>
      <c r="CT185" s="44">
        <v>226.2688451805237</v>
      </c>
      <c r="CU185" s="43">
        <v>8.3550806983283152</v>
      </c>
      <c r="CV185" s="43">
        <v>8.3393173853076554</v>
      </c>
      <c r="CW185" s="60">
        <v>17.391154780878331</v>
      </c>
      <c r="CX185" s="40">
        <v>136590</v>
      </c>
      <c r="CY185" s="40">
        <v>92403.039748953976</v>
      </c>
      <c r="CZ185" s="40">
        <v>28497454.595022287</v>
      </c>
      <c r="DA185" s="43">
        <v>67.649930264993031</v>
      </c>
      <c r="DB185" s="44">
        <v>308.40386498589061</v>
      </c>
      <c r="DC185" s="44">
        <v>208.63499959749825</v>
      </c>
      <c r="DD185" s="43">
        <v>5.1003316128356264</v>
      </c>
      <c r="DE185" s="43">
        <v>7.8667719728272285</v>
      </c>
      <c r="DF185" s="60">
        <v>13.368335043591474</v>
      </c>
      <c r="DG185" s="40">
        <v>418692</v>
      </c>
      <c r="DH185" s="40">
        <v>297891.47891343647</v>
      </c>
      <c r="DI185" s="40">
        <v>88097392.45554027</v>
      </c>
      <c r="DJ185" s="43">
        <v>71.148118166441307</v>
      </c>
      <c r="DK185" s="44">
        <v>295.7365305542703</v>
      </c>
      <c r="DL185" s="44">
        <v>210.41097622008607</v>
      </c>
      <c r="DM185" s="43">
        <v>-6.5876152832674575E-2</v>
      </c>
      <c r="DN185" s="43">
        <v>4.6594975026682475</v>
      </c>
      <c r="DO185" s="43">
        <v>4.7284886018735026</v>
      </c>
      <c r="DP185" s="43">
        <v>1.4312951022810567</v>
      </c>
      <c r="DQ185" s="60">
        <v>6.2274623299221972</v>
      </c>
      <c r="DR185" s="40">
        <v>411058</v>
      </c>
      <c r="DS185" s="40">
        <v>317414.77042186179</v>
      </c>
      <c r="DT185" s="40">
        <v>106873659.39436993</v>
      </c>
      <c r="DU185" s="43">
        <v>77.218974067372912</v>
      </c>
      <c r="DV185" s="44">
        <v>336.70033455698655</v>
      </c>
      <c r="DW185" s="44">
        <v>259.99654402631728</v>
      </c>
      <c r="DX185" s="43">
        <v>0</v>
      </c>
      <c r="DY185" s="43">
        <v>2.1322427192481581</v>
      </c>
      <c r="DZ185" s="43">
        <v>2.1322427192894366</v>
      </c>
      <c r="EA185" s="43">
        <v>4.9660027660261647</v>
      </c>
      <c r="EB185" s="60">
        <v>7.2041327176964209</v>
      </c>
      <c r="EC185" s="40">
        <v>399615</v>
      </c>
      <c r="ED185" s="40">
        <v>304145.75364427431</v>
      </c>
      <c r="EE185" s="40">
        <v>100935636.41295525</v>
      </c>
      <c r="EF185" s="43">
        <v>76.109693991535437</v>
      </c>
      <c r="EG185" s="44">
        <v>331.86600570136028</v>
      </c>
      <c r="EH185" s="44">
        <v>252.58220140123683</v>
      </c>
      <c r="EI185" s="43">
        <v>0</v>
      </c>
      <c r="EJ185" s="43">
        <v>-1.4691807779000905</v>
      </c>
      <c r="EK185" s="43">
        <v>-1.4691807779621446</v>
      </c>
      <c r="EL185" s="43">
        <v>2.6532475723724058</v>
      </c>
      <c r="EM185" s="60">
        <v>1.1450857911415349</v>
      </c>
      <c r="EN185" s="40">
        <v>414323</v>
      </c>
      <c r="EO185" s="40">
        <v>289215.51359832636</v>
      </c>
      <c r="EP185" s="40">
        <v>89523738.642200425</v>
      </c>
      <c r="EQ185" s="43">
        <v>69.804358821095221</v>
      </c>
      <c r="ER185" s="44">
        <v>309.53989130242314</v>
      </c>
      <c r="ES185" s="44">
        <v>216.07233641917156</v>
      </c>
      <c r="ET185" s="43">
        <v>1.4483552718924934E-2</v>
      </c>
      <c r="EU185" s="43">
        <v>3.7608346363233149</v>
      </c>
      <c r="EV185" s="43">
        <v>3.7458085573747173</v>
      </c>
      <c r="EW185" s="43">
        <v>4.4408119471275116</v>
      </c>
      <c r="EX185" s="60">
        <v>8.352964818498144</v>
      </c>
      <c r="EY185" s="40">
        <v>1643688</v>
      </c>
      <c r="EZ185" s="40">
        <v>1208667.516577899</v>
      </c>
      <c r="FA185" s="40">
        <v>385430426.90506589</v>
      </c>
      <c r="FB185" s="43">
        <v>73.53387726733412</v>
      </c>
      <c r="FC185" s="44">
        <v>318.88871142689044</v>
      </c>
      <c r="FD185" s="44">
        <v>234.49123368003288</v>
      </c>
      <c r="FE185" s="43">
        <v>-1.3139453398738612E-2</v>
      </c>
      <c r="FF185" s="43">
        <v>2.1843060477443124</v>
      </c>
      <c r="FG185" s="43">
        <v>2.1977342713562433</v>
      </c>
      <c r="FH185" s="43">
        <v>3.3167690121354485</v>
      </c>
      <c r="FI185" s="60">
        <v>5.5873970528307559</v>
      </c>
      <c r="FK185" s="61">
        <v>33</v>
      </c>
      <c r="FL185" s="62">
        <v>20</v>
      </c>
      <c r="FM185" s="40">
        <v>4553</v>
      </c>
      <c r="FN185" s="62">
        <v>3824</v>
      </c>
    </row>
    <row r="186" spans="2:170" x14ac:dyDescent="0.25">
      <c r="B186" s="64" t="s">
        <v>57</v>
      </c>
      <c r="K186" s="60"/>
      <c r="T186" s="60"/>
      <c r="AC186" s="60"/>
      <c r="AL186" s="60"/>
      <c r="AU186" s="60"/>
      <c r="BD186" s="60"/>
      <c r="BM186" s="60"/>
      <c r="BV186" s="60"/>
      <c r="CE186" s="60"/>
      <c r="CN186" s="60"/>
      <c r="CW186" s="60"/>
      <c r="DF186" s="60"/>
      <c r="DQ186" s="60"/>
      <c r="EB186" s="60"/>
      <c r="EM186" s="60"/>
      <c r="EX186" s="60"/>
      <c r="FI186" s="60"/>
      <c r="FK186" s="61">
        <v>4</v>
      </c>
      <c r="FL186" s="62">
        <v>3</v>
      </c>
      <c r="FM186" s="40">
        <v>98</v>
      </c>
      <c r="FN186" s="62">
        <v>88</v>
      </c>
    </row>
    <row r="187" spans="2:170" x14ac:dyDescent="0.25">
      <c r="B187" s="64" t="s">
        <v>58</v>
      </c>
      <c r="C187" s="40">
        <v>33821</v>
      </c>
      <c r="D187" s="40">
        <v>22944.692647058822</v>
      </c>
      <c r="E187" s="40">
        <v>6548026.959337703</v>
      </c>
      <c r="F187" s="43">
        <v>67.841555977229604</v>
      </c>
      <c r="G187" s="44">
        <v>285.38307573176689</v>
      </c>
      <c r="H187" s="44">
        <v>193.60831907210616</v>
      </c>
      <c r="I187" s="43">
        <v>-5.8966650833811887</v>
      </c>
      <c r="J187" s="43">
        <v>-3.6887923797204798</v>
      </c>
      <c r="K187" s="60">
        <v>-9.3679417308506228</v>
      </c>
      <c r="L187" s="40">
        <v>33821</v>
      </c>
      <c r="M187" s="40">
        <v>22837.197058823531</v>
      </c>
      <c r="N187" s="40">
        <v>6251341.988869559</v>
      </c>
      <c r="O187" s="43">
        <v>67.523719165085396</v>
      </c>
      <c r="P187" s="44">
        <v>273.7350810945623</v>
      </c>
      <c r="Q187" s="44">
        <v>184.83610741461101</v>
      </c>
      <c r="R187" s="43">
        <v>-2.5325744399561225</v>
      </c>
      <c r="S187" s="43">
        <v>-0.98288933811338297</v>
      </c>
      <c r="T187" s="60">
        <v>-3.4905713738748845</v>
      </c>
      <c r="U187" s="40">
        <v>32730</v>
      </c>
      <c r="V187" s="40">
        <v>23328.147058823528</v>
      </c>
      <c r="W187" s="40">
        <v>6358727.2521364707</v>
      </c>
      <c r="X187" s="43">
        <v>71.274509803921575</v>
      </c>
      <c r="Y187" s="44">
        <v>272.57746773039889</v>
      </c>
      <c r="Z187" s="44">
        <v>194.27825396078433</v>
      </c>
      <c r="AA187" s="43">
        <v>-5.4547989102181038</v>
      </c>
      <c r="AB187" s="43">
        <v>2.1638104463687391</v>
      </c>
      <c r="AC187" s="60">
        <v>-3.4090199724833945</v>
      </c>
      <c r="AD187" s="40">
        <v>33821</v>
      </c>
      <c r="AE187" s="40">
        <v>25025.614705882352</v>
      </c>
      <c r="AF187" s="40">
        <v>6405444.9367438955</v>
      </c>
      <c r="AG187" s="43">
        <v>73.994307400379512</v>
      </c>
      <c r="AH187" s="44">
        <v>255.95554842608021</v>
      </c>
      <c r="AI187" s="44">
        <v>189.392535310721</v>
      </c>
      <c r="AJ187" s="43">
        <v>4.1619187415804832</v>
      </c>
      <c r="AK187" s="43">
        <v>2.6052122528064534</v>
      </c>
      <c r="AL187" s="60">
        <v>6.875557811467222</v>
      </c>
      <c r="AM187" s="40">
        <v>29160</v>
      </c>
      <c r="AN187" s="40">
        <v>21804.24705882353</v>
      </c>
      <c r="AO187" s="40">
        <v>5918597.023979119</v>
      </c>
      <c r="AP187" s="43">
        <v>74.774509803921575</v>
      </c>
      <c r="AQ187" s="44">
        <v>271.44239413596438</v>
      </c>
      <c r="AR187" s="44">
        <v>202.96971961519614</v>
      </c>
      <c r="AS187" s="43">
        <v>2.0470966015820848</v>
      </c>
      <c r="AT187" s="43">
        <v>11.452873807477962</v>
      </c>
      <c r="AU187" s="60">
        <v>13.734421799557412</v>
      </c>
      <c r="AV187" s="40">
        <v>30132</v>
      </c>
      <c r="AW187" s="40">
        <v>20151.847058823529</v>
      </c>
      <c r="AX187" s="40">
        <v>5366135.4387611318</v>
      </c>
      <c r="AY187" s="43">
        <v>66.878557874762805</v>
      </c>
      <c r="AZ187" s="44">
        <v>266.28504191686778</v>
      </c>
      <c r="BA187" s="44">
        <v>178.08759587020882</v>
      </c>
      <c r="BB187" s="43">
        <v>4.6933016485467078</v>
      </c>
      <c r="BC187" s="43">
        <v>0.67708339415028762</v>
      </c>
      <c r="BD187" s="60">
        <v>5.4021626088383821</v>
      </c>
      <c r="BE187" s="40">
        <v>30132</v>
      </c>
      <c r="BF187" s="40">
        <v>19878.829411764706</v>
      </c>
      <c r="BG187" s="40">
        <v>5075888.7380744079</v>
      </c>
      <c r="BH187" s="43">
        <v>65.972485768500945</v>
      </c>
      <c r="BI187" s="44">
        <v>255.34143047026654</v>
      </c>
      <c r="BJ187" s="44">
        <v>168.45508887808336</v>
      </c>
      <c r="BK187" s="43">
        <v>1.838019918007439</v>
      </c>
      <c r="BL187" s="43">
        <v>-0.82509441949972195</v>
      </c>
      <c r="BM187" s="60">
        <v>0.99776009872385929</v>
      </c>
      <c r="BN187" s="40">
        <v>27216</v>
      </c>
      <c r="BO187" s="40">
        <v>19122.966328600407</v>
      </c>
      <c r="BP187" s="40">
        <v>4739623.357012718</v>
      </c>
      <c r="BQ187" s="43">
        <v>70.263691683569974</v>
      </c>
      <c r="BR187" s="44">
        <v>247.84979880051941</v>
      </c>
      <c r="BS187" s="44">
        <v>174.1484184675455</v>
      </c>
      <c r="BT187" s="43">
        <v>4.9765136264944934</v>
      </c>
      <c r="BU187" s="43">
        <v>1.9114337056897603</v>
      </c>
      <c r="BV187" s="60">
        <v>6.9830700909285328</v>
      </c>
      <c r="BW187" s="40">
        <v>30132</v>
      </c>
      <c r="BX187" s="40">
        <v>21256.782352941176</v>
      </c>
      <c r="BY187" s="40">
        <v>5408101.9754264131</v>
      </c>
      <c r="BZ187" s="43">
        <v>70.545540796963948</v>
      </c>
      <c r="CA187" s="44">
        <v>254.41771410328835</v>
      </c>
      <c r="CB187" s="44">
        <v>179.48035229743837</v>
      </c>
      <c r="CC187" s="43">
        <v>0.36444624423859129</v>
      </c>
      <c r="CD187" s="43">
        <v>0.98786199874241931</v>
      </c>
      <c r="CE187" s="60">
        <v>1.3559084688594776</v>
      </c>
      <c r="CF187" s="40">
        <v>29160</v>
      </c>
      <c r="CG187" s="40">
        <v>20937.010033444814</v>
      </c>
      <c r="CH187" s="40">
        <v>5231081.096044736</v>
      </c>
      <c r="CI187" s="43">
        <v>71.800445930880713</v>
      </c>
      <c r="CJ187" s="44">
        <v>249.84852601630308</v>
      </c>
      <c r="CK187" s="44">
        <v>179.39235583143812</v>
      </c>
      <c r="CL187" s="43">
        <v>1.7376194613648055</v>
      </c>
      <c r="CM187" s="43">
        <v>-4.8668205715148831</v>
      </c>
      <c r="CN187" s="60">
        <v>-3.2137679315429826</v>
      </c>
      <c r="CO187" s="40">
        <v>30132</v>
      </c>
      <c r="CP187" s="40">
        <v>21956.147157190637</v>
      </c>
      <c r="CQ187" s="40">
        <v>5931715.7407214064</v>
      </c>
      <c r="CR187" s="43">
        <v>72.866544395296145</v>
      </c>
      <c r="CS187" s="44">
        <v>270.16195957580697</v>
      </c>
      <c r="CT187" s="44">
        <v>196.85768421350744</v>
      </c>
      <c r="CU187" s="43">
        <v>15.170334846819525</v>
      </c>
      <c r="CV187" s="43">
        <v>4.2014492477719427</v>
      </c>
      <c r="CW187" s="60">
        <v>20.009158013984742</v>
      </c>
      <c r="CX187" s="40">
        <v>29160</v>
      </c>
      <c r="CY187" s="40">
        <v>20332.354515050167</v>
      </c>
      <c r="CZ187" s="40">
        <v>5394033.0304576252</v>
      </c>
      <c r="DA187" s="43">
        <v>69.726867335562986</v>
      </c>
      <c r="DB187" s="44">
        <v>265.29308381205533</v>
      </c>
      <c r="DC187" s="44">
        <v>184.98055660005573</v>
      </c>
      <c r="DD187" s="43">
        <v>5.131418599019069</v>
      </c>
      <c r="DE187" s="43">
        <v>-4.7536480673594728</v>
      </c>
      <c r="DF187" s="60">
        <v>0.13384095062259541</v>
      </c>
      <c r="DG187" s="40">
        <v>100372</v>
      </c>
      <c r="DH187" s="40">
        <v>69110.036764705888</v>
      </c>
      <c r="DI187" s="40">
        <v>19158096.200343732</v>
      </c>
      <c r="DJ187" s="43">
        <v>68.853900255754482</v>
      </c>
      <c r="DK187" s="44">
        <v>277.21148905722572</v>
      </c>
      <c r="DL187" s="44">
        <v>190.87092217295393</v>
      </c>
      <c r="DM187" s="43">
        <v>0</v>
      </c>
      <c r="DN187" s="43">
        <v>-4.6588548830604433</v>
      </c>
      <c r="DO187" s="43">
        <v>-4.658854883057276</v>
      </c>
      <c r="DP187" s="43">
        <v>-0.94243776245035704</v>
      </c>
      <c r="DQ187" s="60">
        <v>-5.5573858378246799</v>
      </c>
      <c r="DR187" s="40">
        <v>93113</v>
      </c>
      <c r="DS187" s="40">
        <v>66981.708823529407</v>
      </c>
      <c r="DT187" s="40">
        <v>17690177.399484146</v>
      </c>
      <c r="DU187" s="43">
        <v>71.935936790275704</v>
      </c>
      <c r="DV187" s="44">
        <v>264.10459975111775</v>
      </c>
      <c r="DW187" s="44">
        <v>189.9861179371747</v>
      </c>
      <c r="DX187" s="43">
        <v>-7.2320966006455984</v>
      </c>
      <c r="DY187" s="43">
        <v>-3.7804944387570112</v>
      </c>
      <c r="DZ187" s="43">
        <v>3.7206857495068824</v>
      </c>
      <c r="EA187" s="43">
        <v>4.7666566838877706</v>
      </c>
      <c r="EB187" s="60">
        <v>8.6646947493483566</v>
      </c>
      <c r="EC187" s="40">
        <v>87480</v>
      </c>
      <c r="ED187" s="40">
        <v>60258.578093306285</v>
      </c>
      <c r="EE187" s="40">
        <v>15223614.070513539</v>
      </c>
      <c r="EF187" s="43">
        <v>68.882691007437458</v>
      </c>
      <c r="EG187" s="44">
        <v>252.63812310573962</v>
      </c>
      <c r="EH187" s="44">
        <v>174.02393770591607</v>
      </c>
      <c r="EI187" s="43">
        <v>-10.907424381301558</v>
      </c>
      <c r="EJ187" s="43">
        <v>-8.8772824143307716</v>
      </c>
      <c r="EK187" s="43">
        <v>2.2786881542643393</v>
      </c>
      <c r="EL187" s="43">
        <v>0.62663695262067554</v>
      </c>
      <c r="EM187" s="60">
        <v>2.9196042089214216</v>
      </c>
      <c r="EN187" s="40">
        <v>88452</v>
      </c>
      <c r="EO187" s="40">
        <v>63225.511705685618</v>
      </c>
      <c r="EP187" s="40">
        <v>16556829.867223768</v>
      </c>
      <c r="EQ187" s="43">
        <v>71.480024991730673</v>
      </c>
      <c r="ER187" s="44">
        <v>261.86944827423008</v>
      </c>
      <c r="ES187" s="44">
        <v>187.18434707212688</v>
      </c>
      <c r="ET187" s="43">
        <v>-10.907424381301558</v>
      </c>
      <c r="EU187" s="43">
        <v>-4.4998864739382265</v>
      </c>
      <c r="EV187" s="43">
        <v>7.1919998528874558</v>
      </c>
      <c r="EW187" s="43">
        <v>-1.8327065855909215</v>
      </c>
      <c r="EX187" s="60">
        <v>5.2274850122451229</v>
      </c>
      <c r="EY187" s="40">
        <v>369417</v>
      </c>
      <c r="EZ187" s="40">
        <v>259575.83538722721</v>
      </c>
      <c r="FA187" s="40">
        <v>68628717.537565187</v>
      </c>
      <c r="FB187" s="43">
        <v>70.266348161353491</v>
      </c>
      <c r="FC187" s="44">
        <v>264.38792900420407</v>
      </c>
      <c r="FD187" s="44">
        <v>185.77574269068609</v>
      </c>
      <c r="FE187" s="43">
        <v>-7.2317717815752793</v>
      </c>
      <c r="FF187" s="43">
        <v>-5.4141922175892763</v>
      </c>
      <c r="FG187" s="43">
        <v>1.9592694598852547</v>
      </c>
      <c r="FH187" s="43">
        <v>0.63747109152697479</v>
      </c>
      <c r="FI187" s="60">
        <v>2.6092303278599704</v>
      </c>
      <c r="FK187" s="61">
        <v>16</v>
      </c>
      <c r="FL187" s="62">
        <v>8</v>
      </c>
      <c r="FM187" s="40">
        <v>972</v>
      </c>
      <c r="FN187" s="62">
        <v>598</v>
      </c>
    </row>
    <row r="188" spans="2:170" x14ac:dyDescent="0.25">
      <c r="B188" s="64" t="s">
        <v>59</v>
      </c>
      <c r="K188" s="60"/>
      <c r="T188" s="60"/>
      <c r="AC188" s="60"/>
      <c r="AL188" s="60"/>
      <c r="AU188" s="60"/>
      <c r="BD188" s="60"/>
      <c r="BM188" s="60"/>
      <c r="BV188" s="60"/>
      <c r="CE188" s="60"/>
      <c r="CN188" s="60"/>
      <c r="CW188" s="60"/>
      <c r="DF188" s="60"/>
      <c r="DQ188" s="60"/>
      <c r="EB188" s="60"/>
      <c r="EM188" s="60"/>
      <c r="EX188" s="60"/>
      <c r="FI188" s="60"/>
      <c r="FK188" s="61">
        <v>0</v>
      </c>
      <c r="FL188" s="62">
        <v>0</v>
      </c>
      <c r="FM188" s="40">
        <v>0</v>
      </c>
      <c r="FN188" s="62">
        <v>0</v>
      </c>
    </row>
    <row r="189" spans="2:170" ht="13" x14ac:dyDescent="0.3">
      <c r="B189" s="65" t="s">
        <v>82</v>
      </c>
      <c r="C189" s="66">
        <v>177940</v>
      </c>
      <c r="D189" s="66">
        <v>119434.70459518599</v>
      </c>
      <c r="E189" s="66">
        <v>34804043.282151245</v>
      </c>
      <c r="F189" s="67">
        <v>67.120773628855787</v>
      </c>
      <c r="G189" s="68">
        <v>291.40645007761066</v>
      </c>
      <c r="H189" s="68">
        <v>195.59426369647773</v>
      </c>
      <c r="I189" s="67">
        <v>0.2449387316228103</v>
      </c>
      <c r="J189" s="67">
        <v>-1.62821664673396</v>
      </c>
      <c r="K189" s="69">
        <v>-1.3872660483641461</v>
      </c>
      <c r="L189" s="66">
        <v>177940</v>
      </c>
      <c r="M189" s="66">
        <v>125247.05010893247</v>
      </c>
      <c r="N189" s="66">
        <v>36700018.360666797</v>
      </c>
      <c r="O189" s="67">
        <v>70.387237332208869</v>
      </c>
      <c r="P189" s="68">
        <v>293.02101988627516</v>
      </c>
      <c r="Q189" s="68">
        <v>206.24940070061143</v>
      </c>
      <c r="R189" s="67">
        <v>7.7446677929883743</v>
      </c>
      <c r="S189" s="67">
        <v>4.5121251124224546</v>
      </c>
      <c r="T189" s="69">
        <v>12.606242005826012</v>
      </c>
      <c r="U189" s="66">
        <v>172200</v>
      </c>
      <c r="V189" s="66">
        <v>127271.68191721133</v>
      </c>
      <c r="W189" s="66">
        <v>38015622.381821349</v>
      </c>
      <c r="X189" s="67">
        <v>73.909222948438639</v>
      </c>
      <c r="Y189" s="68">
        <v>298.69662920420939</v>
      </c>
      <c r="Z189" s="68">
        <v>220.76435761801017</v>
      </c>
      <c r="AA189" s="67">
        <v>1.4889517030822883</v>
      </c>
      <c r="AB189" s="67">
        <v>0.2908004906290716</v>
      </c>
      <c r="AC189" s="69">
        <v>1.7840820726062778</v>
      </c>
      <c r="AD189" s="66">
        <v>177382</v>
      </c>
      <c r="AE189" s="66">
        <v>135261.72222222222</v>
      </c>
      <c r="AF189" s="66">
        <v>40728668.398309276</v>
      </c>
      <c r="AG189" s="67">
        <v>76.254480286738357</v>
      </c>
      <c r="AH189" s="68">
        <v>301.11008295011891</v>
      </c>
      <c r="AI189" s="68">
        <v>229.60992884457991</v>
      </c>
      <c r="AJ189" s="67">
        <v>3.3262163145256807</v>
      </c>
      <c r="AK189" s="67">
        <v>-0.24823989518652526</v>
      </c>
      <c r="AL189" s="69">
        <v>3.0697194235102372</v>
      </c>
      <c r="AM189" s="66">
        <v>165150</v>
      </c>
      <c r="AN189" s="66">
        <v>133402.74225885497</v>
      </c>
      <c r="AO189" s="66">
        <v>45270022.904009216</v>
      </c>
      <c r="AP189" s="67">
        <v>80.776713447686944</v>
      </c>
      <c r="AQ189" s="68">
        <v>339.34851815989782</v>
      </c>
      <c r="AR189" s="68">
        <v>274.11458010299253</v>
      </c>
      <c r="AS189" s="67">
        <v>1.8134677440276386</v>
      </c>
      <c r="AT189" s="67">
        <v>13.832295816598963</v>
      </c>
      <c r="AU189" s="69">
        <v>15.896607783505825</v>
      </c>
      <c r="AV189" s="66">
        <v>170655</v>
      </c>
      <c r="AW189" s="66">
        <v>123149.38850523502</v>
      </c>
      <c r="AX189" s="66">
        <v>43292932.021007165</v>
      </c>
      <c r="AY189" s="67">
        <v>72.162777829676841</v>
      </c>
      <c r="AZ189" s="68">
        <v>351.54808762340548</v>
      </c>
      <c r="BA189" s="68">
        <v>253.68686543615578</v>
      </c>
      <c r="BB189" s="67">
        <v>2.6512614164697919</v>
      </c>
      <c r="BC189" s="67">
        <v>6.1696479044865166E-2</v>
      </c>
      <c r="BD189" s="69">
        <v>2.7145936304140417</v>
      </c>
      <c r="BE189" s="66">
        <v>170655</v>
      </c>
      <c r="BF189" s="66">
        <v>118274.72265537982</v>
      </c>
      <c r="BG189" s="66">
        <v>39117319.874389902</v>
      </c>
      <c r="BH189" s="67">
        <v>69.306333043497006</v>
      </c>
      <c r="BI189" s="68">
        <v>330.73271275695203</v>
      </c>
      <c r="BJ189" s="68">
        <v>229.21871538712548</v>
      </c>
      <c r="BK189" s="67">
        <v>0.20934111986047074</v>
      </c>
      <c r="BL189" s="67">
        <v>-3.0878963695756232</v>
      </c>
      <c r="BM189" s="69">
        <v>-2.8850194866166294</v>
      </c>
      <c r="BN189" s="66">
        <v>154140</v>
      </c>
      <c r="BO189" s="66">
        <v>122047.67807898234</v>
      </c>
      <c r="BP189" s="66">
        <v>39096974.44638516</v>
      </c>
      <c r="BQ189" s="67">
        <v>79.179757414676487</v>
      </c>
      <c r="BR189" s="68">
        <v>320.34181282075531</v>
      </c>
      <c r="BS189" s="68">
        <v>253.64587028925109</v>
      </c>
      <c r="BT189" s="67">
        <v>3.1483372265995424</v>
      </c>
      <c r="BU189" s="67">
        <v>4.3248355575615678</v>
      </c>
      <c r="BV189" s="69">
        <v>7.6093331919653373</v>
      </c>
      <c r="BW189" s="66">
        <v>171120</v>
      </c>
      <c r="BX189" s="66">
        <v>131529.4631321007</v>
      </c>
      <c r="BY189" s="66">
        <v>42855585.028239265</v>
      </c>
      <c r="BZ189" s="67">
        <v>76.863875135636221</v>
      </c>
      <c r="CA189" s="68">
        <v>325.82498253792431</v>
      </c>
      <c r="CB189" s="68">
        <v>250.44170773865864</v>
      </c>
      <c r="CC189" s="67">
        <v>-4.6836897404843532</v>
      </c>
      <c r="CD189" s="67">
        <v>5.1488661820328163</v>
      </c>
      <c r="CE189" s="69">
        <v>0.22401952448096182</v>
      </c>
      <c r="CF189" s="66">
        <v>168690</v>
      </c>
      <c r="CG189" s="66">
        <v>117954.58115299334</v>
      </c>
      <c r="CH189" s="66">
        <v>35685371.740397349</v>
      </c>
      <c r="CI189" s="67">
        <v>69.923872875092385</v>
      </c>
      <c r="CJ189" s="68">
        <v>302.53485190296703</v>
      </c>
      <c r="CK189" s="68">
        <v>211.54408524747967</v>
      </c>
      <c r="CL189" s="67">
        <v>-1.1775914779665084</v>
      </c>
      <c r="CM189" s="67">
        <v>-2.6129792132136123</v>
      </c>
      <c r="CN189" s="69">
        <v>-3.7598004706709851</v>
      </c>
      <c r="CO189" s="66">
        <v>174313</v>
      </c>
      <c r="CP189" s="66">
        <v>125305.62505543238</v>
      </c>
      <c r="CQ189" s="66">
        <v>38629890.394201837</v>
      </c>
      <c r="CR189" s="67">
        <v>71.885415921607901</v>
      </c>
      <c r="CS189" s="68">
        <v>308.28536529874731</v>
      </c>
      <c r="CT189" s="68">
        <v>221.61221707045277</v>
      </c>
      <c r="CU189" s="67">
        <v>9.4437572666936251</v>
      </c>
      <c r="CV189" s="67">
        <v>7.5877748369788405</v>
      </c>
      <c r="CW189" s="69">
        <v>17.748103141141826</v>
      </c>
      <c r="CX189" s="66">
        <v>168690</v>
      </c>
      <c r="CY189" s="66">
        <v>114054.63791574279</v>
      </c>
      <c r="CZ189" s="66">
        <v>34612528.326211564</v>
      </c>
      <c r="DA189" s="67">
        <v>67.611973392461195</v>
      </c>
      <c r="DB189" s="68">
        <v>303.4732208941943</v>
      </c>
      <c r="DC189" s="68">
        <v>205.18423336422765</v>
      </c>
      <c r="DD189" s="67">
        <v>5.6410620101556912</v>
      </c>
      <c r="DE189" s="67">
        <v>6.0071318235317062</v>
      </c>
      <c r="DF189" s="69">
        <v>11.987059864847996</v>
      </c>
      <c r="DG189" s="66">
        <v>528080</v>
      </c>
      <c r="DH189" s="66">
        <v>371953.43662132981</v>
      </c>
      <c r="DI189" s="66">
        <v>109519684.0246394</v>
      </c>
      <c r="DJ189" s="67">
        <v>70.435054654849608</v>
      </c>
      <c r="DK189" s="68">
        <v>294.4446084958123</v>
      </c>
      <c r="DL189" s="68">
        <v>207.39222092228334</v>
      </c>
      <c r="DM189" s="67">
        <v>8.7183958151700089E-2</v>
      </c>
      <c r="DN189" s="67">
        <v>3.1835710060452191</v>
      </c>
      <c r="DO189" s="67">
        <v>3.0936898465607441</v>
      </c>
      <c r="DP189" s="67">
        <v>0.9490800529981902</v>
      </c>
      <c r="DQ189" s="69">
        <v>4.0721314928576398</v>
      </c>
      <c r="DR189" s="66">
        <v>513187</v>
      </c>
      <c r="DS189" s="66">
        <v>391813.85298631224</v>
      </c>
      <c r="DT189" s="66">
        <v>129291623.32332565</v>
      </c>
      <c r="DU189" s="67">
        <v>76.349138420558631</v>
      </c>
      <c r="DV189" s="68">
        <v>329.98226667560522</v>
      </c>
      <c r="DW189" s="68">
        <v>251.93861754745473</v>
      </c>
      <c r="DX189" s="67">
        <v>-1.2551230493929306</v>
      </c>
      <c r="DY189" s="67">
        <v>1.3012947451251136</v>
      </c>
      <c r="DZ189" s="67">
        <v>2.5889118235328734</v>
      </c>
      <c r="EA189" s="67">
        <v>4.3525125690013295</v>
      </c>
      <c r="EB189" s="69">
        <v>7.0541071050826272</v>
      </c>
      <c r="EC189" s="66">
        <v>495915</v>
      </c>
      <c r="ED189" s="66">
        <v>371851.86386646284</v>
      </c>
      <c r="EE189" s="66">
        <v>121069879.34901433</v>
      </c>
      <c r="EF189" s="67">
        <v>74.98298375053443</v>
      </c>
      <c r="EG189" s="68">
        <v>325.58631840687019</v>
      </c>
      <c r="EH189" s="68">
        <v>244.13433622498681</v>
      </c>
      <c r="EI189" s="67">
        <v>-1.974679040531325</v>
      </c>
      <c r="EJ189" s="67">
        <v>-2.6268156903001096</v>
      </c>
      <c r="EK189" s="67">
        <v>-0.66527366950811739</v>
      </c>
      <c r="EL189" s="67">
        <v>2.1020897755784556</v>
      </c>
      <c r="EM189" s="69">
        <v>1.4228314563305646</v>
      </c>
      <c r="EN189" s="66">
        <v>511693</v>
      </c>
      <c r="EO189" s="66">
        <v>357314.84412416851</v>
      </c>
      <c r="EP189" s="66">
        <v>108927790.46081074</v>
      </c>
      <c r="EQ189" s="67">
        <v>69.829926171389587</v>
      </c>
      <c r="ER189" s="68">
        <v>304.85100815727054</v>
      </c>
      <c r="ES189" s="68">
        <v>212.87723392895884</v>
      </c>
      <c r="ET189" s="67">
        <v>-1.9921699923768517</v>
      </c>
      <c r="EU189" s="67">
        <v>2.453744102501032</v>
      </c>
      <c r="EV189" s="67">
        <v>4.5362845952829458</v>
      </c>
      <c r="EW189" s="67">
        <v>3.3839127018631081</v>
      </c>
      <c r="EX189" s="69">
        <v>8.0737012078253976</v>
      </c>
      <c r="EY189" s="66">
        <v>2048875</v>
      </c>
      <c r="EZ189" s="66">
        <v>1492933.9975982734</v>
      </c>
      <c r="FA189" s="66">
        <v>468808977.15779012</v>
      </c>
      <c r="FB189" s="67">
        <v>72.866036122177945</v>
      </c>
      <c r="FC189" s="68">
        <v>314.01855534938375</v>
      </c>
      <c r="FD189" s="68">
        <v>228.8128739712233</v>
      </c>
      <c r="FE189" s="67">
        <v>-1.2746894588761588</v>
      </c>
      <c r="FF189" s="67">
        <v>1.0173534415726715</v>
      </c>
      <c r="FG189" s="67">
        <v>2.3216365569823081</v>
      </c>
      <c r="FH189" s="67">
        <v>2.6594349531509716</v>
      </c>
      <c r="FI189" s="69">
        <v>5.0428139241364827</v>
      </c>
      <c r="FK189" s="70">
        <v>53</v>
      </c>
      <c r="FL189" s="71">
        <v>31</v>
      </c>
      <c r="FM189" s="66">
        <v>5623</v>
      </c>
      <c r="FN189" s="71">
        <v>4510</v>
      </c>
    </row>
    <row r="190" spans="2:170" ht="13" x14ac:dyDescent="0.3">
      <c r="B190" s="63" t="s">
        <v>83</v>
      </c>
      <c r="K190" s="60"/>
      <c r="T190" s="60"/>
      <c r="AC190" s="60"/>
      <c r="AL190" s="60"/>
      <c r="AU190" s="60"/>
      <c r="BD190" s="60"/>
      <c r="BM190" s="60"/>
      <c r="BV190" s="60"/>
      <c r="CE190" s="60"/>
      <c r="CN190" s="60"/>
      <c r="CW190" s="60"/>
      <c r="DF190" s="60"/>
      <c r="DQ190" s="60"/>
      <c r="EB190" s="60"/>
      <c r="EM190" s="60"/>
      <c r="EX190" s="60"/>
      <c r="FI190" s="60"/>
      <c r="FK190" s="61"/>
      <c r="FL190" s="62"/>
      <c r="FN190" s="62"/>
    </row>
    <row r="191" spans="2:170" x14ac:dyDescent="0.25">
      <c r="B191" s="64" t="s">
        <v>56</v>
      </c>
      <c r="C191" s="40">
        <v>272955</v>
      </c>
      <c r="D191" s="40">
        <v>192416.28856890977</v>
      </c>
      <c r="E191" s="40">
        <v>35616778.119814739</v>
      </c>
      <c r="F191" s="43">
        <v>70.493776838273632</v>
      </c>
      <c r="G191" s="44">
        <v>185.10271861448646</v>
      </c>
      <c r="H191" s="44">
        <v>130.48589738167368</v>
      </c>
      <c r="I191" s="43">
        <v>3.5172718862020034</v>
      </c>
      <c r="J191" s="43">
        <v>3.3463438944342525</v>
      </c>
      <c r="K191" s="60">
        <v>6.9813157936769068</v>
      </c>
      <c r="L191" s="40">
        <v>272955</v>
      </c>
      <c r="M191" s="40">
        <v>197003.78930355568</v>
      </c>
      <c r="N191" s="40">
        <v>36880423.890181616</v>
      </c>
      <c r="O191" s="43">
        <v>72.174457072981141</v>
      </c>
      <c r="P191" s="44">
        <v>187.2066726257431</v>
      </c>
      <c r="Q191" s="44">
        <v>135.11539957202331</v>
      </c>
      <c r="R191" s="43">
        <v>9.4354299074355765</v>
      </c>
      <c r="S191" s="43">
        <v>8.6215930238995409</v>
      </c>
      <c r="T191" s="60">
        <v>18.870507298020446</v>
      </c>
      <c r="U191" s="40">
        <v>263580</v>
      </c>
      <c r="V191" s="40">
        <v>203913.97825439379</v>
      </c>
      <c r="W191" s="40">
        <v>39596079.729374565</v>
      </c>
      <c r="X191" s="43">
        <v>77.363221129977163</v>
      </c>
      <c r="Y191" s="44">
        <v>194.18031107203595</v>
      </c>
      <c r="Z191" s="44">
        <v>150.2241434455367</v>
      </c>
      <c r="AA191" s="43">
        <v>5.9855506934169576</v>
      </c>
      <c r="AB191" s="43">
        <v>3.3391683868938138</v>
      </c>
      <c r="AC191" s="60">
        <v>9.5245866968447821</v>
      </c>
      <c r="AD191" s="40">
        <v>272614</v>
      </c>
      <c r="AE191" s="40">
        <v>222093.23309395573</v>
      </c>
      <c r="AF191" s="40">
        <v>44827699.826718152</v>
      </c>
      <c r="AG191" s="43">
        <v>81.468021852859977</v>
      </c>
      <c r="AH191" s="44">
        <v>201.8418085154083</v>
      </c>
      <c r="AI191" s="44">
        <v>164.43652866954065</v>
      </c>
      <c r="AJ191" s="43">
        <v>11.209653725195365</v>
      </c>
      <c r="AK191" s="43">
        <v>4.6335696684166967</v>
      </c>
      <c r="AL191" s="60">
        <v>16.362630508558485</v>
      </c>
      <c r="AM191" s="40">
        <v>262800</v>
      </c>
      <c r="AN191" s="40">
        <v>226434.99102333933</v>
      </c>
      <c r="AO191" s="40">
        <v>50946579.012250021</v>
      </c>
      <c r="AP191" s="43">
        <v>86.1624775583483</v>
      </c>
      <c r="AQ191" s="44">
        <v>224.99428547683607</v>
      </c>
      <c r="AR191" s="44">
        <v>193.86065073154498</v>
      </c>
      <c r="AS191" s="43">
        <v>9.9327778270267721</v>
      </c>
      <c r="AT191" s="43">
        <v>15.223338728788081</v>
      </c>
      <c r="AU191" s="60">
        <v>26.668216969611926</v>
      </c>
      <c r="AV191" s="40">
        <v>274970</v>
      </c>
      <c r="AW191" s="40">
        <v>201984.42127215851</v>
      </c>
      <c r="AX191" s="40">
        <v>42374795.781647675</v>
      </c>
      <c r="AY191" s="43">
        <v>73.456893941942212</v>
      </c>
      <c r="AZ191" s="44">
        <v>209.79239643710389</v>
      </c>
      <c r="BA191" s="44">
        <v>154.10697814906234</v>
      </c>
      <c r="BB191" s="43">
        <v>6.6990154139959213</v>
      </c>
      <c r="BC191" s="43">
        <v>1.6638140679964333</v>
      </c>
      <c r="BD191" s="60">
        <v>8.4742886428291353</v>
      </c>
      <c r="BE191" s="40">
        <v>274970</v>
      </c>
      <c r="BF191" s="40">
        <v>196064.31042063609</v>
      </c>
      <c r="BG191" s="40">
        <v>39327213.389606267</v>
      </c>
      <c r="BH191" s="43">
        <v>71.303891486575296</v>
      </c>
      <c r="BI191" s="44">
        <v>200.58323366059696</v>
      </c>
      <c r="BJ191" s="44">
        <v>143.02365126961584</v>
      </c>
      <c r="BK191" s="43">
        <v>5.9333963622744559</v>
      </c>
      <c r="BL191" s="43">
        <v>-0.50016710259384212</v>
      </c>
      <c r="BM191" s="60">
        <v>5.4035523630479085</v>
      </c>
      <c r="BN191" s="40">
        <v>248360</v>
      </c>
      <c r="BO191" s="40">
        <v>207094.48649850657</v>
      </c>
      <c r="BP191" s="40">
        <v>43868253.984915756</v>
      </c>
      <c r="BQ191" s="43">
        <v>83.384798880055797</v>
      </c>
      <c r="BR191" s="44">
        <v>211.82724236954567</v>
      </c>
      <c r="BS191" s="44">
        <v>176.631720023014</v>
      </c>
      <c r="BT191" s="43">
        <v>9.4098742358269156</v>
      </c>
      <c r="BU191" s="43">
        <v>6.2680764699710965</v>
      </c>
      <c r="BV191" s="60">
        <v>16.267768818639162</v>
      </c>
      <c r="BW191" s="40">
        <v>279620</v>
      </c>
      <c r="BX191" s="40">
        <v>221567.57493188011</v>
      </c>
      <c r="BY191" s="40">
        <v>47732648.668359578</v>
      </c>
      <c r="BZ191" s="43">
        <v>79.238815153379619</v>
      </c>
      <c r="CA191" s="44">
        <v>215.43156160387977</v>
      </c>
      <c r="CB191" s="44">
        <v>170.70541688133744</v>
      </c>
      <c r="CC191" s="43">
        <v>-4.1098376183956766</v>
      </c>
      <c r="CD191" s="43">
        <v>5.4009284140156195</v>
      </c>
      <c r="CE191" s="60">
        <v>1.0691214079385092</v>
      </c>
      <c r="CF191" s="40">
        <v>270600</v>
      </c>
      <c r="CG191" s="40">
        <v>201592.89940828402</v>
      </c>
      <c r="CH191" s="40">
        <v>39500988.206486605</v>
      </c>
      <c r="CI191" s="43">
        <v>74.498484629816716</v>
      </c>
      <c r="CJ191" s="44">
        <v>195.94434289317732</v>
      </c>
      <c r="CK191" s="44">
        <v>145.97556617326904</v>
      </c>
      <c r="CL191" s="43">
        <v>6.1251545891891279</v>
      </c>
      <c r="CM191" s="43">
        <v>-0.93169463561260402</v>
      </c>
      <c r="CN191" s="60">
        <v>5.1363922168327756</v>
      </c>
      <c r="CO191" s="40">
        <v>279620</v>
      </c>
      <c r="CP191" s="40">
        <v>214455.9297940238</v>
      </c>
      <c r="CQ191" s="40">
        <v>42078465.727885343</v>
      </c>
      <c r="CR191" s="43">
        <v>76.695490234612606</v>
      </c>
      <c r="CS191" s="44">
        <v>196.21031588308145</v>
      </c>
      <c r="CT191" s="44">
        <v>150.48446365741128</v>
      </c>
      <c r="CU191" s="43">
        <v>13.013921461817718</v>
      </c>
      <c r="CV191" s="43">
        <v>5.2539651214255336</v>
      </c>
      <c r="CW191" s="60">
        <v>18.951633477876058</v>
      </c>
      <c r="CX191" s="40">
        <v>270600</v>
      </c>
      <c r="CY191" s="40">
        <v>191726.68117203366</v>
      </c>
      <c r="CZ191" s="40">
        <v>36135433.481847882</v>
      </c>
      <c r="DA191" s="43">
        <v>70.852432066531279</v>
      </c>
      <c r="DB191" s="44">
        <v>188.47368170642909</v>
      </c>
      <c r="DC191" s="44">
        <v>133.53818729433809</v>
      </c>
      <c r="DD191" s="43">
        <v>5.1531248429726144</v>
      </c>
      <c r="DE191" s="43">
        <v>3.8326815212370229</v>
      </c>
      <c r="DF191" s="60">
        <v>9.1833092278305362</v>
      </c>
      <c r="DG191" s="40">
        <v>809490</v>
      </c>
      <c r="DH191" s="40">
        <v>593334.05612685927</v>
      </c>
      <c r="DI191" s="40">
        <v>112093281.73937093</v>
      </c>
      <c r="DJ191" s="43">
        <v>73.297268172165104</v>
      </c>
      <c r="DK191" s="44">
        <v>188.92103121652693</v>
      </c>
      <c r="DL191" s="44">
        <v>138.47395488439747</v>
      </c>
      <c r="DM191" s="43">
        <v>3.3358949547971681</v>
      </c>
      <c r="DN191" s="43">
        <v>9.803154178877362</v>
      </c>
      <c r="DO191" s="43">
        <v>6.2584828117912412</v>
      </c>
      <c r="DP191" s="43">
        <v>4.9708925395062042</v>
      </c>
      <c r="DQ191" s="60">
        <v>11.540477806437861</v>
      </c>
      <c r="DR191" s="40">
        <v>810384</v>
      </c>
      <c r="DS191" s="40">
        <v>650512.64538945351</v>
      </c>
      <c r="DT191" s="40">
        <v>138149074.62061584</v>
      </c>
      <c r="DU191" s="43">
        <v>80.27214819017324</v>
      </c>
      <c r="DV191" s="44">
        <v>212.36954515758532</v>
      </c>
      <c r="DW191" s="44">
        <v>170.47359599969377</v>
      </c>
      <c r="DX191" s="43">
        <v>1.1621897602468685</v>
      </c>
      <c r="DY191" s="43">
        <v>10.572662171705044</v>
      </c>
      <c r="DZ191" s="43">
        <v>9.3023613207967042</v>
      </c>
      <c r="EA191" s="43">
        <v>7.2600497212099349</v>
      </c>
      <c r="EB191" s="60">
        <v>17.237767099066556</v>
      </c>
      <c r="EC191" s="40">
        <v>802950</v>
      </c>
      <c r="ED191" s="40">
        <v>624726.37185102282</v>
      </c>
      <c r="EE191" s="40">
        <v>130928116.04288159</v>
      </c>
      <c r="EF191" s="43">
        <v>77.803894619966712</v>
      </c>
      <c r="EG191" s="44">
        <v>209.57673942105291</v>
      </c>
      <c r="EH191" s="44">
        <v>163.05886548711825</v>
      </c>
      <c r="EI191" s="43">
        <v>1.3250047321597578</v>
      </c>
      <c r="EJ191" s="43">
        <v>4.612964611664931</v>
      </c>
      <c r="EK191" s="43">
        <v>3.244963953512757</v>
      </c>
      <c r="EL191" s="43">
        <v>3.7823039499185347</v>
      </c>
      <c r="EM191" s="60">
        <v>7.1500023033008357</v>
      </c>
      <c r="EN191" s="40">
        <v>820820</v>
      </c>
      <c r="EO191" s="40">
        <v>607775.51037434151</v>
      </c>
      <c r="EP191" s="40">
        <v>117714887.41621983</v>
      </c>
      <c r="EQ191" s="43">
        <v>74.0449197600377</v>
      </c>
      <c r="ER191" s="44">
        <v>193.68152452163926</v>
      </c>
      <c r="ES191" s="44">
        <v>143.41132942206553</v>
      </c>
      <c r="ET191" s="43">
        <v>2.4417944349801251</v>
      </c>
      <c r="EU191" s="43">
        <v>10.776078729423002</v>
      </c>
      <c r="EV191" s="43">
        <v>8.1356289592220659</v>
      </c>
      <c r="EW191" s="43">
        <v>2.6563375864477909</v>
      </c>
      <c r="EX191" s="60">
        <v>11.00807631568348</v>
      </c>
      <c r="EY191" s="40">
        <v>3243644</v>
      </c>
      <c r="EZ191" s="40">
        <v>2476348.583741677</v>
      </c>
      <c r="FA191" s="40">
        <v>498885359.81908822</v>
      </c>
      <c r="FB191" s="43">
        <v>76.344647678403575</v>
      </c>
      <c r="FC191" s="44">
        <v>201.46007032066936</v>
      </c>
      <c r="FD191" s="44">
        <v>153.80398089897912</v>
      </c>
      <c r="FE191" s="43">
        <v>2.0611760915278352</v>
      </c>
      <c r="FF191" s="43">
        <v>8.8741773422058667</v>
      </c>
      <c r="FG191" s="43">
        <v>6.6754093099057119</v>
      </c>
      <c r="FH191" s="43">
        <v>4.6546312477913174</v>
      </c>
      <c r="FI191" s="60">
        <v>11.64075624546016</v>
      </c>
      <c r="FK191" s="61">
        <v>87</v>
      </c>
      <c r="FL191" s="62">
        <v>45</v>
      </c>
      <c r="FM191" s="40">
        <v>9020</v>
      </c>
      <c r="FN191" s="62">
        <v>6894</v>
      </c>
    </row>
    <row r="192" spans="2:170" x14ac:dyDescent="0.25">
      <c r="B192" s="64" t="s">
        <v>57</v>
      </c>
      <c r="C192" s="40">
        <v>46190</v>
      </c>
      <c r="D192" s="40">
        <v>33660.454545454544</v>
      </c>
      <c r="E192" s="40">
        <v>5463718.6046446236</v>
      </c>
      <c r="F192" s="43">
        <v>72.873900293255133</v>
      </c>
      <c r="G192" s="44">
        <v>162.31862220596292</v>
      </c>
      <c r="H192" s="44">
        <v>118.28791090375891</v>
      </c>
      <c r="I192" s="43">
        <v>1.3220485574239846</v>
      </c>
      <c r="J192" s="43">
        <v>24.557450733923549</v>
      </c>
      <c r="K192" s="60">
        <v>26.204160714599141</v>
      </c>
      <c r="L192" s="40">
        <v>46190</v>
      </c>
      <c r="M192" s="40">
        <v>35246.914600550961</v>
      </c>
      <c r="N192" s="40">
        <v>5853306.4661754845</v>
      </c>
      <c r="O192" s="43">
        <v>76.308539944903586</v>
      </c>
      <c r="P192" s="44">
        <v>166.06578284965653</v>
      </c>
      <c r="Q192" s="44">
        <v>126.72237424064699</v>
      </c>
      <c r="R192" s="43">
        <v>5.9730963840352391</v>
      </c>
      <c r="S192" s="43">
        <v>24.850687336826113</v>
      </c>
      <c r="T192" s="60">
        <v>32.308139227668399</v>
      </c>
      <c r="U192" s="40">
        <v>44700</v>
      </c>
      <c r="V192" s="40">
        <v>35614.283746556473</v>
      </c>
      <c r="W192" s="40">
        <v>5695212.2986666663</v>
      </c>
      <c r="X192" s="43">
        <v>79.674012855831037</v>
      </c>
      <c r="Y192" s="44">
        <v>159.9137115657235</v>
      </c>
      <c r="Z192" s="44">
        <v>127.40967111111111</v>
      </c>
      <c r="AA192" s="43">
        <v>8.9054851261148666</v>
      </c>
      <c r="AB192" s="43">
        <v>12.440083889893945</v>
      </c>
      <c r="AC192" s="60">
        <v>22.45341883656948</v>
      </c>
      <c r="AD192" s="40">
        <v>46190</v>
      </c>
      <c r="AE192" s="40">
        <v>39716.914600550961</v>
      </c>
      <c r="AF192" s="40">
        <v>6886952.3596494514</v>
      </c>
      <c r="AG192" s="43">
        <v>85.985959299742291</v>
      </c>
      <c r="AH192" s="44">
        <v>173.40099121279459</v>
      </c>
      <c r="AI192" s="44">
        <v>149.10050572958326</v>
      </c>
      <c r="AJ192" s="43">
        <v>12.741042819730495</v>
      </c>
      <c r="AK192" s="43">
        <v>10.695767930855283</v>
      </c>
      <c r="AL192" s="60">
        <v>24.799563122503777</v>
      </c>
      <c r="AM192" s="40">
        <v>44700</v>
      </c>
      <c r="AN192" s="40">
        <v>39628.663911845731</v>
      </c>
      <c r="AO192" s="40">
        <v>7410839.8236942152</v>
      </c>
      <c r="AP192" s="43">
        <v>88.65472910927457</v>
      </c>
      <c r="AQ192" s="44">
        <v>187.00705732042053</v>
      </c>
      <c r="AR192" s="44">
        <v>165.79060008264463</v>
      </c>
      <c r="AS192" s="43">
        <v>6.4384543299500141</v>
      </c>
      <c r="AT192" s="43">
        <v>20.327379200361424</v>
      </c>
      <c r="AU192" s="60">
        <v>28.074602556604621</v>
      </c>
      <c r="AV192" s="40">
        <v>46190</v>
      </c>
      <c r="AW192" s="40">
        <v>35010.89531680441</v>
      </c>
      <c r="AX192" s="40">
        <v>6125046.9281793274</v>
      </c>
      <c r="AY192" s="43">
        <v>75.79756509375278</v>
      </c>
      <c r="AZ192" s="44">
        <v>174.94688075684397</v>
      </c>
      <c r="BA192" s="44">
        <v>132.60547582115885</v>
      </c>
      <c r="BB192" s="43">
        <v>4.4194160495169337</v>
      </c>
      <c r="BC192" s="43">
        <v>10.746555034425217</v>
      </c>
      <c r="BD192" s="60">
        <v>15.640906061870846</v>
      </c>
      <c r="BE192" s="40">
        <v>46190</v>
      </c>
      <c r="BF192" s="40">
        <v>33360.812672176311</v>
      </c>
      <c r="BG192" s="40">
        <v>5850566.539531678</v>
      </c>
      <c r="BH192" s="43">
        <v>72.225184395272379</v>
      </c>
      <c r="BI192" s="44">
        <v>175.37242263918787</v>
      </c>
      <c r="BJ192" s="44">
        <v>126.66305562960984</v>
      </c>
      <c r="BK192" s="43">
        <v>-0.63573568067094477</v>
      </c>
      <c r="BL192" s="43">
        <v>15.472490387703211</v>
      </c>
      <c r="BM192" s="60">
        <v>14.73839056498475</v>
      </c>
      <c r="BN192" s="40">
        <v>41720</v>
      </c>
      <c r="BO192" s="40">
        <v>36078.466799658025</v>
      </c>
      <c r="BP192" s="40">
        <v>6653938.1373610711</v>
      </c>
      <c r="BQ192" s="43">
        <v>86.477628954117989</v>
      </c>
      <c r="BR192" s="44">
        <v>184.42962596803426</v>
      </c>
      <c r="BS192" s="44">
        <v>159.4903676261043</v>
      </c>
      <c r="BT192" s="43">
        <v>5.5932989776136495</v>
      </c>
      <c r="BU192" s="43">
        <v>11.949710806819795</v>
      </c>
      <c r="BV192" s="60">
        <v>18.211392836806869</v>
      </c>
      <c r="BW192" s="40">
        <v>46190</v>
      </c>
      <c r="BX192" s="40">
        <v>37551.694214876035</v>
      </c>
      <c r="BY192" s="40">
        <v>7175441.784159773</v>
      </c>
      <c r="BZ192" s="43">
        <v>81.29832044788057</v>
      </c>
      <c r="CA192" s="44">
        <v>191.08170574411091</v>
      </c>
      <c r="CB192" s="44">
        <v>155.34621745312347</v>
      </c>
      <c r="CC192" s="43">
        <v>-4.359416653578954</v>
      </c>
      <c r="CD192" s="43">
        <v>17.734651444694695</v>
      </c>
      <c r="CE192" s="60">
        <v>12.602107442580067</v>
      </c>
      <c r="CF192" s="40">
        <v>44700</v>
      </c>
      <c r="CG192" s="40">
        <v>34760.509641873279</v>
      </c>
      <c r="CH192" s="40">
        <v>6237775.1176308542</v>
      </c>
      <c r="CI192" s="43">
        <v>77.764003673094578</v>
      </c>
      <c r="CJ192" s="44">
        <v>179.45004782429001</v>
      </c>
      <c r="CK192" s="44">
        <v>139.54754178145086</v>
      </c>
      <c r="CL192" s="43">
        <v>-1.1670654139650121</v>
      </c>
      <c r="CM192" s="43">
        <v>10.560372437434879</v>
      </c>
      <c r="CN192" s="60">
        <v>9.2700605690920916</v>
      </c>
      <c r="CO192" s="40">
        <v>46190</v>
      </c>
      <c r="CP192" s="40">
        <v>35384.421487603307</v>
      </c>
      <c r="CQ192" s="40">
        <v>6393085.9038567515</v>
      </c>
      <c r="CR192" s="43">
        <v>76.60623833644361</v>
      </c>
      <c r="CS192" s="44">
        <v>180.67515689345171</v>
      </c>
      <c r="CT192" s="44">
        <v>138.40844130454104</v>
      </c>
      <c r="CU192" s="43">
        <v>1.9092091264368263</v>
      </c>
      <c r="CV192" s="43">
        <v>12.404067884005824</v>
      </c>
      <c r="CW192" s="60">
        <v>14.550096606400645</v>
      </c>
      <c r="CX192" s="40">
        <v>44700</v>
      </c>
      <c r="CY192" s="40">
        <v>33213.044077134989</v>
      </c>
      <c r="CZ192" s="40">
        <v>5553771.3256198363</v>
      </c>
      <c r="DA192" s="43">
        <v>74.302112029384759</v>
      </c>
      <c r="DB192" s="44">
        <v>167.21657047519008</v>
      </c>
      <c r="DC192" s="44">
        <v>124.24544352617085</v>
      </c>
      <c r="DD192" s="43">
        <v>-2.7580819612853156</v>
      </c>
      <c r="DE192" s="43">
        <v>6.0425287336498927</v>
      </c>
      <c r="DF192" s="60">
        <v>3.1177888773010611</v>
      </c>
      <c r="DG192" s="40">
        <v>137080</v>
      </c>
      <c r="DH192" s="40">
        <v>104521.65289256198</v>
      </c>
      <c r="DI192" s="40">
        <v>17012237.369486775</v>
      </c>
      <c r="DJ192" s="43">
        <v>76.248652533237518</v>
      </c>
      <c r="DK192" s="44">
        <v>162.76280463124408</v>
      </c>
      <c r="DL192" s="44">
        <v>124.10444535662953</v>
      </c>
      <c r="DM192" s="43">
        <v>0</v>
      </c>
      <c r="DN192" s="43">
        <v>5.3820845490098863</v>
      </c>
      <c r="DO192" s="43">
        <v>5.382084548939166</v>
      </c>
      <c r="DP192" s="43">
        <v>20.435403331439197</v>
      </c>
      <c r="DQ192" s="60">
        <v>26.917338565747226</v>
      </c>
      <c r="DR192" s="40">
        <v>137080</v>
      </c>
      <c r="DS192" s="40">
        <v>114356.4738292011</v>
      </c>
      <c r="DT192" s="40">
        <v>20422839.111522995</v>
      </c>
      <c r="DU192" s="43">
        <v>83.423164450832431</v>
      </c>
      <c r="DV192" s="44">
        <v>178.58926939305459</v>
      </c>
      <c r="DW192" s="44">
        <v>148.98481989730809</v>
      </c>
      <c r="DX192" s="43">
        <v>0</v>
      </c>
      <c r="DY192" s="43">
        <v>7.8945839707220991</v>
      </c>
      <c r="DZ192" s="43">
        <v>7.8945839706780818</v>
      </c>
      <c r="EA192" s="43">
        <v>14.017797218977909</v>
      </c>
      <c r="EB192" s="60">
        <v>23.019027962049211</v>
      </c>
      <c r="EC192" s="40">
        <v>134100</v>
      </c>
      <c r="ED192" s="40">
        <v>106990.97368671036</v>
      </c>
      <c r="EE192" s="40">
        <v>19679946.461052522</v>
      </c>
      <c r="EF192" s="43">
        <v>79.784469565033831</v>
      </c>
      <c r="EG192" s="44">
        <v>183.94025012501612</v>
      </c>
      <c r="EH192" s="44">
        <v>146.75575287884058</v>
      </c>
      <c r="EI192" s="43">
        <v>0</v>
      </c>
      <c r="EJ192" s="43">
        <v>-1.3095220773501793E-2</v>
      </c>
      <c r="EK192" s="43">
        <v>-1.3095220738461286E-2</v>
      </c>
      <c r="EL192" s="43">
        <v>15.100578868858333</v>
      </c>
      <c r="EM192" s="60">
        <v>15.085506193912243</v>
      </c>
      <c r="EN192" s="40">
        <v>135590</v>
      </c>
      <c r="EO192" s="40">
        <v>103357.97520661158</v>
      </c>
      <c r="EP192" s="40">
        <v>18184632.347107444</v>
      </c>
      <c r="EQ192" s="43">
        <v>76.228317137408041</v>
      </c>
      <c r="ER192" s="44">
        <v>175.9383570620123</v>
      </c>
      <c r="ES192" s="44">
        <v>134.11484878757608</v>
      </c>
      <c r="ET192" s="43">
        <v>0</v>
      </c>
      <c r="EU192" s="43">
        <v>-0.66276111012488392</v>
      </c>
      <c r="EV192" s="43">
        <v>-0.66276111016085815</v>
      </c>
      <c r="EW192" s="43">
        <v>9.777712693681849</v>
      </c>
      <c r="EX192" s="60">
        <v>9.0501487063965982</v>
      </c>
      <c r="EY192" s="40">
        <v>543850</v>
      </c>
      <c r="EZ192" s="40">
        <v>429227.07561508502</v>
      </c>
      <c r="FA192" s="40">
        <v>75299655.289169729</v>
      </c>
      <c r="FB192" s="43">
        <v>78.923798035319479</v>
      </c>
      <c r="FC192" s="44">
        <v>175.43081405399431</v>
      </c>
      <c r="FD192" s="44">
        <v>138.45666137569134</v>
      </c>
      <c r="FE192" s="43">
        <v>0</v>
      </c>
      <c r="FF192" s="43">
        <v>3.1237752588906189</v>
      </c>
      <c r="FG192" s="43">
        <v>3.1237752588585712</v>
      </c>
      <c r="FH192" s="43">
        <v>14.48292958662897</v>
      </c>
      <c r="FI192" s="60">
        <v>18.059119016681183</v>
      </c>
      <c r="FK192" s="61">
        <v>20</v>
      </c>
      <c r="FL192" s="62">
        <v>6</v>
      </c>
      <c r="FM192" s="40">
        <v>1490</v>
      </c>
      <c r="FN192" s="62">
        <v>726</v>
      </c>
    </row>
    <row r="193" spans="2:170" x14ac:dyDescent="0.25">
      <c r="B193" s="64" t="s">
        <v>58</v>
      </c>
      <c r="C193" s="40">
        <v>92008</v>
      </c>
      <c r="D193" s="40">
        <v>73524.734291581102</v>
      </c>
      <c r="E193" s="40">
        <v>15888934.828381108</v>
      </c>
      <c r="F193" s="43">
        <v>79.911240643836521</v>
      </c>
      <c r="G193" s="44">
        <v>216.10326077982793</v>
      </c>
      <c r="H193" s="44">
        <v>172.69079676094589</v>
      </c>
      <c r="I193" s="43">
        <v>-7.2466255980145338</v>
      </c>
      <c r="J193" s="43">
        <v>4.3202740565031332</v>
      </c>
      <c r="K193" s="60">
        <v>-3.2394256272915611</v>
      </c>
      <c r="L193" s="40">
        <v>91946</v>
      </c>
      <c r="M193" s="40">
        <v>75543.398273736122</v>
      </c>
      <c r="N193" s="40">
        <v>16166058.698560642</v>
      </c>
      <c r="O193" s="43">
        <v>82.160614136271434</v>
      </c>
      <c r="P193" s="44">
        <v>213.99697482474826</v>
      </c>
      <c r="Q193" s="44">
        <v>175.82122874905534</v>
      </c>
      <c r="R193" s="43">
        <v>-4.3599693519338132</v>
      </c>
      <c r="S193" s="43">
        <v>4.091696981103353</v>
      </c>
      <c r="T193" s="60">
        <v>-0.44666910526100162</v>
      </c>
      <c r="U193" s="40">
        <v>88710</v>
      </c>
      <c r="V193" s="40">
        <v>77674.92491749175</v>
      </c>
      <c r="W193" s="40">
        <v>16526947.965867328</v>
      </c>
      <c r="X193" s="43">
        <v>87.560506050605056</v>
      </c>
      <c r="Y193" s="44">
        <v>212.7706976662374</v>
      </c>
      <c r="Z193" s="44">
        <v>186.30309960396039</v>
      </c>
      <c r="AA193" s="43">
        <v>-0.13307388584059587</v>
      </c>
      <c r="AB193" s="43">
        <v>2.7902841512085002</v>
      </c>
      <c r="AC193" s="60">
        <v>2.6534971258103455</v>
      </c>
      <c r="AD193" s="40">
        <v>91667</v>
      </c>
      <c r="AE193" s="40">
        <v>81641.989273927393</v>
      </c>
      <c r="AF193" s="40">
        <v>16964601.281151734</v>
      </c>
      <c r="AG193" s="43">
        <v>89.063664430959221</v>
      </c>
      <c r="AH193" s="44">
        <v>207.79260074410544</v>
      </c>
      <c r="AI193" s="44">
        <v>185.06770463909294</v>
      </c>
      <c r="AJ193" s="43">
        <v>4.0581862855371309</v>
      </c>
      <c r="AK193" s="43">
        <v>4.7875269040017114</v>
      </c>
      <c r="AL193" s="60">
        <v>9.0399999497883883</v>
      </c>
      <c r="AM193" s="40">
        <v>88710</v>
      </c>
      <c r="AN193" s="40">
        <v>78095.785066006603</v>
      </c>
      <c r="AO193" s="40">
        <v>16385352.863087777</v>
      </c>
      <c r="AP193" s="43">
        <v>88.034928492849289</v>
      </c>
      <c r="AQ193" s="44">
        <v>209.81097570424404</v>
      </c>
      <c r="AR193" s="44">
        <v>184.70694243138064</v>
      </c>
      <c r="AS193" s="43">
        <v>2.2635715411896049</v>
      </c>
      <c r="AT193" s="43">
        <v>10.087827488461077</v>
      </c>
      <c r="AU193" s="60">
        <v>12.579744221808154</v>
      </c>
      <c r="AV193" s="40">
        <v>91667</v>
      </c>
      <c r="AW193" s="40">
        <v>71687.73184818482</v>
      </c>
      <c r="AX193" s="40">
        <v>14711712.792079007</v>
      </c>
      <c r="AY193" s="43">
        <v>78.204513999787082</v>
      </c>
      <c r="AZ193" s="44">
        <v>205.21939267425043</v>
      </c>
      <c r="BA193" s="44">
        <v>160.49082867421217</v>
      </c>
      <c r="BB193" s="43">
        <v>3.8491885736988136</v>
      </c>
      <c r="BC193" s="43">
        <v>3.8317982581174421</v>
      </c>
      <c r="BD193" s="60">
        <v>7.8284799725242546</v>
      </c>
      <c r="BE193" s="40">
        <v>91171</v>
      </c>
      <c r="BF193" s="40">
        <v>71929.922757475084</v>
      </c>
      <c r="BG193" s="40">
        <v>14084310.685301285</v>
      </c>
      <c r="BH193" s="43">
        <v>78.895616761333187</v>
      </c>
      <c r="BI193" s="44">
        <v>195.8060031954868</v>
      </c>
      <c r="BJ193" s="44">
        <v>154.48235387679509</v>
      </c>
      <c r="BK193" s="43">
        <v>5.7130951477755237E-2</v>
      </c>
      <c r="BL193" s="43">
        <v>-2.166153906242102E-2</v>
      </c>
      <c r="BM193" s="60">
        <v>3.5457036988951418E-2</v>
      </c>
      <c r="BN193" s="40">
        <v>82348</v>
      </c>
      <c r="BO193" s="40">
        <v>70558.056936647961</v>
      </c>
      <c r="BP193" s="40">
        <v>14630955.476453722</v>
      </c>
      <c r="BQ193" s="43">
        <v>85.682781532821636</v>
      </c>
      <c r="BR193" s="44">
        <v>207.36052141558312</v>
      </c>
      <c r="BS193" s="44">
        <v>177.67226254983387</v>
      </c>
      <c r="BT193" s="43">
        <v>4.1842096971377822</v>
      </c>
      <c r="BU193" s="43">
        <v>6.6402544488733257</v>
      </c>
      <c r="BV193" s="60">
        <v>11.102306316546414</v>
      </c>
      <c r="BW193" s="40">
        <v>91171</v>
      </c>
      <c r="BX193" s="40">
        <v>76794.541943521588</v>
      </c>
      <c r="BY193" s="40">
        <v>16307298.16613475</v>
      </c>
      <c r="BZ193" s="43">
        <v>84.231325688564993</v>
      </c>
      <c r="CA193" s="44">
        <v>212.34970290112443</v>
      </c>
      <c r="CB193" s="44">
        <v>178.86496984934627</v>
      </c>
      <c r="CC193" s="43">
        <v>-1.457671251488672</v>
      </c>
      <c r="CD193" s="43">
        <v>6.7237925773242866</v>
      </c>
      <c r="CE193" s="60">
        <v>5.1681105344433016</v>
      </c>
      <c r="CF193" s="40">
        <v>88230</v>
      </c>
      <c r="CG193" s="40">
        <v>73514.00789036545</v>
      </c>
      <c r="CH193" s="40">
        <v>15622503.587560292</v>
      </c>
      <c r="CI193" s="43">
        <v>83.320874861572534</v>
      </c>
      <c r="CJ193" s="44">
        <v>212.51056820162484</v>
      </c>
      <c r="CK193" s="44">
        <v>177.06566459889257</v>
      </c>
      <c r="CL193" s="43">
        <v>5.7587179541383611</v>
      </c>
      <c r="CM193" s="43">
        <v>2.8731857746939125</v>
      </c>
      <c r="CN193" s="60">
        <v>8.7973623938721222</v>
      </c>
      <c r="CO193" s="40">
        <v>91171</v>
      </c>
      <c r="CP193" s="40">
        <v>76712.711794019939</v>
      </c>
      <c r="CQ193" s="40">
        <v>16616921.731350016</v>
      </c>
      <c r="CR193" s="43">
        <v>84.141571107062475</v>
      </c>
      <c r="CS193" s="44">
        <v>216.61236244610731</v>
      </c>
      <c r="CT193" s="44">
        <v>182.26104497427929</v>
      </c>
      <c r="CU193" s="43">
        <v>4.7430955857432533</v>
      </c>
      <c r="CV193" s="43">
        <v>8.5930606188819549</v>
      </c>
      <c r="CW193" s="60">
        <v>13.743733283573404</v>
      </c>
      <c r="CX193" s="40">
        <v>88230</v>
      </c>
      <c r="CY193" s="40">
        <v>72893.564368770763</v>
      </c>
      <c r="CZ193" s="40">
        <v>15775702.620010609</v>
      </c>
      <c r="DA193" s="43">
        <v>82.617663344407532</v>
      </c>
      <c r="DB193" s="44">
        <v>216.421062087194</v>
      </c>
      <c r="DC193" s="44">
        <v>178.80202448158914</v>
      </c>
      <c r="DD193" s="43">
        <v>0.46644538735109586</v>
      </c>
      <c r="DE193" s="43">
        <v>3.1669315212380669</v>
      </c>
      <c r="DF193" s="60">
        <v>3.6481489145727473</v>
      </c>
      <c r="DG193" s="40">
        <v>272664</v>
      </c>
      <c r="DH193" s="40">
        <v>226743.05748280897</v>
      </c>
      <c r="DI193" s="40">
        <v>48581941.49280908</v>
      </c>
      <c r="DJ193" s="43">
        <v>83.158413829038295</v>
      </c>
      <c r="DK193" s="44">
        <v>214.25988531751372</v>
      </c>
      <c r="DL193" s="44">
        <v>178.17512210196094</v>
      </c>
      <c r="DM193" s="43">
        <v>-1.0107170863466062</v>
      </c>
      <c r="DN193" s="43">
        <v>-4.9088023212430034</v>
      </c>
      <c r="DO193" s="43">
        <v>-3.9378861227954065</v>
      </c>
      <c r="DP193" s="43">
        <v>3.7192752809039971</v>
      </c>
      <c r="DQ193" s="60">
        <v>-0.36507166704224236</v>
      </c>
      <c r="DR193" s="40">
        <v>272044</v>
      </c>
      <c r="DS193" s="40">
        <v>231425.5061881188</v>
      </c>
      <c r="DT193" s="40">
        <v>48061666.936318517</v>
      </c>
      <c r="DU193" s="43">
        <v>85.069145501506668</v>
      </c>
      <c r="DV193" s="44">
        <v>207.67662012695627</v>
      </c>
      <c r="DW193" s="44">
        <v>176.66872614841171</v>
      </c>
      <c r="DX193" s="43">
        <v>-1.2135693172492428</v>
      </c>
      <c r="DY193" s="43">
        <v>2.1249577324965867</v>
      </c>
      <c r="DZ193" s="43">
        <v>3.379540111569761</v>
      </c>
      <c r="EA193" s="43">
        <v>6.24713586730826</v>
      </c>
      <c r="EB193" s="60">
        <v>9.8378004413772064</v>
      </c>
      <c r="EC193" s="40">
        <v>264690</v>
      </c>
      <c r="ED193" s="40">
        <v>219282.52163764462</v>
      </c>
      <c r="EE193" s="40">
        <v>45022564.327889755</v>
      </c>
      <c r="EF193" s="43">
        <v>82.845034431842777</v>
      </c>
      <c r="EG193" s="44">
        <v>205.31761488171728</v>
      </c>
      <c r="EH193" s="44">
        <v>170.09544874339701</v>
      </c>
      <c r="EI193" s="43">
        <v>-1.6705858752465759</v>
      </c>
      <c r="EJ193" s="43">
        <v>-0.88326784771789502</v>
      </c>
      <c r="EK193" s="43">
        <v>0.80069431363572152</v>
      </c>
      <c r="EL193" s="43">
        <v>4.4711329169119267</v>
      </c>
      <c r="EM193" s="60">
        <v>5.3076273375963536</v>
      </c>
      <c r="EN193" s="40">
        <v>267631</v>
      </c>
      <c r="EO193" s="40">
        <v>223120.28405315615</v>
      </c>
      <c r="EP193" s="40">
        <v>48015127.938920915</v>
      </c>
      <c r="EQ193" s="43">
        <v>83.36862473075098</v>
      </c>
      <c r="ER193" s="44">
        <v>215.1983991176786</v>
      </c>
      <c r="ES193" s="44">
        <v>179.40794578700121</v>
      </c>
      <c r="ET193" s="43">
        <v>-1.3887251289609432</v>
      </c>
      <c r="EU193" s="43">
        <v>2.1959597929757475</v>
      </c>
      <c r="EV193" s="43">
        <v>3.6351674051247875</v>
      </c>
      <c r="EW193" s="43">
        <v>4.8589330414336134</v>
      </c>
      <c r="EX193" s="60">
        <v>8.6707307968017098</v>
      </c>
      <c r="EY193" s="40">
        <v>1077029</v>
      </c>
      <c r="EZ193" s="40">
        <v>900571.36936172855</v>
      </c>
      <c r="FA193" s="40">
        <v>189681300.69593826</v>
      </c>
      <c r="FB193" s="43">
        <v>83.616260041440725</v>
      </c>
      <c r="FC193" s="44">
        <v>210.62328555966985</v>
      </c>
      <c r="FD193" s="44">
        <v>176.11531416139979</v>
      </c>
      <c r="FE193" s="43">
        <v>-1.3186478911437474</v>
      </c>
      <c r="FF193" s="43">
        <v>-0.44762778070793691</v>
      </c>
      <c r="FG193" s="43">
        <v>0.88265927841948888</v>
      </c>
      <c r="FH193" s="43">
        <v>4.7821942964471358</v>
      </c>
      <c r="FI193" s="60">
        <v>5.7070640564879422</v>
      </c>
      <c r="FK193" s="61">
        <v>41</v>
      </c>
      <c r="FL193" s="62">
        <v>29</v>
      </c>
      <c r="FM193" s="40">
        <v>2941</v>
      </c>
      <c r="FN193" s="62">
        <v>2408</v>
      </c>
    </row>
    <row r="194" spans="2:170" x14ac:dyDescent="0.25">
      <c r="B194" s="64" t="s">
        <v>59</v>
      </c>
      <c r="K194" s="60"/>
      <c r="T194" s="60"/>
      <c r="AC194" s="60"/>
      <c r="AL194" s="60"/>
      <c r="AU194" s="60"/>
      <c r="BD194" s="60"/>
      <c r="BM194" s="60"/>
      <c r="BV194" s="60"/>
      <c r="CE194" s="60"/>
      <c r="CN194" s="60"/>
      <c r="CW194" s="60"/>
      <c r="DF194" s="60"/>
      <c r="DQ194" s="60"/>
      <c r="EB194" s="60"/>
      <c r="EM194" s="60"/>
      <c r="EX194" s="60"/>
      <c r="FI194" s="60"/>
      <c r="FK194" s="61">
        <v>9</v>
      </c>
      <c r="FL194" s="62">
        <v>6</v>
      </c>
      <c r="FM194" s="40">
        <v>270</v>
      </c>
      <c r="FN194" s="62">
        <v>172</v>
      </c>
    </row>
    <row r="195" spans="2:170" ht="13" x14ac:dyDescent="0.3">
      <c r="B195" s="65" t="s">
        <v>84</v>
      </c>
      <c r="C195" s="66">
        <v>419523</v>
      </c>
      <c r="D195" s="66">
        <v>304770.79475293419</v>
      </c>
      <c r="E195" s="66">
        <v>58613617.783181049</v>
      </c>
      <c r="F195" s="67">
        <v>72.646981155487111</v>
      </c>
      <c r="G195" s="68">
        <v>192.32032331279254</v>
      </c>
      <c r="H195" s="68">
        <v>139.71490903521629</v>
      </c>
      <c r="I195" s="67">
        <v>-6.652951107690383E-2</v>
      </c>
      <c r="J195" s="67">
        <v>4.3199640447519059</v>
      </c>
      <c r="K195" s="69">
        <v>4.2505604827687433</v>
      </c>
      <c r="L195" s="66">
        <v>419461</v>
      </c>
      <c r="M195" s="66">
        <v>312980.76832408877</v>
      </c>
      <c r="N195" s="66">
        <v>60415226.025366865</v>
      </c>
      <c r="O195" s="67">
        <v>74.61498645263535</v>
      </c>
      <c r="P195" s="68">
        <v>193.03175191520856</v>
      </c>
      <c r="Q195" s="68">
        <v>144.03061554081754</v>
      </c>
      <c r="R195" s="67">
        <v>4.9768290655327441</v>
      </c>
      <c r="S195" s="67">
        <v>7.344198628180937</v>
      </c>
      <c r="T195" s="69">
        <v>12.686535905661412</v>
      </c>
      <c r="U195" s="66">
        <v>405090</v>
      </c>
      <c r="V195" s="66">
        <v>323207.37568784395</v>
      </c>
      <c r="W195" s="66">
        <v>63723593.61433693</v>
      </c>
      <c r="X195" s="67">
        <v>79.786559946639983</v>
      </c>
      <c r="Y195" s="68">
        <v>197.16008484868752</v>
      </c>
      <c r="Z195" s="68">
        <v>157.30724928864433</v>
      </c>
      <c r="AA195" s="67">
        <v>5.1517427934867595</v>
      </c>
      <c r="AB195" s="67">
        <v>3.724691124498591</v>
      </c>
      <c r="AC195" s="69">
        <v>9.068320424551148</v>
      </c>
      <c r="AD195" s="66">
        <v>418841</v>
      </c>
      <c r="AE195" s="66">
        <v>348757.34821876569</v>
      </c>
      <c r="AF195" s="66">
        <v>70325216.117608443</v>
      </c>
      <c r="AG195" s="67">
        <v>83.267241797905569</v>
      </c>
      <c r="AH195" s="68">
        <v>201.64511651664301</v>
      </c>
      <c r="AI195" s="68">
        <v>167.90432674358158</v>
      </c>
      <c r="AJ195" s="67">
        <v>9.6684671648051186</v>
      </c>
      <c r="AK195" s="67">
        <v>5.168559200007083</v>
      </c>
      <c r="AL195" s="69">
        <v>15.336746814033262</v>
      </c>
      <c r="AM195" s="66">
        <v>404310</v>
      </c>
      <c r="AN195" s="66">
        <v>348952.19126944308</v>
      </c>
      <c r="AO195" s="66">
        <v>76215908.04153572</v>
      </c>
      <c r="AP195" s="67">
        <v>86.308078273958856</v>
      </c>
      <c r="AQ195" s="68">
        <v>218.41361065615345</v>
      </c>
      <c r="AR195" s="68">
        <v>188.50859004609265</v>
      </c>
      <c r="AS195" s="67">
        <v>8.1580577103554539</v>
      </c>
      <c r="AT195" s="67">
        <v>14.499793715666517</v>
      </c>
      <c r="AU195" s="69">
        <v>23.840752965202238</v>
      </c>
      <c r="AV195" s="66">
        <v>421197</v>
      </c>
      <c r="AW195" s="66">
        <v>313719.12607564538</v>
      </c>
      <c r="AX195" s="66">
        <v>64863600.775064573</v>
      </c>
      <c r="AY195" s="67">
        <v>74.482754168630208</v>
      </c>
      <c r="AZ195" s="68">
        <v>206.75692166573347</v>
      </c>
      <c r="BA195" s="68">
        <v>153.9982496909156</v>
      </c>
      <c r="BB195" s="67">
        <v>5.9607160359097291</v>
      </c>
      <c r="BC195" s="67">
        <v>2.9323993194741313</v>
      </c>
      <c r="BD195" s="69">
        <v>9.0679073518597981</v>
      </c>
      <c r="BE195" s="66">
        <v>420701</v>
      </c>
      <c r="BF195" s="66">
        <v>306501.75180175732</v>
      </c>
      <c r="BG195" s="66">
        <v>60883376.137287065</v>
      </c>
      <c r="BH195" s="67">
        <v>72.855009092385643</v>
      </c>
      <c r="BI195" s="68">
        <v>198.63956985363629</v>
      </c>
      <c r="BJ195" s="68">
        <v>144.71887667794246</v>
      </c>
      <c r="BK195" s="67">
        <v>3.7807038700486468</v>
      </c>
      <c r="BL195" s="67">
        <v>0.77734250361384272</v>
      </c>
      <c r="BM195" s="69">
        <v>4.5874353917540587</v>
      </c>
      <c r="BN195" s="66">
        <v>379988</v>
      </c>
      <c r="BO195" s="66">
        <v>317532.22896361077</v>
      </c>
      <c r="BP195" s="66">
        <v>66285265.653456248</v>
      </c>
      <c r="BQ195" s="67">
        <v>83.563751740478864</v>
      </c>
      <c r="BR195" s="68">
        <v>208.75130020597859</v>
      </c>
      <c r="BS195" s="68">
        <v>174.44041825914567</v>
      </c>
      <c r="BT195" s="67">
        <v>7.6523037253549697</v>
      </c>
      <c r="BU195" s="67">
        <v>6.7856142698787743</v>
      </c>
      <c r="BV195" s="69">
        <v>14.957173808862077</v>
      </c>
      <c r="BW195" s="66">
        <v>425351</v>
      </c>
      <c r="BX195" s="66">
        <v>341266.9927035704</v>
      </c>
      <c r="BY195" s="66">
        <v>72700643.035209537</v>
      </c>
      <c r="BZ195" s="67">
        <v>80.231853858006772</v>
      </c>
      <c r="CA195" s="68">
        <v>213.03156938578704</v>
      </c>
      <c r="CB195" s="68">
        <v>170.91917742102297</v>
      </c>
      <c r="CC195" s="67">
        <v>-3.3241874271383272</v>
      </c>
      <c r="CD195" s="67">
        <v>6.5482271106421379</v>
      </c>
      <c r="CE195" s="69">
        <v>3.0063643411572101</v>
      </c>
      <c r="CF195" s="66">
        <v>411630</v>
      </c>
      <c r="CG195" s="66">
        <v>315292.09066927212</v>
      </c>
      <c r="CH195" s="66">
        <v>63019893.686853796</v>
      </c>
      <c r="CI195" s="67">
        <v>76.595994137762574</v>
      </c>
      <c r="CJ195" s="68">
        <v>199.87781346839736</v>
      </c>
      <c r="CK195" s="68">
        <v>153.09839828694166</v>
      </c>
      <c r="CL195" s="67">
        <v>5.5239384120496098</v>
      </c>
      <c r="CM195" s="67">
        <v>0.92718400909814724</v>
      </c>
      <c r="CN195" s="69">
        <v>6.5023394947741213</v>
      </c>
      <c r="CO195" s="66">
        <v>425351</v>
      </c>
      <c r="CP195" s="66">
        <v>332549.95813725493</v>
      </c>
      <c r="CQ195" s="66">
        <v>66695962.483821295</v>
      </c>
      <c r="CR195" s="67">
        <v>78.182479443390264</v>
      </c>
      <c r="CS195" s="68">
        <v>200.55922682237585</v>
      </c>
      <c r="CT195" s="68">
        <v>156.80217628222644</v>
      </c>
      <c r="CU195" s="67">
        <v>9.8307206354924048</v>
      </c>
      <c r="CV195" s="67">
        <v>6.4584030090459059</v>
      </c>
      <c r="CW195" s="69">
        <v>16.924031201964823</v>
      </c>
      <c r="CX195" s="66">
        <v>411630</v>
      </c>
      <c r="CY195" s="66">
        <v>303599.99333333335</v>
      </c>
      <c r="CZ195" s="66">
        <v>59155337.797898106</v>
      </c>
      <c r="DA195" s="67">
        <v>73.75555555555556</v>
      </c>
      <c r="DB195" s="68">
        <v>194.84630796071639</v>
      </c>
      <c r="DC195" s="68">
        <v>143.70997691591504</v>
      </c>
      <c r="DD195" s="67">
        <v>3.6157010679933239</v>
      </c>
      <c r="DE195" s="67">
        <v>3.5285264806112138</v>
      </c>
      <c r="DF195" s="69">
        <v>7.2718085182857504</v>
      </c>
      <c r="DG195" s="66">
        <v>1244074</v>
      </c>
      <c r="DH195" s="66">
        <v>940958.93876486691</v>
      </c>
      <c r="DI195" s="66">
        <v>182752437.42288485</v>
      </c>
      <c r="DJ195" s="67">
        <v>75.635286869178756</v>
      </c>
      <c r="DK195" s="68">
        <v>194.21935420771027</v>
      </c>
      <c r="DL195" s="68">
        <v>146.89836571046806</v>
      </c>
      <c r="DM195" s="67">
        <v>1.9203135419790043</v>
      </c>
      <c r="DN195" s="67">
        <v>5.3240037540913097</v>
      </c>
      <c r="DO195" s="67">
        <v>3.3395601855767354</v>
      </c>
      <c r="DP195" s="67">
        <v>5.0905784145801336</v>
      </c>
      <c r="DQ195" s="69">
        <v>8.6001415301913067</v>
      </c>
      <c r="DR195" s="66">
        <v>1244348</v>
      </c>
      <c r="DS195" s="66">
        <v>1011428.6655638542</v>
      </c>
      <c r="DT195" s="66">
        <v>211404724.93420875</v>
      </c>
      <c r="DU195" s="67">
        <v>81.281817109349973</v>
      </c>
      <c r="DV195" s="68">
        <v>209.01595152669935</v>
      </c>
      <c r="DW195" s="68">
        <v>169.89196344929934</v>
      </c>
      <c r="DX195" s="67">
        <v>0.48938534492783586</v>
      </c>
      <c r="DY195" s="67">
        <v>8.4875658431695786</v>
      </c>
      <c r="DZ195" s="67">
        <v>7.9592291969148921</v>
      </c>
      <c r="EA195" s="67">
        <v>7.5878607474958315</v>
      </c>
      <c r="EB195" s="69">
        <v>16.151025172491021</v>
      </c>
      <c r="EC195" s="66">
        <v>1226040</v>
      </c>
      <c r="ED195" s="66">
        <v>965300.97346893849</v>
      </c>
      <c r="EE195" s="66">
        <v>199869284.82595286</v>
      </c>
      <c r="EF195" s="67">
        <v>78.733236555816987</v>
      </c>
      <c r="EG195" s="68">
        <v>207.05385192733803</v>
      </c>
      <c r="EH195" s="68">
        <v>163.02019903588206</v>
      </c>
      <c r="EI195" s="67">
        <v>0.49944792683616585</v>
      </c>
      <c r="EJ195" s="67">
        <v>2.8750483895938967</v>
      </c>
      <c r="EK195" s="67">
        <v>2.3637945399917664</v>
      </c>
      <c r="EL195" s="67">
        <v>4.7574942886674894</v>
      </c>
      <c r="EM195" s="69">
        <v>7.2337462187986601</v>
      </c>
      <c r="EN195" s="66">
        <v>1248611</v>
      </c>
      <c r="EO195" s="66">
        <v>951442.04213986034</v>
      </c>
      <c r="EP195" s="66">
        <v>188871193.96857321</v>
      </c>
      <c r="EQ195" s="67">
        <v>76.200036852138922</v>
      </c>
      <c r="ER195" s="68">
        <v>198.51045634244682</v>
      </c>
      <c r="ES195" s="68">
        <v>151.26504088829364</v>
      </c>
      <c r="ET195" s="67">
        <v>1.2863069193042569</v>
      </c>
      <c r="EU195" s="67">
        <v>7.7243735197772869</v>
      </c>
      <c r="EV195" s="67">
        <v>6.3563050093401374</v>
      </c>
      <c r="EW195" s="67">
        <v>3.630822675170589</v>
      </c>
      <c r="EX195" s="69">
        <v>10.217913848098149</v>
      </c>
      <c r="EY195" s="66">
        <v>4963073</v>
      </c>
      <c r="EZ195" s="66">
        <v>3869130.61993752</v>
      </c>
      <c r="FA195" s="66">
        <v>782897641.15161967</v>
      </c>
      <c r="FB195" s="67">
        <v>77.958366115862489</v>
      </c>
      <c r="FC195" s="68">
        <v>202.34458798505545</v>
      </c>
      <c r="FD195" s="68">
        <v>157.74453471702301</v>
      </c>
      <c r="FE195" s="67">
        <v>1.0475152510687404</v>
      </c>
      <c r="FF195" s="67">
        <v>6.0839011368001881</v>
      </c>
      <c r="FG195" s="67">
        <v>4.9841758831575449</v>
      </c>
      <c r="FH195" s="67">
        <v>5.2964054921841859</v>
      </c>
      <c r="FI195" s="69">
        <v>10.544563540620075</v>
      </c>
      <c r="FK195" s="70">
        <v>157</v>
      </c>
      <c r="FL195" s="71">
        <v>86</v>
      </c>
      <c r="FM195" s="66">
        <v>13721</v>
      </c>
      <c r="FN195" s="71">
        <v>10200</v>
      </c>
    </row>
    <row r="196" spans="2:170" ht="13" x14ac:dyDescent="0.3">
      <c r="B196" s="63" t="s">
        <v>85</v>
      </c>
      <c r="K196" s="60"/>
      <c r="T196" s="60"/>
      <c r="AC196" s="60"/>
      <c r="AL196" s="60"/>
      <c r="AU196" s="60"/>
      <c r="BD196" s="60"/>
      <c r="BM196" s="60"/>
      <c r="BV196" s="60"/>
      <c r="CE196" s="60"/>
      <c r="CN196" s="60"/>
      <c r="CW196" s="60"/>
      <c r="DF196" s="60"/>
      <c r="DQ196" s="60"/>
      <c r="EB196" s="60"/>
      <c r="EM196" s="60"/>
      <c r="EX196" s="60"/>
      <c r="FI196" s="60"/>
      <c r="FK196" s="61"/>
      <c r="FL196" s="62"/>
      <c r="FN196" s="62"/>
    </row>
    <row r="197" spans="2:170" x14ac:dyDescent="0.25">
      <c r="B197" s="64" t="s">
        <v>56</v>
      </c>
      <c r="C197" s="40">
        <v>142476</v>
      </c>
      <c r="D197" s="40">
        <v>92538.692307692312</v>
      </c>
      <c r="E197" s="40">
        <v>14779594.274053846</v>
      </c>
      <c r="F197" s="43">
        <v>64.950372208436718</v>
      </c>
      <c r="G197" s="44">
        <v>159.71259054441262</v>
      </c>
      <c r="H197" s="44">
        <v>103.73392202233251</v>
      </c>
      <c r="I197" s="43">
        <v>-6.0539259127482303</v>
      </c>
      <c r="J197" s="43">
        <v>8.5836512771632503</v>
      </c>
      <c r="K197" s="60">
        <v>2.010077475408055</v>
      </c>
      <c r="L197" s="40">
        <v>142476</v>
      </c>
      <c r="M197" s="40">
        <v>99190.595317725747</v>
      </c>
      <c r="N197" s="40">
        <v>15646688.161304951</v>
      </c>
      <c r="O197" s="43">
        <v>69.619160643003553</v>
      </c>
      <c r="P197" s="44">
        <v>157.74366623353478</v>
      </c>
      <c r="Q197" s="44">
        <v>109.81981639928794</v>
      </c>
      <c r="R197" s="43">
        <v>6.6544246978020825</v>
      </c>
      <c r="S197" s="43">
        <v>7.5128895416560786</v>
      </c>
      <c r="T197" s="60">
        <v>14.667253816648532</v>
      </c>
      <c r="U197" s="40">
        <v>137880</v>
      </c>
      <c r="V197" s="40">
        <v>102611.35081967214</v>
      </c>
      <c r="W197" s="40">
        <v>17081096.657795418</v>
      </c>
      <c r="X197" s="43">
        <v>74.420765027322403</v>
      </c>
      <c r="Y197" s="44">
        <v>166.46400735736844</v>
      </c>
      <c r="Z197" s="44">
        <v>123.88378777049186</v>
      </c>
      <c r="AA197" s="43">
        <v>1.0443598765917759</v>
      </c>
      <c r="AB197" s="43">
        <v>9.2189954974173354</v>
      </c>
      <c r="AC197" s="60">
        <v>10.359634863966951</v>
      </c>
      <c r="AD197" s="40">
        <v>142476</v>
      </c>
      <c r="AE197" s="40">
        <v>110676.95409836066</v>
      </c>
      <c r="AF197" s="40">
        <v>19072765.1191082</v>
      </c>
      <c r="AG197" s="43">
        <v>77.68112109994712</v>
      </c>
      <c r="AH197" s="44">
        <v>172.32824371149465</v>
      </c>
      <c r="AI197" s="44">
        <v>133.86651168693817</v>
      </c>
      <c r="AJ197" s="43">
        <v>9.2312443025027537</v>
      </c>
      <c r="AK197" s="43">
        <v>6.463131577406708</v>
      </c>
      <c r="AL197" s="60">
        <v>16.291003345389516</v>
      </c>
      <c r="AM197" s="40">
        <v>137880</v>
      </c>
      <c r="AN197" s="40">
        <v>113963.91986644408</v>
      </c>
      <c r="AO197" s="40">
        <v>21777432.932786744</v>
      </c>
      <c r="AP197" s="43">
        <v>82.654424040066772</v>
      </c>
      <c r="AQ197" s="44">
        <v>191.09059216555579</v>
      </c>
      <c r="AR197" s="44">
        <v>157.9448283491931</v>
      </c>
      <c r="AS197" s="43">
        <v>8.6481539191734047</v>
      </c>
      <c r="AT197" s="43">
        <v>19.269271485176958</v>
      </c>
      <c r="AU197" s="60">
        <v>29.58386166151546</v>
      </c>
      <c r="AV197" s="40">
        <v>142476</v>
      </c>
      <c r="AW197" s="40">
        <v>92154.020033388981</v>
      </c>
      <c r="AX197" s="40">
        <v>16515057.938637195</v>
      </c>
      <c r="AY197" s="43">
        <v>64.680381280629007</v>
      </c>
      <c r="AZ197" s="44">
        <v>179.21147588193665</v>
      </c>
      <c r="BA197" s="44">
        <v>115.91466589907911</v>
      </c>
      <c r="BB197" s="43">
        <v>5.7127293982205929</v>
      </c>
      <c r="BC197" s="43">
        <v>7.9724706748954821</v>
      </c>
      <c r="BD197" s="60">
        <v>14.140645749149995</v>
      </c>
      <c r="BE197" s="40">
        <v>142662</v>
      </c>
      <c r="BF197" s="40">
        <v>90363.217183770888</v>
      </c>
      <c r="BG197" s="40">
        <v>14921419.076159844</v>
      </c>
      <c r="BH197" s="43">
        <v>63.34077552801088</v>
      </c>
      <c r="BI197" s="44">
        <v>165.12713403966444</v>
      </c>
      <c r="BJ197" s="44">
        <v>104.59280730790151</v>
      </c>
      <c r="BK197" s="43">
        <v>3.875733964797234</v>
      </c>
      <c r="BL197" s="43">
        <v>1.9460721351710648</v>
      </c>
      <c r="BM197" s="60">
        <v>5.8972306787016135</v>
      </c>
      <c r="BN197" s="40">
        <v>128856</v>
      </c>
      <c r="BO197" s="40">
        <v>104288.77096535264</v>
      </c>
      <c r="BP197" s="40">
        <v>18782446.294881526</v>
      </c>
      <c r="BQ197" s="43">
        <v>80.934353825473892</v>
      </c>
      <c r="BR197" s="44">
        <v>180.1003705482494</v>
      </c>
      <c r="BS197" s="44">
        <v>145.76307114050977</v>
      </c>
      <c r="BT197" s="43">
        <v>14.427494760927429</v>
      </c>
      <c r="BU197" s="43">
        <v>8.9560043656050201</v>
      </c>
      <c r="BV197" s="60">
        <v>24.675626187182068</v>
      </c>
      <c r="BW197" s="40">
        <v>142662</v>
      </c>
      <c r="BX197" s="40">
        <v>111220.49164677804</v>
      </c>
      <c r="BY197" s="40">
        <v>20891134.744693656</v>
      </c>
      <c r="BZ197" s="43">
        <v>77.960838658351932</v>
      </c>
      <c r="CA197" s="44">
        <v>187.83530296774094</v>
      </c>
      <c r="CB197" s="44">
        <v>146.43797749010707</v>
      </c>
      <c r="CC197" s="43">
        <v>0.87865333808622093</v>
      </c>
      <c r="CD197" s="43">
        <v>9.7728473847670845</v>
      </c>
      <c r="CE197" s="60">
        <v>10.737370172720807</v>
      </c>
      <c r="CF197" s="40">
        <v>140100</v>
      </c>
      <c r="CG197" s="40">
        <v>99396.62327718224</v>
      </c>
      <c r="CH197" s="40">
        <v>16388720.36052325</v>
      </c>
      <c r="CI197" s="43">
        <v>70.946911689637574</v>
      </c>
      <c r="CJ197" s="44">
        <v>164.88206359707885</v>
      </c>
      <c r="CK197" s="44">
        <v>116.9787320522716</v>
      </c>
      <c r="CL197" s="43">
        <v>9.3225334518174403</v>
      </c>
      <c r="CM197" s="43">
        <v>-2.7952648093344186</v>
      </c>
      <c r="CN197" s="60">
        <v>6.2666791455037094</v>
      </c>
      <c r="CO197" s="40">
        <v>144770</v>
      </c>
      <c r="CP197" s="40">
        <v>96142.641653905055</v>
      </c>
      <c r="CQ197" s="40">
        <v>16265097.752598852</v>
      </c>
      <c r="CR197" s="43">
        <v>66.410611075433479</v>
      </c>
      <c r="CS197" s="44">
        <v>169.17673024993491</v>
      </c>
      <c r="CT197" s="44">
        <v>112.3513003564195</v>
      </c>
      <c r="CU197" s="43">
        <v>9.0838125214438925</v>
      </c>
      <c r="CV197" s="43">
        <v>7.1770844548328823</v>
      </c>
      <c r="CW197" s="60">
        <v>16.912849872564891</v>
      </c>
      <c r="CX197" s="40">
        <v>140100</v>
      </c>
      <c r="CY197" s="40">
        <v>91697.917304747316</v>
      </c>
      <c r="CZ197" s="40">
        <v>15255519.70553606</v>
      </c>
      <c r="DA197" s="43">
        <v>65.451761102603371</v>
      </c>
      <c r="DB197" s="44">
        <v>166.36713410661361</v>
      </c>
      <c r="DC197" s="44">
        <v>108.8902191687085</v>
      </c>
      <c r="DD197" s="43">
        <v>2.4209162354727258</v>
      </c>
      <c r="DE197" s="43">
        <v>4.1685659424996198</v>
      </c>
      <c r="DF197" s="60">
        <v>6.6903996675891175</v>
      </c>
      <c r="DG197" s="40">
        <v>422832</v>
      </c>
      <c r="DH197" s="40">
        <v>294340.63844509021</v>
      </c>
      <c r="DI197" s="40">
        <v>47507379.093154214</v>
      </c>
      <c r="DJ197" s="43">
        <v>69.611722491460014</v>
      </c>
      <c r="DK197" s="44">
        <v>161.4027181028107</v>
      </c>
      <c r="DL197" s="44">
        <v>112.35521221940206</v>
      </c>
      <c r="DM197" s="43">
        <v>0.10890873448050534</v>
      </c>
      <c r="DN197" s="43">
        <v>0.54823348738918543</v>
      </c>
      <c r="DO197" s="43">
        <v>0.438846810405844</v>
      </c>
      <c r="DP197" s="43">
        <v>8.457604506499349</v>
      </c>
      <c r="DQ197" s="60">
        <v>8.9335672444882341</v>
      </c>
      <c r="DR197" s="40">
        <v>422832</v>
      </c>
      <c r="DS197" s="40">
        <v>316794.89399819373</v>
      </c>
      <c r="DT197" s="40">
        <v>57365255.990532137</v>
      </c>
      <c r="DU197" s="43">
        <v>74.922166249998511</v>
      </c>
      <c r="DV197" s="44">
        <v>181.08011548588667</v>
      </c>
      <c r="DW197" s="44">
        <v>135.6691451700253</v>
      </c>
      <c r="DX197" s="43">
        <v>2.176278563656148E-2</v>
      </c>
      <c r="DY197" s="43">
        <v>8.0008330156217387</v>
      </c>
      <c r="DZ197" s="43">
        <v>7.9773341398539737</v>
      </c>
      <c r="EA197" s="43">
        <v>11.434618013755667</v>
      </c>
      <c r="EB197" s="60">
        <v>20.324129840125064</v>
      </c>
      <c r="EC197" s="40">
        <v>414180</v>
      </c>
      <c r="ED197" s="40">
        <v>305872.47979590157</v>
      </c>
      <c r="EE197" s="40">
        <v>54595000.115735024</v>
      </c>
      <c r="EF197" s="43">
        <v>73.85013274322796</v>
      </c>
      <c r="EG197" s="44">
        <v>178.48941543274645</v>
      </c>
      <c r="EH197" s="44">
        <v>131.81467022969488</v>
      </c>
      <c r="EI197" s="43">
        <v>1.2987012987012987</v>
      </c>
      <c r="EJ197" s="43">
        <v>7.4421260290644309</v>
      </c>
      <c r="EK197" s="43">
        <v>6.0646628748008844</v>
      </c>
      <c r="EL197" s="43">
        <v>7.1891802955868593</v>
      </c>
      <c r="EM197" s="60">
        <v>13.689842718811779</v>
      </c>
      <c r="EN197" s="40">
        <v>424970</v>
      </c>
      <c r="EO197" s="40">
        <v>287237.1822358346</v>
      </c>
      <c r="EP197" s="40">
        <v>47909337.818658166</v>
      </c>
      <c r="EQ197" s="43">
        <v>67.58999040775457</v>
      </c>
      <c r="ER197" s="44">
        <v>166.79364922652127</v>
      </c>
      <c r="ES197" s="44">
        <v>112.73581151294952</v>
      </c>
      <c r="ET197" s="43">
        <v>1.6100957354221062</v>
      </c>
      <c r="EU197" s="43">
        <v>8.6655198454126872</v>
      </c>
      <c r="EV197" s="43">
        <v>6.9436250983276846</v>
      </c>
      <c r="EW197" s="43">
        <v>2.6709063464089402</v>
      </c>
      <c r="EX197" s="60">
        <v>9.7999891681817246</v>
      </c>
      <c r="EY197" s="40">
        <v>1684814</v>
      </c>
      <c r="EZ197" s="40">
        <v>1204245.19447502</v>
      </c>
      <c r="FA197" s="40">
        <v>207376973.01807955</v>
      </c>
      <c r="FB197" s="43">
        <v>71.47644751735325</v>
      </c>
      <c r="FC197" s="44">
        <v>172.20494129393947</v>
      </c>
      <c r="FD197" s="44">
        <v>123.08597448625162</v>
      </c>
      <c r="FE197" s="43">
        <v>0.75325107133160862</v>
      </c>
      <c r="FF197" s="43">
        <v>6.0934768341458829</v>
      </c>
      <c r="FG197" s="43">
        <v>5.3003011873838393</v>
      </c>
      <c r="FH197" s="43">
        <v>7.6496422433001658</v>
      </c>
      <c r="FI197" s="60">
        <v>13.355397509309466</v>
      </c>
      <c r="FK197" s="61">
        <v>75</v>
      </c>
      <c r="FL197" s="62">
        <v>15</v>
      </c>
      <c r="FM197" s="40">
        <v>4670</v>
      </c>
      <c r="FN197" s="62">
        <v>1306</v>
      </c>
    </row>
    <row r="198" spans="2:170" x14ac:dyDescent="0.25">
      <c r="B198" s="64" t="s">
        <v>57</v>
      </c>
      <c r="C198" s="40">
        <v>121334</v>
      </c>
      <c r="D198" s="40">
        <v>93790.498141263946</v>
      </c>
      <c r="E198" s="40">
        <v>14916521.649214126</v>
      </c>
      <c r="F198" s="43">
        <v>77.29943638325939</v>
      </c>
      <c r="G198" s="44">
        <v>159.04086175923052</v>
      </c>
      <c r="H198" s="44">
        <v>122.9376897589639</v>
      </c>
      <c r="I198" s="43">
        <v>13.742724222621638</v>
      </c>
      <c r="J198" s="43">
        <v>7.539516743137523</v>
      </c>
      <c r="K198" s="60">
        <v>22.318375959600409</v>
      </c>
      <c r="L198" s="40">
        <v>121272</v>
      </c>
      <c r="M198" s="40">
        <v>95063.059701492544</v>
      </c>
      <c r="N198" s="40">
        <v>15613896.331398351</v>
      </c>
      <c r="O198" s="43">
        <v>78.388300433317283</v>
      </c>
      <c r="P198" s="44">
        <v>164.24777805834924</v>
      </c>
      <c r="Q198" s="44">
        <v>128.75104171942701</v>
      </c>
      <c r="R198" s="43">
        <v>-3.3458677813714846</v>
      </c>
      <c r="S198" s="43">
        <v>8.0320712512292456</v>
      </c>
      <c r="T198" s="60">
        <v>4.4174609857621068</v>
      </c>
      <c r="U198" s="40">
        <v>117360</v>
      </c>
      <c r="V198" s="40">
        <v>96478.970149253728</v>
      </c>
      <c r="W198" s="40">
        <v>15911487.373701492</v>
      </c>
      <c r="X198" s="43">
        <v>82.207711442786064</v>
      </c>
      <c r="Y198" s="44">
        <v>164.9218202587185</v>
      </c>
      <c r="Z198" s="44">
        <v>135.5784541044776</v>
      </c>
      <c r="AA198" s="43">
        <v>-1.5483553046455967</v>
      </c>
      <c r="AB198" s="43">
        <v>9.0287779819059999</v>
      </c>
      <c r="AC198" s="60">
        <v>7.3406251145151913</v>
      </c>
      <c r="AD198" s="40">
        <v>121272</v>
      </c>
      <c r="AE198" s="40">
        <v>102960.04477611941</v>
      </c>
      <c r="AF198" s="40">
        <v>16827501.438476872</v>
      </c>
      <c r="AG198" s="43">
        <v>84.900096292729899</v>
      </c>
      <c r="AH198" s="44">
        <v>163.43720008151988</v>
      </c>
      <c r="AI198" s="44">
        <v>138.75834024735201</v>
      </c>
      <c r="AJ198" s="43">
        <v>-2.582807733880963</v>
      </c>
      <c r="AK198" s="43">
        <v>7.6089729936303518</v>
      </c>
      <c r="AL198" s="60">
        <v>4.8296401168518823</v>
      </c>
      <c r="AM198" s="40">
        <v>117360</v>
      </c>
      <c r="AN198" s="40">
        <v>97157.73134328358</v>
      </c>
      <c r="AO198" s="40">
        <v>15926510.700797463</v>
      </c>
      <c r="AP198" s="43">
        <v>82.7860696517413</v>
      </c>
      <c r="AQ198" s="44">
        <v>163.92427530573917</v>
      </c>
      <c r="AR198" s="44">
        <v>135.70646473072139</v>
      </c>
      <c r="AS198" s="43">
        <v>-4.1606738379698882</v>
      </c>
      <c r="AT198" s="43">
        <v>7.6752267013556841</v>
      </c>
      <c r="AU198" s="60">
        <v>3.1952117140369984</v>
      </c>
      <c r="AV198" s="40">
        <v>121272</v>
      </c>
      <c r="AW198" s="40">
        <v>84183.610084033615</v>
      </c>
      <c r="AX198" s="40">
        <v>14123684.492871206</v>
      </c>
      <c r="AY198" s="43">
        <v>69.41718622933044</v>
      </c>
      <c r="AZ198" s="44">
        <v>167.77237848047486</v>
      </c>
      <c r="BA198" s="44">
        <v>116.46286441116834</v>
      </c>
      <c r="BB198" s="43">
        <v>-6.9819799940766885</v>
      </c>
      <c r="BC198" s="43">
        <v>3.1473234527498519</v>
      </c>
      <c r="BD198" s="60">
        <v>-4.0544020351409014</v>
      </c>
      <c r="BE198" s="40">
        <v>121272</v>
      </c>
      <c r="BF198" s="40">
        <v>91330.406722689077</v>
      </c>
      <c r="BG198" s="40">
        <v>15285133.869176194</v>
      </c>
      <c r="BH198" s="43">
        <v>75.310382217403088</v>
      </c>
      <c r="BI198" s="44">
        <v>167.36084309344187</v>
      </c>
      <c r="BJ198" s="44">
        <v>126.04009061593933</v>
      </c>
      <c r="BK198" s="43">
        <v>-5.4343815054343443</v>
      </c>
      <c r="BL198" s="43">
        <v>-0.24179122191617555</v>
      </c>
      <c r="BM198" s="60">
        <v>-5.6630328699325139</v>
      </c>
      <c r="BN198" s="40">
        <v>109536</v>
      </c>
      <c r="BO198" s="40">
        <v>88625.955310344827</v>
      </c>
      <c r="BP198" s="40">
        <v>14168205.369048191</v>
      </c>
      <c r="BQ198" s="43">
        <v>80.910344827586201</v>
      </c>
      <c r="BR198" s="44">
        <v>159.86519208097511</v>
      </c>
      <c r="BS198" s="44">
        <v>129.347478172</v>
      </c>
      <c r="BT198" s="43">
        <v>-3.8676264659592623</v>
      </c>
      <c r="BU198" s="43">
        <v>0.81608351702221948</v>
      </c>
      <c r="BV198" s="60">
        <v>-3.0831060110707127</v>
      </c>
      <c r="BW198" s="40">
        <v>121272</v>
      </c>
      <c r="BX198" s="40">
        <v>96775.055999999997</v>
      </c>
      <c r="BY198" s="40">
        <v>15630528.965797344</v>
      </c>
      <c r="BZ198" s="43">
        <v>79.8</v>
      </c>
      <c r="CA198" s="44">
        <v>161.51402656690112</v>
      </c>
      <c r="CB198" s="44">
        <v>128.88819320038709</v>
      </c>
      <c r="CC198" s="43">
        <v>-4.8674481772915783</v>
      </c>
      <c r="CD198" s="43">
        <v>1.176042372568775</v>
      </c>
      <c r="CE198" s="60">
        <v>-3.7486490577441907</v>
      </c>
      <c r="CF198" s="40">
        <v>117360</v>
      </c>
      <c r="CG198" s="40">
        <v>92925.648000000001</v>
      </c>
      <c r="CH198" s="40">
        <v>15289463.705678592</v>
      </c>
      <c r="CI198" s="43">
        <v>79.180000000000007</v>
      </c>
      <c r="CJ198" s="44">
        <v>164.53437812646291</v>
      </c>
      <c r="CK198" s="44">
        <v>130.27832060053333</v>
      </c>
      <c r="CL198" s="43">
        <v>-4.8637534429797622</v>
      </c>
      <c r="CM198" s="43">
        <v>1.619601170304181</v>
      </c>
      <c r="CN198" s="60">
        <v>-3.3229256803745137</v>
      </c>
      <c r="CO198" s="40">
        <v>120869</v>
      </c>
      <c r="CP198" s="40">
        <v>93638.384000000005</v>
      </c>
      <c r="CQ198" s="40">
        <v>15168119.187839519</v>
      </c>
      <c r="CR198" s="43">
        <v>77.470967741935482</v>
      </c>
      <c r="CS198" s="44">
        <v>161.98612726848768</v>
      </c>
      <c r="CT198" s="44">
        <v>125.49222040258064</v>
      </c>
      <c r="CU198" s="43">
        <v>8.2168861302084853E-2</v>
      </c>
      <c r="CV198" s="43">
        <v>2.910580948776194</v>
      </c>
      <c r="CW198" s="60">
        <v>2.9951414013428597</v>
      </c>
      <c r="CX198" s="40">
        <v>116970</v>
      </c>
      <c r="CY198" s="40">
        <v>85575.726296958848</v>
      </c>
      <c r="CZ198" s="40">
        <v>13189067.981506083</v>
      </c>
      <c r="DA198" s="43">
        <v>73.160405485986885</v>
      </c>
      <c r="DB198" s="44">
        <v>154.12160144266036</v>
      </c>
      <c r="DC198" s="44">
        <v>112.75598855694693</v>
      </c>
      <c r="DD198" s="43">
        <v>-5.7163091229697924</v>
      </c>
      <c r="DE198" s="43">
        <v>-3.3520259687274048</v>
      </c>
      <c r="DF198" s="60">
        <v>-8.8767229254257369</v>
      </c>
      <c r="DG198" s="40">
        <v>359966</v>
      </c>
      <c r="DH198" s="40">
        <v>285332.52799201023</v>
      </c>
      <c r="DI198" s="40">
        <v>46441905.35431397</v>
      </c>
      <c r="DJ198" s="43">
        <v>79.266521835954009</v>
      </c>
      <c r="DK198" s="44">
        <v>162.76414638437024</v>
      </c>
      <c r="DL198" s="44">
        <v>129.017477634871</v>
      </c>
      <c r="DM198" s="43">
        <v>4.2800128956232697E-2</v>
      </c>
      <c r="DN198" s="43">
        <v>2.3815667022039655</v>
      </c>
      <c r="DO198" s="43">
        <v>2.3377660063492902</v>
      </c>
      <c r="DP198" s="43">
        <v>8.1207264240689074</v>
      </c>
      <c r="DQ198" s="60">
        <v>10.648336012280772</v>
      </c>
      <c r="DR198" s="40">
        <v>359904</v>
      </c>
      <c r="DS198" s="40">
        <v>284301.38620343659</v>
      </c>
      <c r="DT198" s="40">
        <v>46877696.632145539</v>
      </c>
      <c r="DU198" s="43">
        <v>78.993672258001183</v>
      </c>
      <c r="DV198" s="44">
        <v>164.88733051270253</v>
      </c>
      <c r="DW198" s="44">
        <v>130.25055746017145</v>
      </c>
      <c r="DX198" s="43">
        <v>2.5568908207619534E-2</v>
      </c>
      <c r="DY198" s="43">
        <v>-4.4338939619844231</v>
      </c>
      <c r="DZ198" s="43">
        <v>-4.4583229256558052</v>
      </c>
      <c r="EA198" s="43">
        <v>6.1875985026077638</v>
      </c>
      <c r="EB198" s="60">
        <v>1.4534124543368698</v>
      </c>
      <c r="EC198" s="40">
        <v>352080</v>
      </c>
      <c r="ED198" s="40">
        <v>276731.4180330339</v>
      </c>
      <c r="EE198" s="40">
        <v>45083868.20402173</v>
      </c>
      <c r="EF198" s="43">
        <v>78.599016710132332</v>
      </c>
      <c r="EG198" s="44">
        <v>162.91561155025769</v>
      </c>
      <c r="EH198" s="44">
        <v>128.05006874580133</v>
      </c>
      <c r="EI198" s="43">
        <v>-8.5207181261236697E-4</v>
      </c>
      <c r="EJ198" s="43">
        <v>-4.739860521346734</v>
      </c>
      <c r="EK198" s="43">
        <v>-4.7390488296441191</v>
      </c>
      <c r="EL198" s="43">
        <v>0.56475375686268636</v>
      </c>
      <c r="EM198" s="60">
        <v>-4.2010590290536367</v>
      </c>
      <c r="EN198" s="40">
        <v>355199</v>
      </c>
      <c r="EO198" s="40">
        <v>272139.75829695887</v>
      </c>
      <c r="EP198" s="40">
        <v>43646650.875024192</v>
      </c>
      <c r="EQ198" s="43">
        <v>76.616138642552158</v>
      </c>
      <c r="ER198" s="44">
        <v>160.38322054874826</v>
      </c>
      <c r="ES198" s="44">
        <v>122.87943061501917</v>
      </c>
      <c r="ET198" s="43">
        <v>-0.27374260894955837</v>
      </c>
      <c r="EU198" s="43">
        <v>-3.7562738430611069</v>
      </c>
      <c r="EV198" s="43">
        <v>-3.4920905740039023</v>
      </c>
      <c r="EW198" s="43">
        <v>0.47371834514311634</v>
      </c>
      <c r="EX198" s="60">
        <v>-3.0349149024651036</v>
      </c>
      <c r="EY198" s="40">
        <v>1427149</v>
      </c>
      <c r="EZ198" s="40">
        <v>1118505.0905254395</v>
      </c>
      <c r="FA198" s="40">
        <v>182050121.06550545</v>
      </c>
      <c r="FB198" s="43">
        <v>78.37339272391597</v>
      </c>
      <c r="FC198" s="44">
        <v>162.76199599590902</v>
      </c>
      <c r="FD198" s="44">
        <v>127.56209832715815</v>
      </c>
      <c r="FE198" s="43">
        <v>-5.1264776266369536E-2</v>
      </c>
      <c r="FF198" s="43">
        <v>-2.6920528064654352</v>
      </c>
      <c r="FG198" s="43">
        <v>-2.6421425186829186</v>
      </c>
      <c r="FH198" s="43">
        <v>3.7372858798905231</v>
      </c>
      <c r="FI198" s="60">
        <v>0.99639894195403622</v>
      </c>
      <c r="FK198" s="61">
        <v>88</v>
      </c>
      <c r="FL198" s="62">
        <v>12</v>
      </c>
      <c r="FM198" s="40">
        <v>3899</v>
      </c>
      <c r="FN198" s="62">
        <v>559</v>
      </c>
    </row>
    <row r="199" spans="2:170" x14ac:dyDescent="0.25">
      <c r="B199" s="64" t="s">
        <v>58</v>
      </c>
      <c r="K199" s="60"/>
      <c r="T199" s="60"/>
      <c r="AC199" s="60"/>
      <c r="AL199" s="60"/>
      <c r="AU199" s="60"/>
      <c r="BD199" s="60"/>
      <c r="BM199" s="60"/>
      <c r="BV199" s="60"/>
      <c r="CE199" s="60"/>
      <c r="CN199" s="60"/>
      <c r="CW199" s="60"/>
      <c r="DF199" s="60"/>
      <c r="DQ199" s="60"/>
      <c r="EB199" s="60"/>
      <c r="EM199" s="60"/>
      <c r="EX199" s="60"/>
      <c r="FI199" s="60"/>
      <c r="FK199" s="61">
        <v>14</v>
      </c>
      <c r="FL199" s="62">
        <v>0</v>
      </c>
      <c r="FM199" s="40">
        <v>512</v>
      </c>
      <c r="FN199" s="62">
        <v>0</v>
      </c>
    </row>
    <row r="200" spans="2:170" x14ac:dyDescent="0.25">
      <c r="B200" s="64" t="s">
        <v>59</v>
      </c>
      <c r="K200" s="60"/>
      <c r="T200" s="60"/>
      <c r="AC200" s="60"/>
      <c r="AL200" s="60"/>
      <c r="AU200" s="60"/>
      <c r="BD200" s="60"/>
      <c r="BM200" s="60"/>
      <c r="BV200" s="60"/>
      <c r="CE200" s="60"/>
      <c r="CN200" s="60"/>
      <c r="CW200" s="60"/>
      <c r="DF200" s="60"/>
      <c r="DQ200" s="60"/>
      <c r="EB200" s="60"/>
      <c r="EM200" s="60"/>
      <c r="EX200" s="60"/>
      <c r="FI200" s="60"/>
      <c r="FK200" s="61">
        <v>47</v>
      </c>
      <c r="FL200" s="62">
        <v>17</v>
      </c>
      <c r="FM200" s="40">
        <v>1769</v>
      </c>
      <c r="FN200" s="62">
        <v>961</v>
      </c>
    </row>
    <row r="201" spans="2:170" ht="13" x14ac:dyDescent="0.3">
      <c r="B201" s="65" t="s">
        <v>86</v>
      </c>
      <c r="C201" s="66">
        <v>334583</v>
      </c>
      <c r="D201" s="66">
        <v>216183.5503330866</v>
      </c>
      <c r="E201" s="66">
        <v>37012207.447151624</v>
      </c>
      <c r="F201" s="67">
        <v>64.612831594279029</v>
      </c>
      <c r="G201" s="68">
        <v>171.20732539605697</v>
      </c>
      <c r="H201" s="68">
        <v>110.62190083522361</v>
      </c>
      <c r="I201" s="67">
        <v>-7.5794078171979983E-3</v>
      </c>
      <c r="J201" s="67">
        <v>7.351296655467241</v>
      </c>
      <c r="K201" s="69">
        <v>7.3431600629093072</v>
      </c>
      <c r="L201" s="66">
        <v>333746</v>
      </c>
      <c r="M201" s="66">
        <v>225794.91925925927</v>
      </c>
      <c r="N201" s="66">
        <v>38181186.480934255</v>
      </c>
      <c r="O201" s="67">
        <v>67.654719235364396</v>
      </c>
      <c r="P201" s="68">
        <v>169.09674764246736</v>
      </c>
      <c r="Q201" s="68">
        <v>114.40192985364395</v>
      </c>
      <c r="R201" s="67">
        <v>6.9675271884029399</v>
      </c>
      <c r="S201" s="67">
        <v>7.5198980324350408</v>
      </c>
      <c r="T201" s="69">
        <v>15.011376160786334</v>
      </c>
      <c r="U201" s="66">
        <v>322980</v>
      </c>
      <c r="V201" s="66">
        <v>233038.05359765052</v>
      </c>
      <c r="W201" s="66">
        <v>41970753.146012343</v>
      </c>
      <c r="X201" s="67">
        <v>72.152471855115024</v>
      </c>
      <c r="Y201" s="68">
        <v>180.10257336974038</v>
      </c>
      <c r="Z201" s="68">
        <v>129.94845856093983</v>
      </c>
      <c r="AA201" s="67">
        <v>1.8632055308190896</v>
      </c>
      <c r="AB201" s="67">
        <v>8.6068968359903746</v>
      </c>
      <c r="AC201" s="69">
        <v>10.630466544738342</v>
      </c>
      <c r="AD201" s="66">
        <v>333746</v>
      </c>
      <c r="AE201" s="66">
        <v>249092.19897209984</v>
      </c>
      <c r="AF201" s="66">
        <v>45778358.532057643</v>
      </c>
      <c r="AG201" s="67">
        <v>74.635261238217041</v>
      </c>
      <c r="AH201" s="68">
        <v>183.7807796509322</v>
      </c>
      <c r="AI201" s="68">
        <v>137.16526499810527</v>
      </c>
      <c r="AJ201" s="67">
        <v>4.971090190232843</v>
      </c>
      <c r="AK201" s="67">
        <v>6.9037038014973868</v>
      </c>
      <c r="AL201" s="69">
        <v>12.217983334188906</v>
      </c>
      <c r="AM201" s="66">
        <v>323730</v>
      </c>
      <c r="AN201" s="66">
        <v>250185.86047372318</v>
      </c>
      <c r="AO201" s="66">
        <v>48241726.558036521</v>
      </c>
      <c r="AP201" s="67">
        <v>77.282260054280783</v>
      </c>
      <c r="AQ201" s="68">
        <v>192.82355312443133</v>
      </c>
      <c r="AR201" s="68">
        <v>149.01839977152727</v>
      </c>
      <c r="AS201" s="67">
        <v>4.8906264927446506</v>
      </c>
      <c r="AT201" s="67">
        <v>11.944305312623516</v>
      </c>
      <c r="AU201" s="69">
        <v>17.419083165355538</v>
      </c>
      <c r="AV201" s="66">
        <v>334521</v>
      </c>
      <c r="AW201" s="66">
        <v>212540.88047808764</v>
      </c>
      <c r="AX201" s="66">
        <v>43161007.079497337</v>
      </c>
      <c r="AY201" s="67">
        <v>63.535885782383659</v>
      </c>
      <c r="AZ201" s="68">
        <v>203.07155490469097</v>
      </c>
      <c r="BA201" s="68">
        <v>129.02331118075497</v>
      </c>
      <c r="BB201" s="67">
        <v>1.8926051985666437</v>
      </c>
      <c r="BC201" s="67">
        <v>3.8935524979293374</v>
      </c>
      <c r="BD201" s="69">
        <v>5.8598472735886542</v>
      </c>
      <c r="BE201" s="66">
        <v>334707</v>
      </c>
      <c r="BF201" s="66">
        <v>215786.85106382979</v>
      </c>
      <c r="BG201" s="66">
        <v>42792896.053715326</v>
      </c>
      <c r="BH201" s="67">
        <v>64.47037291237703</v>
      </c>
      <c r="BI201" s="68">
        <v>198.31095288126329</v>
      </c>
      <c r="BJ201" s="68">
        <v>127.85181084863875</v>
      </c>
      <c r="BK201" s="67">
        <v>1.9317822328809966</v>
      </c>
      <c r="BL201" s="67">
        <v>-0.14017656473649298</v>
      </c>
      <c r="BM201" s="69">
        <v>1.7888977621054691</v>
      </c>
      <c r="BN201" s="66">
        <v>302316</v>
      </c>
      <c r="BO201" s="66">
        <v>224916.98308130339</v>
      </c>
      <c r="BP201" s="66">
        <v>42258380.298683807</v>
      </c>
      <c r="BQ201" s="67">
        <v>74.397975324264479</v>
      </c>
      <c r="BR201" s="68">
        <v>187.884346125202</v>
      </c>
      <c r="BS201" s="68">
        <v>139.78214946838344</v>
      </c>
      <c r="BT201" s="67">
        <v>9.2593117950626063</v>
      </c>
      <c r="BU201" s="67">
        <v>5.683052393344072</v>
      </c>
      <c r="BV201" s="69">
        <v>15.468575729066952</v>
      </c>
      <c r="BW201" s="66">
        <v>334707</v>
      </c>
      <c r="BX201" s="66">
        <v>247455.35339449541</v>
      </c>
      <c r="BY201" s="66">
        <v>47995851.744867578</v>
      </c>
      <c r="BZ201" s="67">
        <v>73.931932524415501</v>
      </c>
      <c r="CA201" s="68">
        <v>193.95762139100782</v>
      </c>
      <c r="CB201" s="68">
        <v>143.3966177727612</v>
      </c>
      <c r="CC201" s="67">
        <v>1.6959241576103441</v>
      </c>
      <c r="CD201" s="67">
        <v>6.6879362203695809</v>
      </c>
      <c r="CE201" s="69">
        <v>8.4972827038966123</v>
      </c>
      <c r="CF201" s="66">
        <v>325950</v>
      </c>
      <c r="CG201" s="66">
        <v>237138.22098053352</v>
      </c>
      <c r="CH201" s="66">
        <v>41696354.970052235</v>
      </c>
      <c r="CI201" s="67">
        <v>72.752944003845229</v>
      </c>
      <c r="CJ201" s="68">
        <v>175.8314404048559</v>
      </c>
      <c r="CK201" s="68">
        <v>127.92254937889932</v>
      </c>
      <c r="CL201" s="67">
        <v>9.5246288597289652</v>
      </c>
      <c r="CM201" s="67">
        <v>-6.1858347162696559</v>
      </c>
      <c r="CN201" s="69">
        <v>2.7496163448562871</v>
      </c>
      <c r="CO201" s="66">
        <v>336350</v>
      </c>
      <c r="CP201" s="66">
        <v>234339.60968558004</v>
      </c>
      <c r="CQ201" s="66">
        <v>40368912.251574628</v>
      </c>
      <c r="CR201" s="67">
        <v>69.671357123704496</v>
      </c>
      <c r="CS201" s="68">
        <v>172.26670431745924</v>
      </c>
      <c r="CT201" s="68">
        <v>120.0205507702531</v>
      </c>
      <c r="CU201" s="67">
        <v>12.168916435648377</v>
      </c>
      <c r="CV201" s="67">
        <v>2.7520375987180836</v>
      </c>
      <c r="CW201" s="69">
        <v>15.255847189927696</v>
      </c>
      <c r="CX201" s="66">
        <v>325500</v>
      </c>
      <c r="CY201" s="66">
        <v>220624.34536447274</v>
      </c>
      <c r="CZ201" s="66">
        <v>37595253.54446771</v>
      </c>
      <c r="DA201" s="67">
        <v>67.780136824722817</v>
      </c>
      <c r="DB201" s="68">
        <v>170.40392111922245</v>
      </c>
      <c r="DC201" s="68">
        <v>115.50001088930171</v>
      </c>
      <c r="DD201" s="67">
        <v>6.8630701950742949</v>
      </c>
      <c r="DE201" s="67">
        <v>0.7363348916672271</v>
      </c>
      <c r="DF201" s="69">
        <v>7.6499402673356389</v>
      </c>
      <c r="DG201" s="66">
        <v>991309</v>
      </c>
      <c r="DH201" s="66">
        <v>675016.52318999637</v>
      </c>
      <c r="DI201" s="66">
        <v>117164147.07409821</v>
      </c>
      <c r="DJ201" s="67">
        <v>68.093452514805819</v>
      </c>
      <c r="DK201" s="68">
        <v>173.57226534308126</v>
      </c>
      <c r="DL201" s="68">
        <v>118.19134808026379</v>
      </c>
      <c r="DM201" s="67">
        <v>0.78662263667530186</v>
      </c>
      <c r="DN201" s="67">
        <v>3.6962908510673027</v>
      </c>
      <c r="DO201" s="67">
        <v>2.8869587433801196</v>
      </c>
      <c r="DP201" s="67">
        <v>7.8185499802230183</v>
      </c>
      <c r="DQ201" s="69">
        <v>10.931227035930712</v>
      </c>
      <c r="DR201" s="66">
        <v>991997</v>
      </c>
      <c r="DS201" s="66">
        <v>711818.93992391066</v>
      </c>
      <c r="DT201" s="66">
        <v>137181092.16959152</v>
      </c>
      <c r="DU201" s="67">
        <v>71.756158529099451</v>
      </c>
      <c r="DV201" s="68">
        <v>192.71908132179703</v>
      </c>
      <c r="DW201" s="68">
        <v>138.28780950909277</v>
      </c>
      <c r="DX201" s="67">
        <v>0.7997959610862837</v>
      </c>
      <c r="DY201" s="67">
        <v>4.8360263115473172</v>
      </c>
      <c r="DZ201" s="67">
        <v>4.0042048815882509</v>
      </c>
      <c r="EA201" s="67">
        <v>7.5417470233708324</v>
      </c>
      <c r="EB201" s="69">
        <v>11.847938907378005</v>
      </c>
      <c r="EC201" s="66">
        <v>971730</v>
      </c>
      <c r="ED201" s="66">
        <v>688159.18753962859</v>
      </c>
      <c r="EE201" s="66">
        <v>133047128.09726672</v>
      </c>
      <c r="EF201" s="67">
        <v>70.817941973555264</v>
      </c>
      <c r="EG201" s="68">
        <v>193.33771968219929</v>
      </c>
      <c r="EH201" s="68">
        <v>136.91779413753483</v>
      </c>
      <c r="EI201" s="67">
        <v>1.2809555574084883</v>
      </c>
      <c r="EJ201" s="67">
        <v>5.458848173721889</v>
      </c>
      <c r="EK201" s="67">
        <v>4.1250525267242297</v>
      </c>
      <c r="EL201" s="67">
        <v>3.9872855367736797</v>
      </c>
      <c r="EM201" s="69">
        <v>8.276815686318713</v>
      </c>
      <c r="EN201" s="66">
        <v>987800</v>
      </c>
      <c r="EO201" s="66">
        <v>692102.17603058636</v>
      </c>
      <c r="EP201" s="66">
        <v>119660520.76609457</v>
      </c>
      <c r="EQ201" s="67">
        <v>70.065010734013597</v>
      </c>
      <c r="ER201" s="68">
        <v>172.89429929607152</v>
      </c>
      <c r="ES201" s="68">
        <v>121.13840936029011</v>
      </c>
      <c r="ET201" s="67">
        <v>1.2210467637547084</v>
      </c>
      <c r="EU201" s="67">
        <v>10.868631330868231</v>
      </c>
      <c r="EV201" s="67">
        <v>9.5312041078695131</v>
      </c>
      <c r="EW201" s="67">
        <v>-1.1545778826451203</v>
      </c>
      <c r="EX201" s="69">
        <v>8.266581050622877</v>
      </c>
      <c r="EY201" s="66">
        <v>3942836</v>
      </c>
      <c r="EZ201" s="66">
        <v>2767096.826684122</v>
      </c>
      <c r="FA201" s="66">
        <v>507052888.10705101</v>
      </c>
      <c r="FB201" s="67">
        <v>70.180368310630271</v>
      </c>
      <c r="FC201" s="68">
        <v>183.24363759784458</v>
      </c>
      <c r="FD201" s="68">
        <v>128.60105977196389</v>
      </c>
      <c r="FE201" s="67">
        <v>1.0200813625954452</v>
      </c>
      <c r="FF201" s="67">
        <v>6.1519955586739341</v>
      </c>
      <c r="FG201" s="67">
        <v>5.0800931130068818</v>
      </c>
      <c r="FH201" s="67">
        <v>4.525874508622965</v>
      </c>
      <c r="FI201" s="69">
        <v>9.8358862608578566</v>
      </c>
      <c r="FK201" s="70">
        <v>224</v>
      </c>
      <c r="FL201" s="71">
        <v>44</v>
      </c>
      <c r="FM201" s="66">
        <v>10850</v>
      </c>
      <c r="FN201" s="71">
        <v>2826</v>
      </c>
    </row>
    <row r="202" spans="2:170" ht="13" x14ac:dyDescent="0.3">
      <c r="B202" s="63" t="s">
        <v>108</v>
      </c>
      <c r="K202" s="60"/>
      <c r="T202" s="60"/>
      <c r="AC202" s="60"/>
      <c r="AL202" s="60"/>
      <c r="AU202" s="60"/>
      <c r="BD202" s="60"/>
      <c r="BM202" s="60"/>
      <c r="BV202" s="60"/>
      <c r="CE202" s="60"/>
      <c r="CN202" s="60"/>
      <c r="CW202" s="60"/>
      <c r="DF202" s="60"/>
      <c r="DQ202" s="60"/>
      <c r="EB202" s="60"/>
      <c r="EM202" s="60"/>
      <c r="EX202" s="60"/>
      <c r="FI202" s="60"/>
      <c r="FK202" s="61"/>
      <c r="FL202" s="62"/>
      <c r="FN202" s="62"/>
    </row>
    <row r="203" spans="2:170" x14ac:dyDescent="0.25">
      <c r="B203" s="64" t="s">
        <v>56</v>
      </c>
      <c r="C203" s="40">
        <v>556512</v>
      </c>
      <c r="D203" s="40">
        <v>383628.94747543207</v>
      </c>
      <c r="E203" s="40">
        <v>82865451.878546014</v>
      </c>
      <c r="F203" s="43">
        <v>68.934532853816634</v>
      </c>
      <c r="G203" s="44">
        <v>216.00416867356648</v>
      </c>
      <c r="H203" s="44">
        <v>148.9014646198932</v>
      </c>
      <c r="I203" s="43">
        <v>1.9821862240930279</v>
      </c>
      <c r="J203" s="43">
        <v>1.1509983029086159</v>
      </c>
      <c r="K203" s="60">
        <v>3.1559994568355312</v>
      </c>
      <c r="L203" s="40">
        <v>556512</v>
      </c>
      <c r="M203" s="40">
        <v>398880.86874154262</v>
      </c>
      <c r="N203" s="40">
        <v>87402547.334465474</v>
      </c>
      <c r="O203" s="43">
        <v>71.675160417303246</v>
      </c>
      <c r="P203" s="44">
        <v>219.11942683593207</v>
      </c>
      <c r="Q203" s="44">
        <v>157.05420069012973</v>
      </c>
      <c r="R203" s="43">
        <v>9.3901923429568477</v>
      </c>
      <c r="S203" s="43">
        <v>6.4140200486970453</v>
      </c>
      <c r="T203" s="60">
        <v>16.406501211067461</v>
      </c>
      <c r="U203" s="40">
        <v>537990</v>
      </c>
      <c r="V203" s="40">
        <v>409964.91570261994</v>
      </c>
      <c r="W203" s="40">
        <v>92377610.15771538</v>
      </c>
      <c r="X203" s="43">
        <v>76.203073607803105</v>
      </c>
      <c r="Y203" s="44">
        <v>225.33052614854535</v>
      </c>
      <c r="Z203" s="44">
        <v>171.70878670182603</v>
      </c>
      <c r="AA203" s="43">
        <v>4.4029161461048432</v>
      </c>
      <c r="AB203" s="43">
        <v>1.6923304086109381</v>
      </c>
      <c r="AC203" s="60">
        <v>6.1697584434769492</v>
      </c>
      <c r="AD203" s="40">
        <v>555613</v>
      </c>
      <c r="AE203" s="40">
        <v>442015.96053980186</v>
      </c>
      <c r="AF203" s="40">
        <v>102365424.75946732</v>
      </c>
      <c r="AG203" s="43">
        <v>79.554646946670047</v>
      </c>
      <c r="AH203" s="44">
        <v>231.58762103172901</v>
      </c>
      <c r="AI203" s="44">
        <v>184.23871428398419</v>
      </c>
      <c r="AJ203" s="43">
        <v>8.2780201865272218</v>
      </c>
      <c r="AK203" s="43">
        <v>1.7924056271762994</v>
      </c>
      <c r="AL203" s="60">
        <v>10.218801513462829</v>
      </c>
      <c r="AM203" s="40">
        <v>533730</v>
      </c>
      <c r="AN203" s="40">
        <v>450596.97940187884</v>
      </c>
      <c r="AO203" s="40">
        <v>116902088.53917265</v>
      </c>
      <c r="AP203" s="43">
        <v>84.424143181361146</v>
      </c>
      <c r="AQ203" s="44">
        <v>259.43824278260399</v>
      </c>
      <c r="AR203" s="44">
        <v>219.02851355399295</v>
      </c>
      <c r="AS203" s="43">
        <v>6.9607089820722186</v>
      </c>
      <c r="AT203" s="43">
        <v>13.983888894231793</v>
      </c>
      <c r="AU203" s="60">
        <v>21.917975686556254</v>
      </c>
      <c r="AV203" s="40">
        <v>554931</v>
      </c>
      <c r="AW203" s="40">
        <v>402076.89718019258</v>
      </c>
      <c r="AX203" s="40">
        <v>102527513.10791713</v>
      </c>
      <c r="AY203" s="43">
        <v>72.455295735900961</v>
      </c>
      <c r="AZ203" s="44">
        <v>254.99478788001332</v>
      </c>
      <c r="BA203" s="44">
        <v>184.757227669597</v>
      </c>
      <c r="BB203" s="43">
        <v>5.101563652056619</v>
      </c>
      <c r="BC203" s="43">
        <v>0.88180929342437842</v>
      </c>
      <c r="BD203" s="60">
        <v>6.028359007891873</v>
      </c>
      <c r="BE203" s="40">
        <v>555117</v>
      </c>
      <c r="BF203" s="40">
        <v>388514.07160410134</v>
      </c>
      <c r="BG203" s="40">
        <v>92903441.96009317</v>
      </c>
      <c r="BH203" s="43">
        <v>69.987781243251661</v>
      </c>
      <c r="BI203" s="44">
        <v>239.12503754757807</v>
      </c>
      <c r="BJ203" s="44">
        <v>167.35830817664237</v>
      </c>
      <c r="BK203" s="43">
        <v>3.6013333863012345</v>
      </c>
      <c r="BL203" s="43">
        <v>-2.5234268108545881</v>
      </c>
      <c r="BM203" s="60">
        <v>0.98702956322851754</v>
      </c>
      <c r="BN203" s="40">
        <v>501396</v>
      </c>
      <c r="BO203" s="40">
        <v>412951.49726060621</v>
      </c>
      <c r="BP203" s="40">
        <v>101064088.32536316</v>
      </c>
      <c r="BQ203" s="43">
        <v>82.360349356717279</v>
      </c>
      <c r="BR203" s="44">
        <v>244.73597745931758</v>
      </c>
      <c r="BS203" s="44">
        <v>201.56540603707083</v>
      </c>
      <c r="BT203" s="43">
        <v>7.6930028428366271</v>
      </c>
      <c r="BU203" s="43">
        <v>4.6959179842100722</v>
      </c>
      <c r="BV203" s="60">
        <v>12.75017793111134</v>
      </c>
      <c r="BW203" s="40">
        <v>560232</v>
      </c>
      <c r="BX203" s="40">
        <v>441022.73081750481</v>
      </c>
      <c r="BY203" s="40">
        <v>109730866.72897278</v>
      </c>
      <c r="BZ203" s="43">
        <v>78.72144590410845</v>
      </c>
      <c r="CA203" s="44">
        <v>248.81000243585947</v>
      </c>
      <c r="CB203" s="44">
        <v>195.86683147155603</v>
      </c>
      <c r="CC203" s="43">
        <v>-4.2172703397795601</v>
      </c>
      <c r="CD203" s="43">
        <v>5.0791974830540427</v>
      </c>
      <c r="CE203" s="60">
        <v>0.64772365429786771</v>
      </c>
      <c r="CF203" s="40">
        <v>547290</v>
      </c>
      <c r="CG203" s="40">
        <v>397093.48544655443</v>
      </c>
      <c r="CH203" s="40">
        <v>89799707.548411518</v>
      </c>
      <c r="CI203" s="43">
        <v>72.556320314011671</v>
      </c>
      <c r="CJ203" s="44">
        <v>226.14248493003251</v>
      </c>
      <c r="CK203" s="44">
        <v>164.08066573189993</v>
      </c>
      <c r="CL203" s="43">
        <v>3.7919717679263893</v>
      </c>
      <c r="CM203" s="43">
        <v>-2.9871047164487554</v>
      </c>
      <c r="CN203" s="60">
        <v>0.69159688391440644</v>
      </c>
      <c r="CO203" s="40">
        <v>565533</v>
      </c>
      <c r="CP203" s="40">
        <v>419155.07634730538</v>
      </c>
      <c r="CQ203" s="40">
        <v>96391899.428484678</v>
      </c>
      <c r="CR203" s="43">
        <v>74.116820123194472</v>
      </c>
      <c r="CS203" s="44">
        <v>229.96715265501365</v>
      </c>
      <c r="CT203" s="44">
        <v>170.44434087574851</v>
      </c>
      <c r="CU203" s="43">
        <v>11.082790049102066</v>
      </c>
      <c r="CV203" s="43">
        <v>5.896284192643507</v>
      </c>
      <c r="CW203" s="60">
        <v>17.632547039448408</v>
      </c>
      <c r="CX203" s="40">
        <v>547290</v>
      </c>
      <c r="CY203" s="40">
        <v>378983.75973053894</v>
      </c>
      <c r="CZ203" s="40">
        <v>84689901.652500659</v>
      </c>
      <c r="DA203" s="43">
        <v>69.247338656021284</v>
      </c>
      <c r="DB203" s="44">
        <v>223.46578046699415</v>
      </c>
      <c r="DC203" s="44">
        <v>154.74410578030052</v>
      </c>
      <c r="DD203" s="43">
        <v>4.8438551897817321</v>
      </c>
      <c r="DE203" s="43">
        <v>5.2258993205549586</v>
      </c>
      <c r="DF203" s="60">
        <v>10.322889505870208</v>
      </c>
      <c r="DG203" s="40">
        <v>1651014</v>
      </c>
      <c r="DH203" s="40">
        <v>1192474.7319195946</v>
      </c>
      <c r="DI203" s="40">
        <v>262645609.37072685</v>
      </c>
      <c r="DJ203" s="43">
        <v>72.226809216614427</v>
      </c>
      <c r="DK203" s="44">
        <v>220.25255742562464</v>
      </c>
      <c r="DL203" s="44">
        <v>159.08139444652005</v>
      </c>
      <c r="DM203" s="43">
        <v>1.6197471776293195</v>
      </c>
      <c r="DN203" s="43">
        <v>6.8977676085287625</v>
      </c>
      <c r="DO203" s="43">
        <v>5.1938925036970023</v>
      </c>
      <c r="DP203" s="43">
        <v>2.9803992903707206</v>
      </c>
      <c r="DQ203" s="60">
        <v>8.3290905293378419</v>
      </c>
      <c r="DR203" s="40">
        <v>1644274</v>
      </c>
      <c r="DS203" s="40">
        <v>1294689.8371218732</v>
      </c>
      <c r="DT203" s="40">
        <v>321795026.40655708</v>
      </c>
      <c r="DU203" s="43">
        <v>78.739299965934705</v>
      </c>
      <c r="DV203" s="44">
        <v>248.54989757385846</v>
      </c>
      <c r="DW203" s="44">
        <v>195.7064494157039</v>
      </c>
      <c r="DX203" s="43">
        <v>0.57509089396601076</v>
      </c>
      <c r="DY203" s="43">
        <v>7.4165311759887516</v>
      </c>
      <c r="DZ203" s="43">
        <v>6.8023207547401388</v>
      </c>
      <c r="EA203" s="43">
        <v>5.5405772889022602</v>
      </c>
      <c r="EB203" s="60">
        <v>12.719785882494424</v>
      </c>
      <c r="EC203" s="40">
        <v>1616745</v>
      </c>
      <c r="ED203" s="40">
        <v>1242488.2996822123</v>
      </c>
      <c r="EE203" s="40">
        <v>303698397.01442909</v>
      </c>
      <c r="EF203" s="43">
        <v>76.85122265305985</v>
      </c>
      <c r="EG203" s="44">
        <v>244.42757094139654</v>
      </c>
      <c r="EH203" s="44">
        <v>187.84557676963846</v>
      </c>
      <c r="EI203" s="43">
        <v>0.98754790169494699</v>
      </c>
      <c r="EJ203" s="43">
        <v>2.9684524834636643</v>
      </c>
      <c r="EK203" s="43">
        <v>1.9615334988027826</v>
      </c>
      <c r="EL203" s="43">
        <v>2.5016428072871966</v>
      </c>
      <c r="EM203" s="60">
        <v>4.5122468678233902</v>
      </c>
      <c r="EN203" s="40">
        <v>1660113</v>
      </c>
      <c r="EO203" s="40">
        <v>1195232.3215243989</v>
      </c>
      <c r="EP203" s="40">
        <v>270881508.62939686</v>
      </c>
      <c r="EQ203" s="43">
        <v>71.997046076044143</v>
      </c>
      <c r="ER203" s="44">
        <v>226.63502630510754</v>
      </c>
      <c r="ES203" s="44">
        <v>163.17052431334304</v>
      </c>
      <c r="ET203" s="43">
        <v>1.6134007935099164</v>
      </c>
      <c r="EU203" s="43">
        <v>8.3038519224835738</v>
      </c>
      <c r="EV203" s="43">
        <v>6.584221251040292</v>
      </c>
      <c r="EW203" s="43">
        <v>2.5235449708065807</v>
      </c>
      <c r="EX203" s="60">
        <v>9.273922006121456</v>
      </c>
      <c r="EY203" s="40">
        <v>6572146</v>
      </c>
      <c r="EZ203" s="40">
        <v>4924885.1902480787</v>
      </c>
      <c r="FA203" s="40">
        <v>1159020541.4211099</v>
      </c>
      <c r="FB203" s="43">
        <v>74.935724042772009</v>
      </c>
      <c r="FC203" s="44">
        <v>235.33960623409519</v>
      </c>
      <c r="FD203" s="44">
        <v>176.35343789092786</v>
      </c>
      <c r="FE203" s="43">
        <v>1.199320815507974</v>
      </c>
      <c r="FF203" s="43">
        <v>6.3440370710736795</v>
      </c>
      <c r="FG203" s="43">
        <v>5.0837458335983943</v>
      </c>
      <c r="FH203" s="43">
        <v>3.3904749203530153</v>
      </c>
      <c r="FI203" s="60">
        <v>8.6465838814233305</v>
      </c>
      <c r="FK203" s="61">
        <v>195</v>
      </c>
      <c r="FL203" s="62">
        <v>80</v>
      </c>
      <c r="FM203" s="40">
        <v>18243</v>
      </c>
      <c r="FN203" s="62">
        <v>12024</v>
      </c>
    </row>
    <row r="204" spans="2:170" x14ac:dyDescent="0.25">
      <c r="B204" s="64" t="s">
        <v>57</v>
      </c>
      <c r="C204" s="40">
        <v>170562</v>
      </c>
      <c r="D204" s="40">
        <v>124718.7825443787</v>
      </c>
      <c r="E204" s="40">
        <v>21288651.683310259</v>
      </c>
      <c r="F204" s="43">
        <v>73.122256155754911</v>
      </c>
      <c r="G204" s="44">
        <v>170.69322879041988</v>
      </c>
      <c r="H204" s="44">
        <v>124.81473999665963</v>
      </c>
      <c r="I204" s="43">
        <v>5.8370294996315213</v>
      </c>
      <c r="J204" s="43">
        <v>12.031016914132552</v>
      </c>
      <c r="K204" s="60">
        <v>18.570300420155174</v>
      </c>
      <c r="L204" s="40">
        <v>170500</v>
      </c>
      <c r="M204" s="40">
        <v>128284.44444444444</v>
      </c>
      <c r="N204" s="40">
        <v>22220347.984674074</v>
      </c>
      <c r="O204" s="43">
        <v>75.240143369175627</v>
      </c>
      <c r="P204" s="44">
        <v>173.21155406567581</v>
      </c>
      <c r="Q204" s="44">
        <v>130.32462161099164</v>
      </c>
      <c r="R204" s="43">
        <v>1.1784194829550336</v>
      </c>
      <c r="S204" s="43">
        <v>14.998150969596677</v>
      </c>
      <c r="T204" s="60">
        <v>16.353311585667043</v>
      </c>
      <c r="U204" s="40">
        <v>165000</v>
      </c>
      <c r="V204" s="40">
        <v>130838.88888888889</v>
      </c>
      <c r="W204" s="40">
        <v>22917068.179703705</v>
      </c>
      <c r="X204" s="43">
        <v>79.296296296296291</v>
      </c>
      <c r="Y204" s="44">
        <v>175.15486698427526</v>
      </c>
      <c r="Z204" s="44">
        <v>138.89132230123457</v>
      </c>
      <c r="AA204" s="43">
        <v>4.1470164477379434</v>
      </c>
      <c r="AB204" s="43">
        <v>8.6967399012851132</v>
      </c>
      <c r="AC204" s="60">
        <v>13.204411583104687</v>
      </c>
      <c r="AD204" s="40">
        <v>170500</v>
      </c>
      <c r="AE204" s="40">
        <v>144140.74074074073</v>
      </c>
      <c r="AF204" s="40">
        <v>26390260.684129637</v>
      </c>
      <c r="AG204" s="43">
        <v>84.5400238948626</v>
      </c>
      <c r="AH204" s="44">
        <v>183.08675637789716</v>
      </c>
      <c r="AI204" s="44">
        <v>154.78158759020315</v>
      </c>
      <c r="AJ204" s="43">
        <v>6.0090894466051763</v>
      </c>
      <c r="AK204" s="43">
        <v>4.7406324452646178</v>
      </c>
      <c r="AL204" s="60">
        <v>11.034590735815858</v>
      </c>
      <c r="AM204" s="40">
        <v>165000</v>
      </c>
      <c r="AN204" s="40">
        <v>141598.51851851851</v>
      </c>
      <c r="AO204" s="40">
        <v>28010672.871459261</v>
      </c>
      <c r="AP204" s="43">
        <v>85.817283950617281</v>
      </c>
      <c r="AQ204" s="44">
        <v>197.81755603464151</v>
      </c>
      <c r="AR204" s="44">
        <v>169.76165376641976</v>
      </c>
      <c r="AS204" s="43">
        <v>3.0575920398517238</v>
      </c>
      <c r="AT204" s="43">
        <v>14.869993758327205</v>
      </c>
      <c r="AU204" s="60">
        <v>18.382249543601841</v>
      </c>
      <c r="AV204" s="40">
        <v>170500</v>
      </c>
      <c r="AW204" s="40">
        <v>124150.1064584812</v>
      </c>
      <c r="AX204" s="40">
        <v>25116089.427913416</v>
      </c>
      <c r="AY204" s="43">
        <v>72.815311705854072</v>
      </c>
      <c r="AZ204" s="44">
        <v>202.30421176733222</v>
      </c>
      <c r="BA204" s="44">
        <v>147.30844239245405</v>
      </c>
      <c r="BB204" s="43">
        <v>-0.15485295630146431</v>
      </c>
      <c r="BC204" s="43">
        <v>2.6244689014037106</v>
      </c>
      <c r="BD204" s="60">
        <v>2.4655518774368974</v>
      </c>
      <c r="BE204" s="40">
        <v>170500</v>
      </c>
      <c r="BF204" s="40">
        <v>125485.09581263307</v>
      </c>
      <c r="BG204" s="40">
        <v>25858487.632812634</v>
      </c>
      <c r="BH204" s="43">
        <v>73.598296664300918</v>
      </c>
      <c r="BI204" s="44">
        <v>206.06819850082434</v>
      </c>
      <c r="BJ204" s="44">
        <v>151.6626840634172</v>
      </c>
      <c r="BK204" s="43">
        <v>-1.6694587616017122</v>
      </c>
      <c r="BL204" s="43">
        <v>3.8154970576712399</v>
      </c>
      <c r="BM204" s="60">
        <v>2.0823401461219353</v>
      </c>
      <c r="BN204" s="40">
        <v>154000</v>
      </c>
      <c r="BO204" s="40">
        <v>128486.90494935181</v>
      </c>
      <c r="BP204" s="40">
        <v>24655022.928567104</v>
      </c>
      <c r="BQ204" s="43">
        <v>83.433055161916755</v>
      </c>
      <c r="BR204" s="44">
        <v>191.88743738738086</v>
      </c>
      <c r="BS204" s="44">
        <v>160.09755148420197</v>
      </c>
      <c r="BT204" s="43">
        <v>1.9574417503349595</v>
      </c>
      <c r="BU204" s="43">
        <v>7.5163285836966711</v>
      </c>
      <c r="BV204" s="60">
        <v>9.6208980877945667</v>
      </c>
      <c r="BW204" s="40">
        <v>170500</v>
      </c>
      <c r="BX204" s="40">
        <v>137181.88736681888</v>
      </c>
      <c r="BY204" s="40">
        <v>27639236.447710793</v>
      </c>
      <c r="BZ204" s="43">
        <v>80.45858496587617</v>
      </c>
      <c r="CA204" s="44">
        <v>201.478759173247</v>
      </c>
      <c r="CB204" s="44">
        <v>162.10695863759997</v>
      </c>
      <c r="CC204" s="43">
        <v>-3.1959778214841292</v>
      </c>
      <c r="CD204" s="43">
        <v>12.179156953565125</v>
      </c>
      <c r="CE204" s="60">
        <v>8.5939359769484245</v>
      </c>
      <c r="CF204" s="40">
        <v>165000</v>
      </c>
      <c r="CG204" s="40">
        <v>128542.61796042619</v>
      </c>
      <c r="CH204" s="40">
        <v>24966991.993041094</v>
      </c>
      <c r="CI204" s="43">
        <v>77.904616945712831</v>
      </c>
      <c r="CJ204" s="44">
        <v>194.23123932894822</v>
      </c>
      <c r="CK204" s="44">
        <v>151.31510298812785</v>
      </c>
      <c r="CL204" s="43">
        <v>-2.0238878586805171</v>
      </c>
      <c r="CM204" s="43">
        <v>5.7484055887259737</v>
      </c>
      <c r="CN204" s="60">
        <v>3.6081764473024429</v>
      </c>
      <c r="CO204" s="40">
        <v>170097</v>
      </c>
      <c r="CP204" s="40">
        <v>128506.04109589041</v>
      </c>
      <c r="CQ204" s="40">
        <v>23265849.335883725</v>
      </c>
      <c r="CR204" s="43">
        <v>75.548681690970682</v>
      </c>
      <c r="CS204" s="44">
        <v>181.04868173880553</v>
      </c>
      <c r="CT204" s="44">
        <v>136.77989227254875</v>
      </c>
      <c r="CU204" s="43">
        <v>1.6080787682954751</v>
      </c>
      <c r="CV204" s="43">
        <v>8.386101472171207</v>
      </c>
      <c r="CW204" s="60">
        <v>10.129035357792736</v>
      </c>
      <c r="CX204" s="40">
        <v>164610</v>
      </c>
      <c r="CY204" s="40">
        <v>119147.42753095411</v>
      </c>
      <c r="CZ204" s="40">
        <v>20402416.896704555</v>
      </c>
      <c r="DA204" s="43">
        <v>72.381646030589948</v>
      </c>
      <c r="DB204" s="44">
        <v>171.23673854732678</v>
      </c>
      <c r="DC204" s="44">
        <v>123.94396996965285</v>
      </c>
      <c r="DD204" s="43">
        <v>-1.9877051952149722</v>
      </c>
      <c r="DE204" s="43">
        <v>2.809791840488796</v>
      </c>
      <c r="DF204" s="60">
        <v>0.76623626688043067</v>
      </c>
      <c r="DG204" s="40">
        <v>506062</v>
      </c>
      <c r="DH204" s="40">
        <v>383842.11587771203</v>
      </c>
      <c r="DI204" s="40">
        <v>66426067.847688034</v>
      </c>
      <c r="DJ204" s="43">
        <v>75.848831937136566</v>
      </c>
      <c r="DK204" s="44">
        <v>173.05570467637446</v>
      </c>
      <c r="DL204" s="44">
        <v>131.26073059761063</v>
      </c>
      <c r="DM204" s="43">
        <v>0.17617761871204263</v>
      </c>
      <c r="DN204" s="43">
        <v>3.8502637186437183</v>
      </c>
      <c r="DO204" s="43">
        <v>3.66762456637634</v>
      </c>
      <c r="DP204" s="43">
        <v>11.832847979961238</v>
      </c>
      <c r="DQ204" s="60">
        <v>15.934456985683966</v>
      </c>
      <c r="DR204" s="40">
        <v>506000</v>
      </c>
      <c r="DS204" s="40">
        <v>409889.36571774044</v>
      </c>
      <c r="DT204" s="40">
        <v>79517022.983502313</v>
      </c>
      <c r="DU204" s="43">
        <v>81.005803501529726</v>
      </c>
      <c r="DV204" s="44">
        <v>193.99630640395688</v>
      </c>
      <c r="DW204" s="44">
        <v>157.14826676581484</v>
      </c>
      <c r="DX204" s="43">
        <v>0.16390457111637224</v>
      </c>
      <c r="DY204" s="43">
        <v>3.2312219706925558</v>
      </c>
      <c r="DZ204" s="43">
        <v>3.0622981529053632</v>
      </c>
      <c r="EA204" s="43">
        <v>7.2473373075473484</v>
      </c>
      <c r="EB204" s="60">
        <v>10.531570536952865</v>
      </c>
      <c r="EC204" s="40">
        <v>495000</v>
      </c>
      <c r="ED204" s="40">
        <v>391153.88812880375</v>
      </c>
      <c r="EE204" s="40">
        <v>78152747.009090528</v>
      </c>
      <c r="EF204" s="43">
        <v>79.020987500768442</v>
      </c>
      <c r="EG204" s="44">
        <v>199.80051171920212</v>
      </c>
      <c r="EH204" s="44">
        <v>157.88433739210208</v>
      </c>
      <c r="EI204" s="43">
        <v>0.14505860003277474</v>
      </c>
      <c r="EJ204" s="43">
        <v>-0.9177674365584656</v>
      </c>
      <c r="EK204" s="43">
        <v>-1.0612865491520858</v>
      </c>
      <c r="EL204" s="43">
        <v>7.8020039062748481</v>
      </c>
      <c r="EM204" s="60">
        <v>6.657915739105956</v>
      </c>
      <c r="EN204" s="40">
        <v>499707</v>
      </c>
      <c r="EO204" s="40">
        <v>376196.08658727072</v>
      </c>
      <c r="EP204" s="40">
        <v>68635258.225629374</v>
      </c>
      <c r="EQ204" s="43">
        <v>75.283333350797704</v>
      </c>
      <c r="ER204" s="44">
        <v>182.44543383815142</v>
      </c>
      <c r="ES204" s="44">
        <v>137.35100413968462</v>
      </c>
      <c r="ET204" s="43">
        <v>-0.12132380864816895</v>
      </c>
      <c r="EU204" s="43">
        <v>-0.91579246423543181</v>
      </c>
      <c r="EV204" s="43">
        <v>-0.79543370608075936</v>
      </c>
      <c r="EW204" s="43">
        <v>5.6881073260147934</v>
      </c>
      <c r="EX204" s="60">
        <v>4.8474284970077015</v>
      </c>
      <c r="EY204" s="40">
        <v>2006769</v>
      </c>
      <c r="EZ204" s="40">
        <v>1561081.4563115269</v>
      </c>
      <c r="FA204" s="40">
        <v>292731096.06591028</v>
      </c>
      <c r="FB204" s="43">
        <v>77.790789887203104</v>
      </c>
      <c r="FC204" s="44">
        <v>187.51814319642608</v>
      </c>
      <c r="FD204" s="44">
        <v>145.87184477431646</v>
      </c>
      <c r="FE204" s="43">
        <v>9.1174752773273623E-2</v>
      </c>
      <c r="FF204" s="43">
        <v>1.2952082906284386</v>
      </c>
      <c r="FG204" s="43">
        <v>1.2029367631857664</v>
      </c>
      <c r="FH204" s="43">
        <v>7.9409652030256126</v>
      </c>
      <c r="FI204" s="60">
        <v>9.2394267560601051</v>
      </c>
      <c r="FK204" s="61">
        <v>112</v>
      </c>
      <c r="FL204" s="62">
        <v>21</v>
      </c>
      <c r="FM204" s="40">
        <v>5487</v>
      </c>
      <c r="FN204" s="62">
        <v>1373</v>
      </c>
    </row>
    <row r="205" spans="2:170" x14ac:dyDescent="0.25">
      <c r="B205" s="64" t="s">
        <v>58</v>
      </c>
      <c r="C205" s="40">
        <v>141701</v>
      </c>
      <c r="D205" s="40">
        <v>109501.49662921348</v>
      </c>
      <c r="E205" s="40">
        <v>25117502.894785661</v>
      </c>
      <c r="F205" s="43">
        <v>77.276445917257803</v>
      </c>
      <c r="G205" s="44">
        <v>229.38045294336789</v>
      </c>
      <c r="H205" s="44">
        <v>177.25706166354266</v>
      </c>
      <c r="I205" s="43">
        <v>-6.7762089160227239</v>
      </c>
      <c r="J205" s="43">
        <v>1.885156394888188</v>
      </c>
      <c r="K205" s="60">
        <v>-5.0187946567908988</v>
      </c>
      <c r="L205" s="40">
        <v>141639</v>
      </c>
      <c r="M205" s="40">
        <v>111842.89688403469</v>
      </c>
      <c r="N205" s="40">
        <v>25182058.441701435</v>
      </c>
      <c r="O205" s="43">
        <v>78.963348289690472</v>
      </c>
      <c r="P205" s="44">
        <v>225.15563476339204</v>
      </c>
      <c r="Q205" s="44">
        <v>177.79042807208066</v>
      </c>
      <c r="R205" s="43">
        <v>-3.7618929311647422</v>
      </c>
      <c r="S205" s="43">
        <v>2.5946033881988804</v>
      </c>
      <c r="T205" s="60">
        <v>-1.2648957443784496</v>
      </c>
      <c r="U205" s="40">
        <v>136800</v>
      </c>
      <c r="V205" s="40">
        <v>114902.01030927835</v>
      </c>
      <c r="W205" s="40">
        <v>25725272.002268042</v>
      </c>
      <c r="X205" s="43">
        <v>83.99269759450172</v>
      </c>
      <c r="Y205" s="44">
        <v>223.88878952617179</v>
      </c>
      <c r="Z205" s="44">
        <v>188.0502339347079</v>
      </c>
      <c r="AA205" s="43">
        <v>-0.98345835922747593</v>
      </c>
      <c r="AB205" s="43">
        <v>2.0824325323348991</v>
      </c>
      <c r="AC205" s="60">
        <v>1.0784943163495921</v>
      </c>
      <c r="AD205" s="40">
        <v>141360</v>
      </c>
      <c r="AE205" s="40">
        <v>121233.71134020618</v>
      </c>
      <c r="AF205" s="40">
        <v>26295102.262364689</v>
      </c>
      <c r="AG205" s="43">
        <v>85.762387761888931</v>
      </c>
      <c r="AH205" s="44">
        <v>216.89596046907565</v>
      </c>
      <c r="AI205" s="44">
        <v>186.01515465736199</v>
      </c>
      <c r="AJ205" s="43">
        <v>4.3142204961437924</v>
      </c>
      <c r="AK205" s="43">
        <v>4.0019746896757544</v>
      </c>
      <c r="AL205" s="60">
        <v>8.488849198132181</v>
      </c>
      <c r="AM205" s="40">
        <v>133230</v>
      </c>
      <c r="AN205" s="40">
        <v>113418.61887886598</v>
      </c>
      <c r="AO205" s="40">
        <v>25141541.335382786</v>
      </c>
      <c r="AP205" s="43">
        <v>85.129939862542955</v>
      </c>
      <c r="AQ205" s="44">
        <v>221.67031818853835</v>
      </c>
      <c r="AR205" s="44">
        <v>188.70780856701032</v>
      </c>
      <c r="AS205" s="43">
        <v>2.2030833750086112</v>
      </c>
      <c r="AT205" s="43">
        <v>10.428462830987153</v>
      </c>
      <c r="AU205" s="60">
        <v>12.86129393684358</v>
      </c>
      <c r="AV205" s="40">
        <v>137671</v>
      </c>
      <c r="AW205" s="40">
        <v>104249.0412371134</v>
      </c>
      <c r="AX205" s="40">
        <v>22625649.332176547</v>
      </c>
      <c r="AY205" s="43">
        <v>75.723312271366808</v>
      </c>
      <c r="AZ205" s="44">
        <v>217.03460351941976</v>
      </c>
      <c r="BA205" s="44">
        <v>164.34579055993311</v>
      </c>
      <c r="BB205" s="43">
        <v>3.9942523180700795</v>
      </c>
      <c r="BC205" s="43">
        <v>3.1376974927306431</v>
      </c>
      <c r="BD205" s="60">
        <v>7.2572773656912988</v>
      </c>
      <c r="BE205" s="40">
        <v>137175</v>
      </c>
      <c r="BF205" s="40">
        <v>104321.38115284975</v>
      </c>
      <c r="BG205" s="40">
        <v>21613190.321865808</v>
      </c>
      <c r="BH205" s="43">
        <v>76.049849573792415</v>
      </c>
      <c r="BI205" s="44">
        <v>207.17891273121245</v>
      </c>
      <c r="BJ205" s="44">
        <v>157.55925148070571</v>
      </c>
      <c r="BK205" s="43">
        <v>0.32583832240641614</v>
      </c>
      <c r="BL205" s="43">
        <v>-3.7126060407958489E-2</v>
      </c>
      <c r="BM205" s="60">
        <v>0.2885912910984938</v>
      </c>
      <c r="BN205" s="40">
        <v>123900</v>
      </c>
      <c r="BO205" s="40">
        <v>101954.07137752368</v>
      </c>
      <c r="BP205" s="40">
        <v>21917449.899995349</v>
      </c>
      <c r="BQ205" s="43">
        <v>82.287386099696263</v>
      </c>
      <c r="BR205" s="44">
        <v>214.97375831944629</v>
      </c>
      <c r="BS205" s="44">
        <v>176.8962865213507</v>
      </c>
      <c r="BT205" s="43">
        <v>4.2598702457537403</v>
      </c>
      <c r="BU205" s="43">
        <v>5.6874861814313622</v>
      </c>
      <c r="BV205" s="60">
        <v>10.189635958738215</v>
      </c>
      <c r="BW205" s="40">
        <v>137175</v>
      </c>
      <c r="BX205" s="40">
        <v>111410.26554404145</v>
      </c>
      <c r="BY205" s="40">
        <v>24554391.053648707</v>
      </c>
      <c r="BZ205" s="43">
        <v>81.217616580310874</v>
      </c>
      <c r="CA205" s="44">
        <v>220.39612717682772</v>
      </c>
      <c r="CB205" s="44">
        <v>179.00048152833028</v>
      </c>
      <c r="CC205" s="43">
        <v>-1.1758809768624616</v>
      </c>
      <c r="CD205" s="43">
        <v>5.5574999053962939</v>
      </c>
      <c r="CE205" s="60">
        <v>4.3162693443426612</v>
      </c>
      <c r="CF205" s="40">
        <v>132750</v>
      </c>
      <c r="CG205" s="40">
        <v>107566.06786427146</v>
      </c>
      <c r="CH205" s="40">
        <v>23566911.825852297</v>
      </c>
      <c r="CI205" s="43">
        <v>81.029053005100906</v>
      </c>
      <c r="CJ205" s="44">
        <v>219.09243587475368</v>
      </c>
      <c r="CK205" s="44">
        <v>177.52852599512087</v>
      </c>
      <c r="CL205" s="43">
        <v>4.9920354739518649</v>
      </c>
      <c r="CM205" s="43">
        <v>1.1449363903515977</v>
      </c>
      <c r="CN205" s="60">
        <v>6.1941274950891234</v>
      </c>
      <c r="CO205" s="40">
        <v>137175</v>
      </c>
      <c r="CP205" s="40">
        <v>112344.3612774451</v>
      </c>
      <c r="CQ205" s="40">
        <v>25399986.12465594</v>
      </c>
      <c r="CR205" s="43">
        <v>81.898568454488867</v>
      </c>
      <c r="CS205" s="44">
        <v>226.09044046214524</v>
      </c>
      <c r="CT205" s="44">
        <v>185.16483415094544</v>
      </c>
      <c r="CU205" s="43">
        <v>6.8715710115781121</v>
      </c>
      <c r="CV205" s="43">
        <v>7.5733645652112624</v>
      </c>
      <c r="CW205" s="60">
        <v>14.965344700795505</v>
      </c>
      <c r="CX205" s="40">
        <v>132750</v>
      </c>
      <c r="CY205" s="40">
        <v>106270.65868263473</v>
      </c>
      <c r="CZ205" s="40">
        <v>23899135.64379603</v>
      </c>
      <c r="DA205" s="43">
        <v>80.053226879574183</v>
      </c>
      <c r="DB205" s="44">
        <v>224.88931507583942</v>
      </c>
      <c r="DC205" s="44">
        <v>180.03115362558216</v>
      </c>
      <c r="DD205" s="43">
        <v>1.6409072022591058</v>
      </c>
      <c r="DE205" s="43">
        <v>1.1116881163337113</v>
      </c>
      <c r="DF205" s="60">
        <v>2.7708370889136278</v>
      </c>
      <c r="DG205" s="40">
        <v>420140</v>
      </c>
      <c r="DH205" s="40">
        <v>336246.40382252651</v>
      </c>
      <c r="DI205" s="40">
        <v>76024833.338755131</v>
      </c>
      <c r="DJ205" s="43">
        <v>80.031990246709796</v>
      </c>
      <c r="DK205" s="44">
        <v>226.09857674160176</v>
      </c>
      <c r="DL205" s="44">
        <v>180.95119088578838</v>
      </c>
      <c r="DM205" s="43">
        <v>-0.65827429987420905</v>
      </c>
      <c r="DN205" s="43">
        <v>-4.4865259275704643</v>
      </c>
      <c r="DO205" s="43">
        <v>-3.8536190112900077</v>
      </c>
      <c r="DP205" s="43">
        <v>2.1594979341423537</v>
      </c>
      <c r="DQ205" s="60">
        <v>-1.7773399000421368</v>
      </c>
      <c r="DR205" s="40">
        <v>412261</v>
      </c>
      <c r="DS205" s="40">
        <v>338901.37145618559</v>
      </c>
      <c r="DT205" s="40">
        <v>74062292.929924026</v>
      </c>
      <c r="DU205" s="43">
        <v>82.205537622085416</v>
      </c>
      <c r="DV205" s="44">
        <v>218.53642141279761</v>
      </c>
      <c r="DW205" s="44">
        <v>179.64904012245646</v>
      </c>
      <c r="DX205" s="43">
        <v>-2.5069644470300005</v>
      </c>
      <c r="DY205" s="43">
        <v>0.93683051381190285</v>
      </c>
      <c r="DZ205" s="43">
        <v>3.5323497122997556</v>
      </c>
      <c r="EA205" s="43">
        <v>5.8502554329146328</v>
      </c>
      <c r="EB205" s="60">
        <v>9.5892566261536754</v>
      </c>
      <c r="EC205" s="40">
        <v>398250</v>
      </c>
      <c r="ED205" s="40">
        <v>317685.71807441488</v>
      </c>
      <c r="EE205" s="40">
        <v>68085031.275509864</v>
      </c>
      <c r="EF205" s="43">
        <v>79.770425128541078</v>
      </c>
      <c r="EG205" s="44">
        <v>214.31568182602905</v>
      </c>
      <c r="EH205" s="44">
        <v>170.96053050975485</v>
      </c>
      <c r="EI205" s="43">
        <v>-3.678012465625204</v>
      </c>
      <c r="EJ205" s="43">
        <v>-2.7035613533103646</v>
      </c>
      <c r="EK205" s="43">
        <v>1.0116600968185763</v>
      </c>
      <c r="EL205" s="43">
        <v>3.7301504107586227</v>
      </c>
      <c r="EM205" s="60">
        <v>4.7795469508461252</v>
      </c>
      <c r="EN205" s="40">
        <v>402675</v>
      </c>
      <c r="EO205" s="40">
        <v>326181.08782435127</v>
      </c>
      <c r="EP205" s="40">
        <v>72866033.594304264</v>
      </c>
      <c r="EQ205" s="43">
        <v>81.003560644279204</v>
      </c>
      <c r="ER205" s="44">
        <v>223.39135012494245</v>
      </c>
      <c r="ES205" s="44">
        <v>180.95494777253185</v>
      </c>
      <c r="ET205" s="43">
        <v>-3.4984290859940614</v>
      </c>
      <c r="EU205" s="43">
        <v>0.84908553881476201</v>
      </c>
      <c r="EV205" s="43">
        <v>4.5051231638898619</v>
      </c>
      <c r="EW205" s="43">
        <v>3.241076556800758</v>
      </c>
      <c r="EX205" s="60">
        <v>7.8922142114675351</v>
      </c>
      <c r="EY205" s="40">
        <v>1633326</v>
      </c>
      <c r="EZ205" s="40">
        <v>1319014.5811774782</v>
      </c>
      <c r="FA205" s="40">
        <v>291038191.1384933</v>
      </c>
      <c r="FB205" s="43">
        <v>80.756357345531654</v>
      </c>
      <c r="FC205" s="44">
        <v>220.64819850489056</v>
      </c>
      <c r="FD205" s="44">
        <v>178.18744766108742</v>
      </c>
      <c r="FE205" s="43">
        <v>-2.5761758313073062</v>
      </c>
      <c r="FF205" s="43">
        <v>-1.4001313964319517</v>
      </c>
      <c r="FG205" s="43">
        <v>1.2071425495336441</v>
      </c>
      <c r="FH205" s="43">
        <v>3.6860053440209981</v>
      </c>
      <c r="FI205" s="60">
        <v>4.9376432323719621</v>
      </c>
      <c r="FK205" s="61">
        <v>71</v>
      </c>
      <c r="FL205" s="62">
        <v>37</v>
      </c>
      <c r="FM205" s="40">
        <v>4425</v>
      </c>
      <c r="FN205" s="62">
        <v>3006</v>
      </c>
    </row>
    <row r="206" spans="2:170" x14ac:dyDescent="0.25">
      <c r="B206" s="64" t="s">
        <v>59</v>
      </c>
      <c r="K206" s="60"/>
      <c r="T206" s="60"/>
      <c r="AC206" s="60"/>
      <c r="AL206" s="60"/>
      <c r="AU206" s="60"/>
      <c r="BD206" s="60"/>
      <c r="BM206" s="60"/>
      <c r="BV206" s="60"/>
      <c r="CE206" s="60"/>
      <c r="CN206" s="60"/>
      <c r="CW206" s="60"/>
      <c r="DF206" s="60"/>
      <c r="DQ206" s="60"/>
      <c r="EB206" s="60"/>
      <c r="EM206" s="60"/>
      <c r="EX206" s="60"/>
      <c r="FI206" s="60"/>
      <c r="FK206" s="61">
        <v>56</v>
      </c>
      <c r="FL206" s="62">
        <v>23</v>
      </c>
      <c r="FM206" s="40">
        <v>2039</v>
      </c>
      <c r="FN206" s="62">
        <v>1133</v>
      </c>
    </row>
    <row r="207" spans="2:170" ht="13" x14ac:dyDescent="0.3">
      <c r="B207" s="72" t="s">
        <v>109</v>
      </c>
      <c r="C207" s="73">
        <v>932046</v>
      </c>
      <c r="D207" s="73">
        <v>651963.01774740103</v>
      </c>
      <c r="E207" s="73">
        <v>139683006.77009401</v>
      </c>
      <c r="F207" s="74">
        <v>69.949661041128991</v>
      </c>
      <c r="G207" s="75">
        <v>214.24989296588186</v>
      </c>
      <c r="H207" s="75">
        <v>149.867073910616</v>
      </c>
      <c r="I207" s="74">
        <v>0.10276124714766301</v>
      </c>
      <c r="J207" s="74">
        <v>1.7656234463335707</v>
      </c>
      <c r="K207" s="76">
        <v>1.8701990702062923</v>
      </c>
      <c r="L207" s="73">
        <v>931147</v>
      </c>
      <c r="M207" s="73">
        <v>674317.34706085362</v>
      </c>
      <c r="N207" s="73">
        <v>145124345.44585258</v>
      </c>
      <c r="O207" s="74">
        <v>72.417926177161448</v>
      </c>
      <c r="P207" s="75">
        <v>215.21668703675792</v>
      </c>
      <c r="Q207" s="75">
        <v>155.85546153921194</v>
      </c>
      <c r="R207" s="74">
        <v>6.125547390401989</v>
      </c>
      <c r="S207" s="74">
        <v>6.0111836204253217</v>
      </c>
      <c r="T207" s="76">
        <v>12.504948912146174</v>
      </c>
      <c r="U207" s="73">
        <v>900270</v>
      </c>
      <c r="V207" s="73">
        <v>693447.32705528918</v>
      </c>
      <c r="W207" s="73">
        <v>152892151.38211286</v>
      </c>
      <c r="X207" s="74">
        <v>77.026595027634954</v>
      </c>
      <c r="Y207" s="75">
        <v>220.48127581854914</v>
      </c>
      <c r="Z207" s="75">
        <v>169.82921943651667</v>
      </c>
      <c r="AA207" s="74">
        <v>3.7317595639664662</v>
      </c>
      <c r="AB207" s="74">
        <v>2.5120993582687206</v>
      </c>
      <c r="AC207" s="76">
        <v>6.337604430280452</v>
      </c>
      <c r="AD207" s="73">
        <v>929969</v>
      </c>
      <c r="AE207" s="73">
        <v>744416.9904988124</v>
      </c>
      <c r="AF207" s="73">
        <v>166834175.36826584</v>
      </c>
      <c r="AG207" s="74">
        <v>80.047505938242281</v>
      </c>
      <c r="AH207" s="75">
        <v>224.113873672436</v>
      </c>
      <c r="AI207" s="75">
        <v>179.39756633636802</v>
      </c>
      <c r="AJ207" s="74">
        <v>7.2958741449079785</v>
      </c>
      <c r="AK207" s="74">
        <v>2.8251276826088545</v>
      </c>
      <c r="AL207" s="76">
        <v>10.327119587638377</v>
      </c>
      <c r="AM207" s="73">
        <v>893190</v>
      </c>
      <c r="AN207" s="73">
        <v>745270.80817206809</v>
      </c>
      <c r="AO207" s="73">
        <v>182825734.8552061</v>
      </c>
      <c r="AP207" s="74">
        <v>83.439224372425585</v>
      </c>
      <c r="AQ207" s="75">
        <v>245.31449890493406</v>
      </c>
      <c r="AR207" s="75">
        <v>204.68851515937942</v>
      </c>
      <c r="AS207" s="74">
        <v>5.9906700503577532</v>
      </c>
      <c r="AT207" s="74">
        <v>13.238065906708544</v>
      </c>
      <c r="AU207" s="76">
        <v>20.021784806536562</v>
      </c>
      <c r="AV207" s="73">
        <v>926373</v>
      </c>
      <c r="AW207" s="73">
        <v>668156.43006263045</v>
      </c>
      <c r="AX207" s="73">
        <v>162995888.51119134</v>
      </c>
      <c r="AY207" s="74">
        <v>72.126069095561988</v>
      </c>
      <c r="AZ207" s="75">
        <v>243.94869401453295</v>
      </c>
      <c r="BA207" s="75">
        <v>175.95060360264313</v>
      </c>
      <c r="BB207" s="74">
        <v>4.4197142627699657</v>
      </c>
      <c r="BC207" s="74">
        <v>1.4642469332606707</v>
      </c>
      <c r="BD207" s="76">
        <v>5.9486767265437539</v>
      </c>
      <c r="BE207" s="73">
        <v>926063</v>
      </c>
      <c r="BF207" s="73">
        <v>653666.73987842642</v>
      </c>
      <c r="BG207" s="73">
        <v>151636970.43545681</v>
      </c>
      <c r="BH207" s="74">
        <v>70.585558420801433</v>
      </c>
      <c r="BI207" s="75">
        <v>231.97902108903281</v>
      </c>
      <c r="BJ207" s="75">
        <v>163.74368745480254</v>
      </c>
      <c r="BK207" s="74">
        <v>2.5358969302869259</v>
      </c>
      <c r="BL207" s="74">
        <v>-1.3193875365634995</v>
      </c>
      <c r="BM207" s="76">
        <v>1.183051085693523</v>
      </c>
      <c r="BN207" s="73">
        <v>836444</v>
      </c>
      <c r="BO207" s="73">
        <v>677426.39078073832</v>
      </c>
      <c r="BP207" s="73">
        <v>158502818.15104771</v>
      </c>
      <c r="BQ207" s="74">
        <v>80.988851708032854</v>
      </c>
      <c r="BR207" s="75">
        <v>233.9779204178511</v>
      </c>
      <c r="BS207" s="75">
        <v>189.49603099675255</v>
      </c>
      <c r="BT207" s="74">
        <v>6.6948812684554104</v>
      </c>
      <c r="BU207" s="74">
        <v>5.2148575135612729</v>
      </c>
      <c r="BV207" s="76">
        <v>12.258867300890987</v>
      </c>
      <c r="BW207" s="73">
        <v>931178</v>
      </c>
      <c r="BX207" s="73">
        <v>729914.98599439778</v>
      </c>
      <c r="BY207" s="73">
        <v>174166261.64284861</v>
      </c>
      <c r="BZ207" s="74">
        <v>78.386193186952198</v>
      </c>
      <c r="CA207" s="75">
        <v>238.61170819170627</v>
      </c>
      <c r="CB207" s="75">
        <v>187.03863454983752</v>
      </c>
      <c r="CC207" s="74">
        <v>-2.9455064915585583</v>
      </c>
      <c r="CD207" s="74">
        <v>5.598510000540319</v>
      </c>
      <c r="CE207" s="76">
        <v>2.4880990335390996</v>
      </c>
      <c r="CF207" s="73">
        <v>906270</v>
      </c>
      <c r="CG207" s="73">
        <v>673085.28226496943</v>
      </c>
      <c r="CH207" s="73">
        <v>148771423.11484042</v>
      </c>
      <c r="CI207" s="74">
        <v>74.269840363795495</v>
      </c>
      <c r="CJ207" s="75">
        <v>221.02908358687668</v>
      </c>
      <c r="CK207" s="75">
        <v>164.15794753753343</v>
      </c>
      <c r="CL207" s="74">
        <v>4.3991406778661766</v>
      </c>
      <c r="CM207" s="74">
        <v>-2.0706880104856129</v>
      </c>
      <c r="CN207" s="76">
        <v>2.237360188728085</v>
      </c>
      <c r="CO207" s="73">
        <v>936014</v>
      </c>
      <c r="CP207" s="73">
        <v>703976.12473536644</v>
      </c>
      <c r="CQ207" s="73">
        <v>156972614.52440014</v>
      </c>
      <c r="CR207" s="74">
        <v>75.209999501649179</v>
      </c>
      <c r="CS207" s="75">
        <v>222.98002589705456</v>
      </c>
      <c r="CT207" s="75">
        <v>167.70327636595192</v>
      </c>
      <c r="CU207" s="74">
        <v>10.082200564077427</v>
      </c>
      <c r="CV207" s="74">
        <v>6.0438846561694168</v>
      </c>
      <c r="CW207" s="76">
        <v>16.735441793189395</v>
      </c>
      <c r="CX207" s="73">
        <v>905820</v>
      </c>
      <c r="CY207" s="73">
        <v>645057.54961222631</v>
      </c>
      <c r="CZ207" s="73">
        <v>140378632.55658513</v>
      </c>
      <c r="DA207" s="74">
        <v>71.212553223844282</v>
      </c>
      <c r="DB207" s="75">
        <v>217.62187364673616</v>
      </c>
      <c r="DC207" s="75">
        <v>154.97409259740914</v>
      </c>
      <c r="DD207" s="74">
        <v>4.6046350197618038</v>
      </c>
      <c r="DE207" s="74">
        <v>3.7421722916354145</v>
      </c>
      <c r="DF207" s="76">
        <v>8.5191206871574465</v>
      </c>
      <c r="DG207" s="73">
        <v>2763463</v>
      </c>
      <c r="DH207" s="73">
        <v>2019727.6918635438</v>
      </c>
      <c r="DI207" s="73">
        <v>437699503.59805948</v>
      </c>
      <c r="DJ207" s="74">
        <v>73.086836764723969</v>
      </c>
      <c r="DK207" s="75">
        <v>216.71213667135837</v>
      </c>
      <c r="DL207" s="75">
        <v>158.38804557834118</v>
      </c>
      <c r="DM207" s="74">
        <v>1.1580898637028858</v>
      </c>
      <c r="DN207" s="74">
        <v>4.4914920158549165</v>
      </c>
      <c r="DO207" s="74">
        <v>3.2952403081331219</v>
      </c>
      <c r="DP207" s="74">
        <v>3.3724031879095522</v>
      </c>
      <c r="DQ207" s="76">
        <v>6.7787722852905432</v>
      </c>
      <c r="DR207" s="73">
        <v>2749532</v>
      </c>
      <c r="DS207" s="73">
        <v>2157844.2287335107</v>
      </c>
      <c r="DT207" s="73">
        <v>512655798.73466325</v>
      </c>
      <c r="DU207" s="74">
        <v>78.480418803400397</v>
      </c>
      <c r="DV207" s="75">
        <v>237.57776020540319</v>
      </c>
      <c r="DW207" s="75">
        <v>186.45202119293876</v>
      </c>
      <c r="DX207" s="74">
        <v>0.27015554365885713</v>
      </c>
      <c r="DY207" s="74">
        <v>6.2212277120823885</v>
      </c>
      <c r="DZ207" s="74">
        <v>5.9350383333114181</v>
      </c>
      <c r="EA207" s="74">
        <v>5.7974073960374177</v>
      </c>
      <c r="EB207" s="76">
        <v>12.076524080676037</v>
      </c>
      <c r="EC207" s="73">
        <v>2693685</v>
      </c>
      <c r="ED207" s="73">
        <v>2061008.1166535625</v>
      </c>
      <c r="EE207" s="73">
        <v>484306050.22935313</v>
      </c>
      <c r="EF207" s="74">
        <v>76.512588392984426</v>
      </c>
      <c r="EG207" s="75">
        <v>234.98502811125064</v>
      </c>
      <c r="EH207" s="75">
        <v>179.79312734389993</v>
      </c>
      <c r="EI207" s="74">
        <v>0.31255446335072684</v>
      </c>
      <c r="EJ207" s="74">
        <v>2.1347294857631458</v>
      </c>
      <c r="EK207" s="74">
        <v>1.8164974784222103</v>
      </c>
      <c r="EL207" s="74">
        <v>3.1934248049437017</v>
      </c>
      <c r="EM207" s="76">
        <v>5.0679307644549301</v>
      </c>
      <c r="EN207" s="73">
        <v>2748104</v>
      </c>
      <c r="EO207" s="73">
        <v>2022118.9566125623</v>
      </c>
      <c r="EP207" s="73">
        <v>446122670.1958257</v>
      </c>
      <c r="EQ207" s="74">
        <v>73.582330094223593</v>
      </c>
      <c r="ER207" s="75">
        <v>220.62137775671064</v>
      </c>
      <c r="ES207" s="75">
        <v>162.33835043936682</v>
      </c>
      <c r="ET207" s="74">
        <v>0.63616641984640021</v>
      </c>
      <c r="EU207" s="74">
        <v>7.0547803736727701</v>
      </c>
      <c r="EV207" s="74">
        <v>6.3780390113903813</v>
      </c>
      <c r="EW207" s="74">
        <v>2.4516309057772858</v>
      </c>
      <c r="EX207" s="76">
        <v>8.9860358927547619</v>
      </c>
      <c r="EY207" s="73">
        <v>10954784</v>
      </c>
      <c r="EZ207" s="73">
        <v>8260698.9938631793</v>
      </c>
      <c r="FA207" s="73">
        <v>1880784022.7579014</v>
      </c>
      <c r="FB207" s="74">
        <v>75.407228420598514</v>
      </c>
      <c r="FC207" s="75">
        <v>227.6785565186583</v>
      </c>
      <c r="FD207" s="75">
        <v>171.68608917874616</v>
      </c>
      <c r="FE207" s="74">
        <v>0.5951345705692227</v>
      </c>
      <c r="FF207" s="74">
        <v>4.9488335216560877</v>
      </c>
      <c r="FG207" s="74">
        <v>4.3279418727654839</v>
      </c>
      <c r="FH207" s="74">
        <v>3.7294251110052334</v>
      </c>
      <c r="FI207" s="76">
        <v>8.2187743348028199</v>
      </c>
      <c r="FK207" s="77">
        <v>434</v>
      </c>
      <c r="FL207" s="78">
        <v>161</v>
      </c>
      <c r="FM207" s="73">
        <v>30194</v>
      </c>
      <c r="FN207" s="78">
        <v>17536</v>
      </c>
    </row>
    <row r="208" spans="2:170" ht="13" x14ac:dyDescent="0.3">
      <c r="B208" s="72" t="s">
        <v>66</v>
      </c>
      <c r="C208" s="73">
        <v>10138457</v>
      </c>
      <c r="D208" s="73">
        <v>7153061.9671733947</v>
      </c>
      <c r="E208" s="73">
        <v>1628453880.5300217</v>
      </c>
      <c r="F208" s="74">
        <v>70.553753565985389</v>
      </c>
      <c r="G208" s="75">
        <v>227.65829346974354</v>
      </c>
      <c r="H208" s="75">
        <v>160.62147134717065</v>
      </c>
      <c r="I208" s="74">
        <v>3.0832766483552154</v>
      </c>
      <c r="J208" s="74">
        <v>-1.3545412228679672</v>
      </c>
      <c r="K208" s="76">
        <v>1.6869711723475906</v>
      </c>
      <c r="L208" s="73">
        <v>10173394</v>
      </c>
      <c r="M208" s="73">
        <v>7185650.6970774969</v>
      </c>
      <c r="N208" s="73">
        <v>1644852209.736099</v>
      </c>
      <c r="O208" s="74">
        <v>70.631794041177386</v>
      </c>
      <c r="P208" s="75">
        <v>228.90789979605927</v>
      </c>
      <c r="Q208" s="75">
        <v>161.68175632793728</v>
      </c>
      <c r="R208" s="74">
        <v>7.5010066081839231</v>
      </c>
      <c r="S208" s="74">
        <v>4.4307887466300615</v>
      </c>
      <c r="T208" s="76">
        <v>12.264149111453325</v>
      </c>
      <c r="U208" s="73">
        <v>9867330</v>
      </c>
      <c r="V208" s="73">
        <v>7118336.6229758523</v>
      </c>
      <c r="W208" s="73">
        <v>1688388887.2665806</v>
      </c>
      <c r="X208" s="74">
        <v>72.140453628041755</v>
      </c>
      <c r="Y208" s="75">
        <v>237.18868279100042</v>
      </c>
      <c r="Z208" s="75">
        <v>171.10899171980472</v>
      </c>
      <c r="AA208" s="74">
        <v>1.1376880340735105</v>
      </c>
      <c r="AB208" s="74">
        <v>-0.32758282266727301</v>
      </c>
      <c r="AC208" s="76">
        <v>0.80637834086799332</v>
      </c>
      <c r="AD208" s="73">
        <v>10214190</v>
      </c>
      <c r="AE208" s="73">
        <v>7422845.5206538374</v>
      </c>
      <c r="AF208" s="73">
        <v>1746932890.3025796</v>
      </c>
      <c r="AG208" s="74">
        <v>72.671895868921936</v>
      </c>
      <c r="AH208" s="75">
        <v>235.34544608826803</v>
      </c>
      <c r="AI208" s="75">
        <v>171.02999751351595</v>
      </c>
      <c r="AJ208" s="74">
        <v>0.89746680120890399</v>
      </c>
      <c r="AK208" s="74">
        <v>-2.3358835598710597</v>
      </c>
      <c r="AL208" s="76">
        <v>-1.4593805381538918</v>
      </c>
      <c r="AM208" s="73">
        <v>9873900</v>
      </c>
      <c r="AN208" s="73">
        <v>7454443.4862385318</v>
      </c>
      <c r="AO208" s="73">
        <v>1797920604.0531898</v>
      </c>
      <c r="AP208" s="74">
        <v>75.496445034267438</v>
      </c>
      <c r="AQ208" s="75">
        <v>241.18777040463013</v>
      </c>
      <c r="AR208" s="75">
        <v>182.08819251290672</v>
      </c>
      <c r="AS208" s="74">
        <v>2.5898884368658455</v>
      </c>
      <c r="AT208" s="74">
        <v>1.7424657286683627</v>
      </c>
      <c r="AU208" s="76">
        <v>4.377482083938812</v>
      </c>
      <c r="AV208" s="73">
        <v>10216267</v>
      </c>
      <c r="AW208" s="73">
        <v>6999220.965922839</v>
      </c>
      <c r="AX208" s="73">
        <v>1832743534.8108356</v>
      </c>
      <c r="AY208" s="74">
        <v>68.510552493614739</v>
      </c>
      <c r="AZ208" s="75">
        <v>261.84964637263607</v>
      </c>
      <c r="BA208" s="75">
        <v>179.39463943246938</v>
      </c>
      <c r="BB208" s="74">
        <v>3.3265474792970111</v>
      </c>
      <c r="BC208" s="74">
        <v>-1.0046293609352723</v>
      </c>
      <c r="BD208" s="76">
        <v>2.2884986455795655</v>
      </c>
      <c r="BE208" s="73">
        <v>10205200</v>
      </c>
      <c r="BF208" s="73">
        <v>6904804.6037209081</v>
      </c>
      <c r="BG208" s="73">
        <v>1769440189.0703487</v>
      </c>
      <c r="BH208" s="74">
        <v>67.659669616674904</v>
      </c>
      <c r="BI208" s="75">
        <v>256.26216679858265</v>
      </c>
      <c r="BJ208" s="75">
        <v>173.38613540845341</v>
      </c>
      <c r="BK208" s="74">
        <v>4.2557796262461851</v>
      </c>
      <c r="BL208" s="74">
        <v>-2.0370636485427944</v>
      </c>
      <c r="BM208" s="76">
        <v>2.1320230380373668</v>
      </c>
      <c r="BN208" s="73">
        <v>9217180</v>
      </c>
      <c r="BO208" s="73">
        <v>6811238.7617147742</v>
      </c>
      <c r="BP208" s="73">
        <v>1711210822.0929937</v>
      </c>
      <c r="BQ208" s="74">
        <v>73.897208926317745</v>
      </c>
      <c r="BR208" s="75">
        <v>251.23342198948041</v>
      </c>
      <c r="BS208" s="75">
        <v>185.65448674030384</v>
      </c>
      <c r="BT208" s="74">
        <v>5.7139570589208608</v>
      </c>
      <c r="BU208" s="74">
        <v>7.3141017562375543</v>
      </c>
      <c r="BV208" s="76">
        <v>13.445983448723844</v>
      </c>
      <c r="BW208" s="73">
        <v>10210811</v>
      </c>
      <c r="BX208" s="73">
        <v>7522552.6210265774</v>
      </c>
      <c r="BY208" s="73">
        <v>1860669382.8810267</v>
      </c>
      <c r="BZ208" s="74">
        <v>73.672430339045334</v>
      </c>
      <c r="CA208" s="75">
        <v>247.3454792034552</v>
      </c>
      <c r="CB208" s="75">
        <v>182.22542586294338</v>
      </c>
      <c r="CC208" s="74">
        <v>1.5590122589357645</v>
      </c>
      <c r="CD208" s="74">
        <v>4.6827427238698043</v>
      </c>
      <c r="CE208" s="76">
        <v>6.3147595160092758</v>
      </c>
      <c r="CF208" s="73">
        <v>9892050</v>
      </c>
      <c r="CG208" s="73">
        <v>6781005.4408647837</v>
      </c>
      <c r="CH208" s="73">
        <v>1545734819.9712088</v>
      </c>
      <c r="CI208" s="74">
        <v>68.550052222388516</v>
      </c>
      <c r="CJ208" s="75">
        <v>227.95068274920609</v>
      </c>
      <c r="CK208" s="75">
        <v>156.26031206587197</v>
      </c>
      <c r="CL208" s="74">
        <v>3.7377278728279126</v>
      </c>
      <c r="CM208" s="74">
        <v>-4.3021287555056933</v>
      </c>
      <c r="CN208" s="76">
        <v>-0.72520274829504183</v>
      </c>
      <c r="CO208" s="73">
        <v>10221568</v>
      </c>
      <c r="CP208" s="73">
        <v>6860698.9521461623</v>
      </c>
      <c r="CQ208" s="73">
        <v>1515107559.5498714</v>
      </c>
      <c r="CR208" s="74">
        <v>67.119828896566176</v>
      </c>
      <c r="CS208" s="75">
        <v>220.83865945989598</v>
      </c>
      <c r="CT208" s="75">
        <v>148.22653036695266</v>
      </c>
      <c r="CU208" s="74">
        <v>1.7021371322266121</v>
      </c>
      <c r="CV208" s="74">
        <v>-0.23571430287657019</v>
      </c>
      <c r="CW208" s="76">
        <v>1.4624106485901314</v>
      </c>
      <c r="CX208" s="73">
        <v>9901710</v>
      </c>
      <c r="CY208" s="73">
        <v>6634193.4056150634</v>
      </c>
      <c r="CZ208" s="73">
        <v>1462324830.7657697</v>
      </c>
      <c r="DA208" s="74">
        <v>67.000481791681068</v>
      </c>
      <c r="DB208" s="75">
        <v>220.42239973409337</v>
      </c>
      <c r="DC208" s="75">
        <v>147.68406979862769</v>
      </c>
      <c r="DD208" s="74">
        <v>1.5760807554920737</v>
      </c>
      <c r="DE208" s="74">
        <v>-0.34682480328016418</v>
      </c>
      <c r="DF208" s="76">
        <v>1.2237897133009226</v>
      </c>
      <c r="DG208" s="73">
        <v>30179181</v>
      </c>
      <c r="DH208" s="73">
        <v>21457049.287226744</v>
      </c>
      <c r="DI208" s="73">
        <v>4961694977.5327015</v>
      </c>
      <c r="DJ208" s="74">
        <v>71.098845549276987</v>
      </c>
      <c r="DK208" s="75">
        <v>231.23845739993567</v>
      </c>
      <c r="DL208" s="75">
        <v>164.4078736773109</v>
      </c>
      <c r="DM208" s="74">
        <v>2.3239248372740979</v>
      </c>
      <c r="DN208" s="74">
        <v>6.263946360995023</v>
      </c>
      <c r="DO208" s="74">
        <v>3.8505379167473515</v>
      </c>
      <c r="DP208" s="74">
        <v>0.76588387262088098</v>
      </c>
      <c r="DQ208" s="76">
        <v>4.6459124382482395</v>
      </c>
      <c r="DR208" s="73">
        <v>30304357</v>
      </c>
      <c r="DS208" s="73">
        <v>21876509.972815208</v>
      </c>
      <c r="DT208" s="73">
        <v>5377597029.166605</v>
      </c>
      <c r="DU208" s="74">
        <v>72.189322389566655</v>
      </c>
      <c r="DV208" s="75">
        <v>245.816039023092</v>
      </c>
      <c r="DW208" s="75">
        <v>177.45293289564285</v>
      </c>
      <c r="DX208" s="74">
        <v>2.3290042006601399</v>
      </c>
      <c r="DY208" s="74">
        <v>4.6219412532196289</v>
      </c>
      <c r="DZ208" s="74">
        <v>2.2407498934810564</v>
      </c>
      <c r="EA208" s="74">
        <v>-0.51697303704575248</v>
      </c>
      <c r="EB208" s="76">
        <v>1.7121927835813338</v>
      </c>
      <c r="EC208" s="73">
        <v>29633191</v>
      </c>
      <c r="ED208" s="73">
        <v>21238595.986462262</v>
      </c>
      <c r="EE208" s="73">
        <v>5341320394.0443697</v>
      </c>
      <c r="EF208" s="74">
        <v>71.671646791134506</v>
      </c>
      <c r="EG208" s="75">
        <v>251.49121897930505</v>
      </c>
      <c r="EH208" s="75">
        <v>180.24789817756613</v>
      </c>
      <c r="EI208" s="74">
        <v>1.6616441113387663</v>
      </c>
      <c r="EJ208" s="74">
        <v>5.4505820639236591</v>
      </c>
      <c r="EK208" s="74">
        <v>3.7270083379493162</v>
      </c>
      <c r="EL208" s="74">
        <v>3.1716816181934897</v>
      </c>
      <c r="EM208" s="76">
        <v>7.0168987945804462</v>
      </c>
      <c r="EN208" s="73">
        <v>30015328</v>
      </c>
      <c r="EO208" s="73">
        <v>20275897.798626009</v>
      </c>
      <c r="EP208" s="73">
        <v>4523167210.28685</v>
      </c>
      <c r="EQ208" s="74">
        <v>67.551811523185776</v>
      </c>
      <c r="ER208" s="75">
        <v>223.08098290934183</v>
      </c>
      <c r="ES208" s="75">
        <v>150.69524511898888</v>
      </c>
      <c r="ET208" s="74">
        <v>1.0422164343377522</v>
      </c>
      <c r="EU208" s="74">
        <v>3.398719232462041</v>
      </c>
      <c r="EV208" s="74">
        <v>2.3321962654430775</v>
      </c>
      <c r="EW208" s="74">
        <v>-1.6625728174886991</v>
      </c>
      <c r="EX208" s="76">
        <v>0.63084898666776212</v>
      </c>
      <c r="EY208" s="73">
        <v>120132057</v>
      </c>
      <c r="EZ208" s="73">
        <v>84848053.045130223</v>
      </c>
      <c r="FA208" s="73">
        <v>20203779611.030525</v>
      </c>
      <c r="FB208" s="74">
        <v>70.628985438191762</v>
      </c>
      <c r="FC208" s="75">
        <v>238.11718579192672</v>
      </c>
      <c r="FD208" s="75">
        <v>168.17975247881193</v>
      </c>
      <c r="FE208" s="74">
        <v>1.8387863581257746</v>
      </c>
      <c r="FF208" s="74">
        <v>4.9417647831288036</v>
      </c>
      <c r="FG208" s="74">
        <v>3.0469514966164688</v>
      </c>
      <c r="FH208" s="74">
        <v>0.49030550290450992</v>
      </c>
      <c r="FI208" s="76">
        <v>3.5521963703030601</v>
      </c>
      <c r="FK208" s="77">
        <v>6284</v>
      </c>
      <c r="FL208" s="78">
        <v>2267</v>
      </c>
      <c r="FM208" s="73">
        <v>330057</v>
      </c>
      <c r="FN208" s="78">
        <v>205483</v>
      </c>
    </row>
    <row r="210" spans="2:170" ht="13" customHeight="1" x14ac:dyDescent="0.25">
      <c r="B210" s="85" t="s">
        <v>77</v>
      </c>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c r="AG210" s="85"/>
      <c r="AH210" s="85"/>
      <c r="AI210" s="85"/>
      <c r="AJ210" s="85"/>
      <c r="AK210" s="85"/>
      <c r="AL210" s="85"/>
      <c r="AM210" s="85"/>
      <c r="AN210" s="85"/>
      <c r="AO210" s="85"/>
      <c r="AP210" s="85"/>
      <c r="AQ210" s="85"/>
      <c r="AR210" s="85"/>
      <c r="AS210" s="85"/>
      <c r="AT210" s="85"/>
      <c r="AU210" s="85"/>
      <c r="AV210" s="85"/>
      <c r="AW210" s="85"/>
      <c r="AX210" s="85"/>
      <c r="AY210" s="85"/>
      <c r="AZ210" s="85"/>
      <c r="BA210" s="85"/>
      <c r="BB210" s="85"/>
      <c r="BC210" s="85"/>
      <c r="BD210" s="85"/>
      <c r="BE210" s="85"/>
      <c r="BF210" s="85"/>
      <c r="BG210" s="85"/>
      <c r="BH210" s="85"/>
      <c r="BI210" s="85"/>
      <c r="BJ210" s="85"/>
      <c r="BK210" s="85"/>
      <c r="BL210" s="85"/>
      <c r="BM210" s="85"/>
      <c r="BN210" s="85"/>
      <c r="BO210" s="85"/>
      <c r="BP210" s="85"/>
      <c r="BQ210" s="85"/>
      <c r="BR210" s="85"/>
      <c r="BS210" s="85"/>
      <c r="BT210" s="85"/>
      <c r="BU210" s="85"/>
      <c r="BV210" s="85"/>
      <c r="BW210" s="85"/>
      <c r="BX210" s="85"/>
      <c r="BY210" s="85"/>
      <c r="BZ210" s="85"/>
      <c r="CA210" s="85"/>
      <c r="CB210" s="85"/>
      <c r="CC210" s="85"/>
      <c r="CD210" s="85"/>
      <c r="CE210" s="85"/>
      <c r="CF210" s="85"/>
      <c r="CG210" s="85"/>
      <c r="CH210" s="85"/>
      <c r="CI210" s="85"/>
      <c r="CJ210" s="85"/>
      <c r="CK210" s="85"/>
      <c r="CL210" s="85"/>
      <c r="CM210" s="85"/>
      <c r="CN210" s="85"/>
      <c r="CO210" s="85"/>
      <c r="CP210" s="85"/>
      <c r="CQ210" s="85"/>
      <c r="CR210" s="85"/>
      <c r="CS210" s="85"/>
      <c r="CT210" s="85"/>
      <c r="CU210" s="85"/>
      <c r="CV210" s="85"/>
      <c r="CW210" s="85"/>
      <c r="CX210" s="85"/>
      <c r="CY210" s="85"/>
      <c r="CZ210" s="85"/>
      <c r="DA210" s="85"/>
      <c r="DB210" s="85"/>
      <c r="DC210" s="85"/>
      <c r="DD210" s="85"/>
      <c r="DE210" s="85"/>
      <c r="DF210" s="85"/>
      <c r="DG210" s="85"/>
      <c r="DH210" s="85"/>
      <c r="DI210" s="85"/>
      <c r="DJ210" s="85"/>
      <c r="DK210" s="85"/>
      <c r="DL210" s="85"/>
      <c r="DM210" s="85"/>
      <c r="DN210" s="85"/>
      <c r="DO210" s="85"/>
      <c r="DP210" s="85"/>
      <c r="DQ210" s="85"/>
      <c r="DR210" s="85"/>
      <c r="DS210" s="85"/>
      <c r="DT210" s="85"/>
      <c r="DU210" s="85"/>
      <c r="DV210" s="85"/>
      <c r="DW210" s="85"/>
      <c r="DX210" s="85"/>
      <c r="DY210" s="85"/>
      <c r="DZ210" s="85"/>
      <c r="EA210" s="85"/>
      <c r="EB210" s="85"/>
      <c r="EC210" s="85"/>
      <c r="ED210" s="85"/>
      <c r="EE210" s="85"/>
      <c r="EF210" s="85"/>
      <c r="EG210" s="85"/>
      <c r="EH210" s="85"/>
      <c r="EI210" s="85"/>
      <c r="EJ210" s="85"/>
      <c r="EK210" s="85"/>
      <c r="EL210" s="85"/>
      <c r="EM210" s="85"/>
      <c r="EN210" s="85"/>
      <c r="EO210" s="85"/>
      <c r="EP210" s="85"/>
      <c r="EQ210" s="85"/>
      <c r="ER210" s="85"/>
      <c r="ES210" s="85"/>
      <c r="ET210" s="85"/>
      <c r="EU210" s="85"/>
      <c r="EV210" s="85"/>
      <c r="EW210" s="85"/>
      <c r="EX210" s="85"/>
      <c r="EY210" s="85"/>
      <c r="EZ210" s="85"/>
      <c r="FA210" s="85"/>
      <c r="FB210" s="85"/>
      <c r="FC210" s="85"/>
      <c r="FD210" s="85"/>
      <c r="FE210" s="85"/>
      <c r="FF210" s="85"/>
      <c r="FG210" s="85"/>
      <c r="FH210" s="85"/>
      <c r="FI210" s="85"/>
      <c r="FJ210" s="85"/>
      <c r="FK210" s="85"/>
      <c r="FL210" s="85"/>
      <c r="FM210" s="85"/>
      <c r="FN210" s="85"/>
    </row>
    <row r="212" spans="2:170" ht="15" customHeight="1" x14ac:dyDescent="0.25">
      <c r="B212" s="81" t="s">
        <v>78</v>
      </c>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c r="BI212" s="81"/>
      <c r="BJ212" s="81"/>
      <c r="BK212" s="81"/>
      <c r="BL212" s="81"/>
      <c r="BM212" s="81"/>
      <c r="BN212" s="81"/>
      <c r="BO212" s="81"/>
      <c r="BP212" s="81"/>
      <c r="BQ212" s="81"/>
      <c r="BR212" s="81"/>
      <c r="BS212" s="81"/>
      <c r="BT212" s="81"/>
      <c r="BU212" s="81"/>
      <c r="BV212" s="81"/>
      <c r="BW212" s="81"/>
      <c r="BX212" s="81"/>
      <c r="BY212" s="81"/>
      <c r="BZ212" s="81"/>
      <c r="CA212" s="81"/>
      <c r="CB212" s="81"/>
      <c r="CC212" s="81"/>
      <c r="CD212" s="81"/>
      <c r="CE212" s="81"/>
      <c r="CF212" s="81"/>
      <c r="CG212" s="81"/>
      <c r="CH212" s="81"/>
      <c r="CI212" s="81"/>
      <c r="CJ212" s="81"/>
      <c r="CK212" s="81"/>
      <c r="CL212" s="81"/>
      <c r="CM212" s="81"/>
      <c r="CN212" s="81"/>
      <c r="CO212" s="81"/>
      <c r="CP212" s="81"/>
      <c r="CQ212" s="81"/>
      <c r="CR212" s="81"/>
      <c r="CS212" s="81"/>
      <c r="CT212" s="81"/>
      <c r="CU212" s="81"/>
      <c r="CV212" s="81"/>
      <c r="CW212" s="81"/>
      <c r="CX212" s="81"/>
      <c r="CY212" s="81"/>
      <c r="CZ212" s="81"/>
      <c r="DA212" s="81"/>
      <c r="DB212" s="81"/>
      <c r="DC212" s="81"/>
      <c r="DD212" s="81"/>
      <c r="DE212" s="81"/>
      <c r="DF212" s="81"/>
      <c r="DG212" s="81"/>
      <c r="DH212" s="81"/>
      <c r="DI212" s="81"/>
      <c r="DJ212" s="81"/>
      <c r="DK212" s="81"/>
      <c r="DL212" s="81"/>
      <c r="DM212" s="81"/>
      <c r="DN212" s="81"/>
      <c r="DO212" s="81"/>
      <c r="DP212" s="81"/>
      <c r="DQ212" s="81"/>
      <c r="DR212" s="81"/>
      <c r="DS212" s="81"/>
      <c r="DT212" s="81"/>
      <c r="DU212" s="81"/>
      <c r="DV212" s="81"/>
      <c r="DW212" s="81"/>
      <c r="DX212" s="81"/>
      <c r="DY212" s="81"/>
      <c r="DZ212" s="81"/>
      <c r="EA212" s="81"/>
      <c r="EB212" s="81"/>
      <c r="EC212" s="81"/>
      <c r="ED212" s="81"/>
      <c r="EE212" s="81"/>
      <c r="EF212" s="81"/>
      <c r="EG212" s="81"/>
      <c r="EH212" s="81"/>
      <c r="EI212" s="81"/>
      <c r="EJ212" s="81"/>
      <c r="EK212" s="81"/>
      <c r="EL212" s="81"/>
      <c r="EM212" s="81"/>
      <c r="EN212" s="81"/>
      <c r="EO212" s="81"/>
      <c r="EP212" s="81"/>
      <c r="EQ212" s="81"/>
      <c r="ER212" s="81"/>
      <c r="ES212" s="81"/>
      <c r="ET212" s="81"/>
      <c r="EU212" s="81"/>
      <c r="EV212" s="81"/>
      <c r="EW212" s="81"/>
      <c r="EX212" s="81"/>
      <c r="EY212" s="81"/>
      <c r="EZ212" s="81"/>
      <c r="FA212" s="81"/>
      <c r="FB212" s="81"/>
      <c r="FC212" s="81"/>
      <c r="FD212" s="81"/>
      <c r="FE212" s="81"/>
      <c r="FF212" s="81"/>
      <c r="FG212" s="81"/>
      <c r="FH212" s="81"/>
      <c r="FI212" s="81"/>
      <c r="FJ212" s="81"/>
      <c r="FK212" s="81"/>
      <c r="FL212" s="81"/>
      <c r="FM212" s="81"/>
      <c r="FN212" s="81"/>
    </row>
  </sheetData>
  <sheetProtection algorithmName="SHA-512" hashValue="5ckPTLvrbjjyRM7qzmWHJlhpN8R0Dx4pRbfISZ/wgX5pSMwO9bqXDv05jDJOB//sLuSvZkKHqyDMELjgi+29qQ==" saltValue="J1rvgPYorySTgG4/g+qf6Q==" spinCount="100000" sheet="1" objects="1" scenarios="1"/>
  <mergeCells count="21">
    <mergeCell ref="B212:FN212"/>
    <mergeCell ref="EN6:EX6"/>
    <mergeCell ref="EY6:FI6"/>
    <mergeCell ref="FK6:FL6"/>
    <mergeCell ref="FM6:FN6"/>
    <mergeCell ref="B210:FN210"/>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R22"/>
  <sheetViews>
    <sheetView showGridLines="0" zoomScale="90" workbookViewId="0">
      <pane xSplit="2" ySplit="7" topLeftCell="C8" activePane="bottomRight" state="frozen"/>
      <selection pane="topRight"/>
      <selection pane="bottomLeft"/>
      <selection pane="bottomRight" activeCell="B1" sqref="B1"/>
    </sheetView>
  </sheetViews>
  <sheetFormatPr defaultColWidth="8.81640625" defaultRowHeight="12.5" x14ac:dyDescent="0.25"/>
  <cols>
    <col min="1" max="1" width="1.1796875" customWidth="1"/>
    <col min="2" max="2" width="46.36328125" customWidth="1"/>
    <col min="3" max="5" width="14.453125" style="40" customWidth="1"/>
    <col min="6" max="6" width="9.1796875" style="43" customWidth="1"/>
    <col min="7" max="8" width="9.1796875" style="44" customWidth="1"/>
    <col min="9" max="13" width="9.1796875" style="43" customWidth="1"/>
    <col min="14" max="14" width="1.1796875" customWidth="1"/>
    <col min="15" max="18" width="9.1796875" style="40"/>
  </cols>
  <sheetData>
    <row r="2" spans="2:18" ht="22.5" x14ac:dyDescent="0.45">
      <c r="B2" s="45" t="s">
        <v>110</v>
      </c>
    </row>
    <row r="3" spans="2:18" x14ac:dyDescent="0.25">
      <c r="B3" s="46" t="s">
        <v>19</v>
      </c>
    </row>
    <row r="4" spans="2:18" x14ac:dyDescent="0.25">
      <c r="B4" s="46" t="s">
        <v>20</v>
      </c>
    </row>
    <row r="5" spans="2:18" x14ac:dyDescent="0.25">
      <c r="B5" s="47"/>
      <c r="C5" s="48"/>
      <c r="D5" s="48"/>
      <c r="E5" s="48"/>
      <c r="F5" s="49"/>
      <c r="G5" s="50"/>
      <c r="H5" s="50"/>
      <c r="I5" s="49"/>
      <c r="J5" s="49"/>
      <c r="K5" s="49"/>
      <c r="L5" s="49"/>
      <c r="M5" s="49"/>
      <c r="O5" s="48"/>
      <c r="P5" s="48"/>
      <c r="Q5" s="48"/>
      <c r="R5" s="48"/>
    </row>
    <row r="6" spans="2:18" ht="13" x14ac:dyDescent="0.3">
      <c r="B6" s="39"/>
      <c r="C6" s="82" t="s">
        <v>53</v>
      </c>
      <c r="D6" s="82"/>
      <c r="E6" s="82"/>
      <c r="F6" s="82"/>
      <c r="G6" s="82"/>
      <c r="H6" s="82"/>
      <c r="I6" s="82"/>
      <c r="J6" s="82"/>
      <c r="K6" s="82"/>
      <c r="L6" s="82"/>
      <c r="M6" s="82"/>
      <c r="O6" s="83" t="s">
        <v>33</v>
      </c>
      <c r="P6" s="83"/>
      <c r="Q6" s="84" t="s">
        <v>36</v>
      </c>
      <c r="R6" s="84"/>
    </row>
    <row r="7" spans="2:18" ht="26" x14ac:dyDescent="0.3">
      <c r="B7" s="51" t="s">
        <v>21</v>
      </c>
      <c r="C7" s="52" t="s">
        <v>22</v>
      </c>
      <c r="D7" s="53" t="s">
        <v>23</v>
      </c>
      <c r="E7" s="53" t="s">
        <v>24</v>
      </c>
      <c r="F7" s="54" t="s">
        <v>25</v>
      </c>
      <c r="G7" s="55" t="s">
        <v>26</v>
      </c>
      <c r="H7" s="55" t="s">
        <v>27</v>
      </c>
      <c r="I7" s="54" t="s">
        <v>31</v>
      </c>
      <c r="J7" s="54" t="s">
        <v>32</v>
      </c>
      <c r="K7" s="54" t="s">
        <v>28</v>
      </c>
      <c r="L7" s="54" t="s">
        <v>29</v>
      </c>
      <c r="M7" s="56" t="s">
        <v>30</v>
      </c>
      <c r="O7" s="57" t="s">
        <v>34</v>
      </c>
      <c r="P7" s="52" t="s">
        <v>35</v>
      </c>
      <c r="Q7" s="52" t="s">
        <v>34</v>
      </c>
      <c r="R7" s="58" t="s">
        <v>35</v>
      </c>
    </row>
    <row r="8" spans="2:18" ht="13" x14ac:dyDescent="0.3">
      <c r="B8" s="59" t="s">
        <v>110</v>
      </c>
      <c r="M8" s="60"/>
      <c r="O8" s="61"/>
      <c r="P8" s="62"/>
      <c r="R8" s="62"/>
    </row>
    <row r="9" spans="2:18" x14ac:dyDescent="0.25">
      <c r="B9" s="64" t="s">
        <v>111</v>
      </c>
      <c r="C9" s="40">
        <v>3929903</v>
      </c>
      <c r="D9" s="40">
        <v>2836620.3509578579</v>
      </c>
      <c r="E9" s="40">
        <v>587603983.9254427</v>
      </c>
      <c r="F9" s="43">
        <v>72.180416436687068</v>
      </c>
      <c r="G9" s="44">
        <v>207.14932251227168</v>
      </c>
      <c r="H9" s="44">
        <v>149.52124363513366</v>
      </c>
      <c r="I9" s="43">
        <v>3.8045984723178266</v>
      </c>
      <c r="J9" s="43">
        <v>4.4575424417025129</v>
      </c>
      <c r="K9" s="43">
        <v>0.6290125669132749</v>
      </c>
      <c r="L9" s="43">
        <v>-1.3669404950468558</v>
      </c>
      <c r="M9" s="60">
        <v>-0.74652615565952762</v>
      </c>
      <c r="O9" s="61">
        <v>143</v>
      </c>
      <c r="P9" s="62">
        <v>91</v>
      </c>
      <c r="Q9" s="40">
        <v>10804</v>
      </c>
      <c r="R9" s="62">
        <v>9130</v>
      </c>
    </row>
    <row r="10" spans="2:18" x14ac:dyDescent="0.25">
      <c r="B10" s="64" t="s">
        <v>112</v>
      </c>
      <c r="C10" s="40">
        <v>7882344</v>
      </c>
      <c r="D10" s="40">
        <v>5887272.1859458471</v>
      </c>
      <c r="E10" s="40">
        <v>1344997064.5167699</v>
      </c>
      <c r="F10" s="43">
        <v>74.689358723063179</v>
      </c>
      <c r="G10" s="44">
        <v>228.45844765383194</v>
      </c>
      <c r="H10" s="44">
        <v>170.63414950131204</v>
      </c>
      <c r="I10" s="43">
        <v>1.4958459596707465</v>
      </c>
      <c r="J10" s="43">
        <v>5.3817271827773565</v>
      </c>
      <c r="K10" s="43">
        <v>3.8286110987184747</v>
      </c>
      <c r="L10" s="43">
        <v>0.41174878784975877</v>
      </c>
      <c r="M10" s="60">
        <v>4.2561241463067701</v>
      </c>
      <c r="O10" s="61">
        <v>302</v>
      </c>
      <c r="P10" s="62">
        <v>151</v>
      </c>
      <c r="Q10" s="40">
        <v>21677</v>
      </c>
      <c r="R10" s="62">
        <v>15870</v>
      </c>
    </row>
    <row r="11" spans="2:18" x14ac:dyDescent="0.25">
      <c r="B11" s="64" t="s">
        <v>113</v>
      </c>
      <c r="C11" s="40">
        <v>2824685</v>
      </c>
      <c r="D11" s="40">
        <v>1946523.4154106104</v>
      </c>
      <c r="E11" s="40">
        <v>383584708.75523418</v>
      </c>
      <c r="F11" s="43">
        <v>68.911167631456621</v>
      </c>
      <c r="G11" s="44">
        <v>197.06144078123955</v>
      </c>
      <c r="H11" s="44">
        <v>135.79733979372361</v>
      </c>
      <c r="I11" s="43">
        <v>3.3072616463125617</v>
      </c>
      <c r="J11" s="43">
        <v>1.0457840925324442</v>
      </c>
      <c r="K11" s="43">
        <v>-2.1890789841129261</v>
      </c>
      <c r="L11" s="43">
        <v>-4.2762334432082021</v>
      </c>
      <c r="M11" s="60">
        <v>-6.3717022997302308</v>
      </c>
      <c r="O11" s="61">
        <v>75</v>
      </c>
      <c r="P11" s="62">
        <v>54</v>
      </c>
      <c r="Q11" s="40">
        <v>7792</v>
      </c>
      <c r="R11" s="62">
        <v>6516</v>
      </c>
    </row>
    <row r="12" spans="2:18" x14ac:dyDescent="0.25">
      <c r="B12" s="64" t="s">
        <v>114</v>
      </c>
      <c r="C12" s="40">
        <v>2064668</v>
      </c>
      <c r="D12" s="40">
        <v>1134505.8941701469</v>
      </c>
      <c r="E12" s="40">
        <v>227459622.66199544</v>
      </c>
      <c r="F12" s="43">
        <v>54.948587093428429</v>
      </c>
      <c r="G12" s="44">
        <v>200.4922352813112</v>
      </c>
      <c r="H12" s="44">
        <v>110.16765051911273</v>
      </c>
      <c r="I12" s="43">
        <v>1.8458018723896275</v>
      </c>
      <c r="J12" s="43">
        <v>-3.9316275681090467</v>
      </c>
      <c r="K12" s="43">
        <v>-5.6727222274407216</v>
      </c>
      <c r="L12" s="43">
        <v>-7.18899854159719</v>
      </c>
      <c r="M12" s="60">
        <v>-12.453908850792896</v>
      </c>
      <c r="O12" s="61">
        <v>53</v>
      </c>
      <c r="P12" s="62">
        <v>32</v>
      </c>
      <c r="Q12" s="40">
        <v>5554</v>
      </c>
      <c r="R12" s="62">
        <v>4384</v>
      </c>
    </row>
    <row r="13" spans="2:18" x14ac:dyDescent="0.25">
      <c r="B13" s="64" t="s">
        <v>115</v>
      </c>
      <c r="C13" s="40">
        <v>6176250</v>
      </c>
      <c r="D13" s="40">
        <v>4797200.0956800524</v>
      </c>
      <c r="E13" s="40">
        <v>1072195473.365752</v>
      </c>
      <c r="F13" s="43">
        <v>77.671727920340857</v>
      </c>
      <c r="G13" s="44">
        <v>223.50443008022106</v>
      </c>
      <c r="H13" s="44">
        <v>173.59975282181776</v>
      </c>
      <c r="I13" s="43">
        <v>0.34542709986971543</v>
      </c>
      <c r="J13" s="43">
        <v>4.9708945644886944</v>
      </c>
      <c r="K13" s="43">
        <v>4.609544847604881</v>
      </c>
      <c r="L13" s="43">
        <v>3.9005921036875884</v>
      </c>
      <c r="M13" s="60">
        <v>8.6899364935398751</v>
      </c>
      <c r="O13" s="61">
        <v>178</v>
      </c>
      <c r="P13" s="62">
        <v>103</v>
      </c>
      <c r="Q13" s="40">
        <v>17013</v>
      </c>
      <c r="R13" s="62">
        <v>13815</v>
      </c>
    </row>
    <row r="14" spans="2:18" x14ac:dyDescent="0.25">
      <c r="B14" s="64" t="s">
        <v>116</v>
      </c>
      <c r="C14" s="40">
        <v>7591839</v>
      </c>
      <c r="D14" s="40">
        <v>5284021.3695152942</v>
      </c>
      <c r="E14" s="40">
        <v>1446825260.2799075</v>
      </c>
      <c r="F14" s="43">
        <v>69.601335980851204</v>
      </c>
      <c r="G14" s="44">
        <v>273.81139459937975</v>
      </c>
      <c r="H14" s="44">
        <v>190.57638870896858</v>
      </c>
      <c r="I14" s="43">
        <v>-0.5370354115053001</v>
      </c>
      <c r="J14" s="43">
        <v>-0.389497031456225</v>
      </c>
      <c r="K14" s="43">
        <v>0.14833499150672755</v>
      </c>
      <c r="L14" s="43">
        <v>-1.6323256698206523</v>
      </c>
      <c r="M14" s="60">
        <v>-1.4864119884474098</v>
      </c>
      <c r="O14" s="61">
        <v>349</v>
      </c>
      <c r="P14" s="62">
        <v>133</v>
      </c>
      <c r="Q14" s="40">
        <v>20767</v>
      </c>
      <c r="R14" s="62">
        <v>14149</v>
      </c>
    </row>
    <row r="15" spans="2:18" x14ac:dyDescent="0.25">
      <c r="B15" s="64" t="s">
        <v>117</v>
      </c>
      <c r="C15" s="40">
        <v>1799577</v>
      </c>
      <c r="D15" s="40">
        <v>1316394.863253277</v>
      </c>
      <c r="E15" s="40">
        <v>281099720.77975136</v>
      </c>
      <c r="F15" s="43">
        <v>73.15023826450755</v>
      </c>
      <c r="G15" s="44">
        <v>213.53754000912357</v>
      </c>
      <c r="H15" s="44">
        <v>156.20321930084202</v>
      </c>
      <c r="I15" s="43">
        <v>-0.18198881997361965</v>
      </c>
      <c r="J15" s="43">
        <v>-0.87031543313445481</v>
      </c>
      <c r="K15" s="43">
        <v>-0.68958157451166424</v>
      </c>
      <c r="L15" s="43">
        <v>-6.248727358721653</v>
      </c>
      <c r="M15" s="60">
        <v>-6.8952188607761888</v>
      </c>
      <c r="O15" s="61">
        <v>98</v>
      </c>
      <c r="P15" s="62">
        <v>37</v>
      </c>
      <c r="Q15" s="40">
        <v>4915</v>
      </c>
      <c r="R15" s="62">
        <v>3449</v>
      </c>
    </row>
    <row r="16" spans="2:18" x14ac:dyDescent="0.25">
      <c r="B16" s="64" t="s">
        <v>118</v>
      </c>
      <c r="C16" s="40">
        <v>15626516</v>
      </c>
      <c r="D16" s="40">
        <v>10997675.332924139</v>
      </c>
      <c r="E16" s="40">
        <v>2408512668.7192264</v>
      </c>
      <c r="F16" s="43">
        <v>70.378293747141967</v>
      </c>
      <c r="G16" s="44">
        <v>219.0019795827919</v>
      </c>
      <c r="H16" s="44">
        <v>154.12985650283315</v>
      </c>
      <c r="I16" s="43">
        <v>5.5802444845839423</v>
      </c>
      <c r="J16" s="43">
        <v>11.047592905510156</v>
      </c>
      <c r="K16" s="43">
        <v>5.1783820426068541</v>
      </c>
      <c r="L16" s="43">
        <v>-2.798456532440146</v>
      </c>
      <c r="M16" s="60">
        <v>2.2350107396165009</v>
      </c>
      <c r="O16" s="61">
        <v>452</v>
      </c>
      <c r="P16" s="62">
        <v>284</v>
      </c>
      <c r="Q16" s="40">
        <v>43000</v>
      </c>
      <c r="R16" s="62">
        <v>35842</v>
      </c>
    </row>
    <row r="17" spans="2:18" x14ac:dyDescent="0.25">
      <c r="B17" s="64" t="s">
        <v>119</v>
      </c>
      <c r="C17" s="40">
        <v>17877078</v>
      </c>
      <c r="D17" s="40">
        <v>13955419.695086341</v>
      </c>
      <c r="E17" s="40">
        <v>3803409825.3201427</v>
      </c>
      <c r="F17" s="43">
        <v>78.063203030642597</v>
      </c>
      <c r="G17" s="44">
        <v>272.53998148542325</v>
      </c>
      <c r="H17" s="44">
        <v>212.75343908664172</v>
      </c>
      <c r="I17" s="43">
        <v>3.3626988040750292</v>
      </c>
      <c r="J17" s="43">
        <v>11.334810466116261</v>
      </c>
      <c r="K17" s="43">
        <v>7.7127549437644882</v>
      </c>
      <c r="L17" s="43">
        <v>4.1356548555275854</v>
      </c>
      <c r="M17" s="60">
        <v>12.167382723657852</v>
      </c>
      <c r="O17" s="61">
        <v>482</v>
      </c>
      <c r="P17" s="62">
        <v>318</v>
      </c>
      <c r="Q17" s="40">
        <v>49278</v>
      </c>
      <c r="R17" s="62">
        <v>42916</v>
      </c>
    </row>
    <row r="18" spans="2:18" ht="13" x14ac:dyDescent="0.3">
      <c r="B18" s="72" t="s">
        <v>120</v>
      </c>
      <c r="C18" s="73">
        <v>65772860</v>
      </c>
      <c r="D18" s="73">
        <v>48239808.386188917</v>
      </c>
      <c r="E18" s="73">
        <v>11584016789.744556</v>
      </c>
      <c r="F18" s="74">
        <v>73.343029915665696</v>
      </c>
      <c r="G18" s="75">
        <v>240.1339718642221</v>
      </c>
      <c r="H18" s="75">
        <v>176.12153082205268</v>
      </c>
      <c r="I18" s="74">
        <v>2.7695943540024359</v>
      </c>
      <c r="J18" s="74">
        <v>7.0470464970354865</v>
      </c>
      <c r="K18" s="74">
        <v>4.1621767313202929</v>
      </c>
      <c r="L18" s="74">
        <v>0.55642021561262889</v>
      </c>
      <c r="M18" s="76">
        <v>4.7417561395948562</v>
      </c>
      <c r="O18" s="77">
        <v>2132</v>
      </c>
      <c r="P18" s="78">
        <v>1203</v>
      </c>
      <c r="Q18" s="73">
        <v>180800</v>
      </c>
      <c r="R18" s="78">
        <v>146071</v>
      </c>
    </row>
    <row r="20" spans="2:18" ht="13" customHeight="1" x14ac:dyDescent="0.25">
      <c r="B20" s="85" t="s">
        <v>77</v>
      </c>
      <c r="C20" s="85"/>
      <c r="D20" s="85"/>
      <c r="E20" s="85"/>
      <c r="F20" s="85"/>
      <c r="G20" s="85"/>
      <c r="H20" s="85"/>
      <c r="I20" s="85"/>
      <c r="J20" s="85"/>
      <c r="K20" s="85"/>
      <c r="L20" s="85"/>
      <c r="M20" s="85"/>
      <c r="N20" s="85"/>
      <c r="O20" s="85"/>
      <c r="P20" s="85"/>
      <c r="Q20" s="85"/>
      <c r="R20" s="85"/>
    </row>
    <row r="22" spans="2:18" ht="33.75" customHeight="1" x14ac:dyDescent="0.25">
      <c r="B22" s="81" t="s">
        <v>78</v>
      </c>
      <c r="C22" s="81"/>
      <c r="D22" s="81"/>
      <c r="E22" s="81"/>
      <c r="F22" s="81"/>
      <c r="G22" s="81"/>
      <c r="H22" s="81"/>
      <c r="I22" s="81"/>
      <c r="J22" s="81"/>
      <c r="K22" s="81"/>
      <c r="L22" s="81"/>
      <c r="M22" s="81"/>
      <c r="N22" s="81"/>
      <c r="O22" s="81"/>
      <c r="P22" s="81"/>
      <c r="Q22" s="81"/>
      <c r="R22" s="81"/>
    </row>
  </sheetData>
  <sheetProtection algorithmName="SHA-512" hashValue="I2pQas/Ly97+XEvmiX0UmQujXWxtrTCwGdNAWD3SvtPSFXdviT/V4txzM2m6cN52sj5M98GnfA+AtctX+I1uKQ==" saltValue="GVRukSF68AtOzIJVxZqj1g==" spinCount="100000" sheet="1" objects="1" scenarios="1"/>
  <mergeCells count="5">
    <mergeCell ref="C6:M6"/>
    <mergeCell ref="O6:P6"/>
    <mergeCell ref="Q6:R6"/>
    <mergeCell ref="B20:R20"/>
    <mergeCell ref="B22:R22"/>
  </mergeCells>
  <printOptions horizontalCentered="1"/>
  <pageMargins left="0.25" right="0.25" top="0.25" bottom="0.25" header="0.3" footer="0.3"/>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R104"/>
  <sheetViews>
    <sheetView showGridLines="0" zoomScale="90" workbookViewId="0">
      <pane xSplit="2" ySplit="7" topLeftCell="C8" activePane="bottomRight" state="frozen"/>
      <selection pane="topRight"/>
      <selection pane="bottomLeft"/>
      <selection pane="bottomRight" activeCell="B1" sqref="B1"/>
    </sheetView>
  </sheetViews>
  <sheetFormatPr defaultColWidth="8.81640625" defaultRowHeight="12.5" x14ac:dyDescent="0.25"/>
  <cols>
    <col min="1" max="1" width="1.1796875" customWidth="1"/>
    <col min="2" max="2" width="46.36328125" customWidth="1"/>
    <col min="3" max="5" width="14.453125" style="40" customWidth="1"/>
    <col min="6" max="6" width="9.1796875" style="43" customWidth="1"/>
    <col min="7" max="8" width="9.1796875" style="44" customWidth="1"/>
    <col min="9" max="13" width="9.1796875" style="43" customWidth="1"/>
    <col min="14" max="14" width="1.1796875" customWidth="1"/>
    <col min="15" max="18" width="9.1796875" style="40"/>
  </cols>
  <sheetData>
    <row r="2" spans="2:18" ht="22.5" x14ac:dyDescent="0.45">
      <c r="B2" s="45" t="s">
        <v>121</v>
      </c>
    </row>
    <row r="3" spans="2:18" x14ac:dyDescent="0.25">
      <c r="B3" s="46" t="s">
        <v>19</v>
      </c>
    </row>
    <row r="4" spans="2:18" x14ac:dyDescent="0.25">
      <c r="B4" s="46" t="s">
        <v>20</v>
      </c>
    </row>
    <row r="5" spans="2:18" x14ac:dyDescent="0.25">
      <c r="B5" s="47"/>
      <c r="C5" s="48"/>
      <c r="D5" s="48"/>
      <c r="E5" s="48"/>
      <c r="F5" s="49"/>
      <c r="G5" s="50"/>
      <c r="H5" s="50"/>
      <c r="I5" s="49"/>
      <c r="J5" s="49"/>
      <c r="K5" s="49"/>
      <c r="L5" s="49"/>
      <c r="M5" s="49"/>
      <c r="O5" s="48"/>
      <c r="P5" s="48"/>
      <c r="Q5" s="48"/>
      <c r="R5" s="48"/>
    </row>
    <row r="6" spans="2:18" ht="13" x14ac:dyDescent="0.3">
      <c r="B6" s="39"/>
      <c r="C6" s="82" t="s">
        <v>53</v>
      </c>
      <c r="D6" s="82"/>
      <c r="E6" s="82"/>
      <c r="F6" s="82"/>
      <c r="G6" s="82"/>
      <c r="H6" s="82"/>
      <c r="I6" s="82"/>
      <c r="J6" s="82"/>
      <c r="K6" s="82"/>
      <c r="L6" s="82"/>
      <c r="M6" s="82"/>
      <c r="O6" s="83" t="s">
        <v>33</v>
      </c>
      <c r="P6" s="83"/>
      <c r="Q6" s="84" t="s">
        <v>36</v>
      </c>
      <c r="R6" s="84"/>
    </row>
    <row r="7" spans="2:18" ht="26" x14ac:dyDescent="0.3">
      <c r="B7" s="51" t="s">
        <v>21</v>
      </c>
      <c r="C7" s="52" t="s">
        <v>22</v>
      </c>
      <c r="D7" s="53" t="s">
        <v>23</v>
      </c>
      <c r="E7" s="53" t="s">
        <v>24</v>
      </c>
      <c r="F7" s="54" t="s">
        <v>25</v>
      </c>
      <c r="G7" s="55" t="s">
        <v>26</v>
      </c>
      <c r="H7" s="55" t="s">
        <v>27</v>
      </c>
      <c r="I7" s="54" t="s">
        <v>31</v>
      </c>
      <c r="J7" s="54" t="s">
        <v>32</v>
      </c>
      <c r="K7" s="54" t="s">
        <v>28</v>
      </c>
      <c r="L7" s="54" t="s">
        <v>29</v>
      </c>
      <c r="M7" s="56" t="s">
        <v>30</v>
      </c>
      <c r="O7" s="57" t="s">
        <v>34</v>
      </c>
      <c r="P7" s="52" t="s">
        <v>35</v>
      </c>
      <c r="Q7" s="52" t="s">
        <v>34</v>
      </c>
      <c r="R7" s="58" t="s">
        <v>35</v>
      </c>
    </row>
    <row r="8" spans="2:18" ht="13" x14ac:dyDescent="0.3">
      <c r="B8" s="59" t="s">
        <v>80</v>
      </c>
      <c r="M8" s="60"/>
      <c r="O8" s="61"/>
      <c r="P8" s="62"/>
      <c r="R8" s="62"/>
    </row>
    <row r="9" spans="2:18" x14ac:dyDescent="0.25">
      <c r="B9" s="64" t="s">
        <v>122</v>
      </c>
      <c r="C9" s="40">
        <v>2824685</v>
      </c>
      <c r="D9" s="40">
        <v>1946523.4154106104</v>
      </c>
      <c r="E9" s="40">
        <v>383584708.75523418</v>
      </c>
      <c r="F9" s="43">
        <v>68.911167631456621</v>
      </c>
      <c r="G9" s="44">
        <v>197.06144078123955</v>
      </c>
      <c r="H9" s="44">
        <v>135.79733979372361</v>
      </c>
      <c r="I9" s="43">
        <v>3.3072616463125617</v>
      </c>
      <c r="J9" s="43">
        <v>1.0457840925324442</v>
      </c>
      <c r="K9" s="43">
        <v>-2.1890789841129261</v>
      </c>
      <c r="L9" s="43">
        <v>-4.2762334432082021</v>
      </c>
      <c r="M9" s="60">
        <v>-6.3717022997302308</v>
      </c>
      <c r="O9" s="61">
        <v>75</v>
      </c>
      <c r="P9" s="62">
        <v>54</v>
      </c>
      <c r="Q9" s="40">
        <v>7792</v>
      </c>
      <c r="R9" s="62">
        <v>6516</v>
      </c>
    </row>
    <row r="10" spans="2:18" ht="13" x14ac:dyDescent="0.3">
      <c r="B10" s="72" t="s">
        <v>88</v>
      </c>
      <c r="C10" s="73">
        <v>2824685</v>
      </c>
      <c r="D10" s="73">
        <v>1946523.4154106104</v>
      </c>
      <c r="E10" s="73">
        <v>383584708.75523418</v>
      </c>
      <c r="F10" s="74">
        <v>68.911167631456621</v>
      </c>
      <c r="G10" s="75">
        <v>197.06144078123955</v>
      </c>
      <c r="H10" s="75">
        <v>135.79733979372361</v>
      </c>
      <c r="I10" s="74">
        <v>3.3072616463125617</v>
      </c>
      <c r="J10" s="74">
        <v>1.0457840925324442</v>
      </c>
      <c r="K10" s="74">
        <v>-2.1890789841129261</v>
      </c>
      <c r="L10" s="74">
        <v>-4.2762334432082021</v>
      </c>
      <c r="M10" s="76">
        <v>-6.3717022997302308</v>
      </c>
      <c r="O10" s="77">
        <v>75</v>
      </c>
      <c r="P10" s="78">
        <v>54</v>
      </c>
      <c r="Q10" s="73">
        <v>7792</v>
      </c>
      <c r="R10" s="78">
        <v>6516</v>
      </c>
    </row>
    <row r="11" spans="2:18" ht="13" x14ac:dyDescent="0.3">
      <c r="B11" s="59" t="s">
        <v>89</v>
      </c>
      <c r="M11" s="60"/>
      <c r="O11" s="61"/>
      <c r="P11" s="62"/>
      <c r="R11" s="62"/>
    </row>
    <row r="12" spans="2:18" x14ac:dyDescent="0.25">
      <c r="B12" s="64" t="s">
        <v>123</v>
      </c>
      <c r="C12" s="40">
        <v>17877078</v>
      </c>
      <c r="D12" s="40">
        <v>13955419.695086341</v>
      </c>
      <c r="E12" s="40">
        <v>3803409825.3201427</v>
      </c>
      <c r="F12" s="43">
        <v>78.063203030642597</v>
      </c>
      <c r="G12" s="44">
        <v>272.53998148542325</v>
      </c>
      <c r="H12" s="44">
        <v>212.75343908664172</v>
      </c>
      <c r="I12" s="43">
        <v>3.3626988040750292</v>
      </c>
      <c r="J12" s="43">
        <v>11.334810466116261</v>
      </c>
      <c r="K12" s="43">
        <v>7.7127549437644882</v>
      </c>
      <c r="L12" s="43">
        <v>4.1356548555275854</v>
      </c>
      <c r="M12" s="60">
        <v>12.167382723657852</v>
      </c>
      <c r="O12" s="61">
        <v>482</v>
      </c>
      <c r="P12" s="62">
        <v>318</v>
      </c>
      <c r="Q12" s="40">
        <v>49278</v>
      </c>
      <c r="R12" s="62">
        <v>42916</v>
      </c>
    </row>
    <row r="13" spans="2:18" x14ac:dyDescent="0.25">
      <c r="B13" s="64" t="s">
        <v>124</v>
      </c>
      <c r="C13" s="40">
        <v>665121</v>
      </c>
      <c r="D13" s="40">
        <v>375973.59111030737</v>
      </c>
      <c r="E13" s="40">
        <v>94438177.765710726</v>
      </c>
      <c r="F13" s="43">
        <v>56.527096740338578</v>
      </c>
      <c r="G13" s="44">
        <v>251.18300859063103</v>
      </c>
      <c r="H13" s="44">
        <v>141.98646226131896</v>
      </c>
      <c r="I13" s="43">
        <v>5.0004262399636277</v>
      </c>
      <c r="J13" s="43">
        <v>-0.18964093527387355</v>
      </c>
      <c r="K13" s="43">
        <v>-4.9429010539822027</v>
      </c>
      <c r="L13" s="43">
        <v>4.2928663308134567</v>
      </c>
      <c r="M13" s="60">
        <v>-0.86222685820812639</v>
      </c>
      <c r="O13" s="61">
        <v>53</v>
      </c>
      <c r="P13" s="62">
        <v>19</v>
      </c>
      <c r="Q13" s="40">
        <v>1823</v>
      </c>
      <c r="R13" s="62">
        <v>966</v>
      </c>
    </row>
    <row r="14" spans="2:18" x14ac:dyDescent="0.25">
      <c r="B14" s="64" t="s">
        <v>125</v>
      </c>
      <c r="C14" s="40">
        <v>888750</v>
      </c>
      <c r="D14" s="40">
        <v>529309.23011836456</v>
      </c>
      <c r="E14" s="40">
        <v>95465473.49479264</v>
      </c>
      <c r="F14" s="43">
        <v>59.556594106145091</v>
      </c>
      <c r="G14" s="44">
        <v>180.3586033696117</v>
      </c>
      <c r="H14" s="44">
        <v>107.41544134435176</v>
      </c>
      <c r="I14" s="43">
        <v>1.3402569681047576</v>
      </c>
      <c r="J14" s="43">
        <v>-2.350495560033004</v>
      </c>
      <c r="K14" s="43">
        <v>-3.6419411580561847</v>
      </c>
      <c r="L14" s="43">
        <v>-0.8525817130534038</v>
      </c>
      <c r="M14" s="60">
        <v>-4.4634723467657027</v>
      </c>
      <c r="O14" s="61">
        <v>73</v>
      </c>
      <c r="P14" s="62">
        <v>15</v>
      </c>
      <c r="Q14" s="40">
        <v>2425</v>
      </c>
      <c r="R14" s="62">
        <v>866</v>
      </c>
    </row>
    <row r="15" spans="2:18" x14ac:dyDescent="0.25">
      <c r="B15" s="64" t="s">
        <v>126</v>
      </c>
      <c r="C15" s="40">
        <v>806033</v>
      </c>
      <c r="D15" s="40">
        <v>495073.86308063596</v>
      </c>
      <c r="E15" s="40">
        <v>119888350.1055146</v>
      </c>
      <c r="F15" s="43">
        <v>61.421041456197941</v>
      </c>
      <c r="G15" s="44">
        <v>242.16255198668728</v>
      </c>
      <c r="H15" s="44">
        <v>148.73876144713009</v>
      </c>
      <c r="I15" s="43">
        <v>0.71081934768049737</v>
      </c>
      <c r="J15" s="43">
        <v>2.8866675051298687</v>
      </c>
      <c r="K15" s="43">
        <v>2.1604909696515242</v>
      </c>
      <c r="L15" s="43">
        <v>-0.99465994591221862</v>
      </c>
      <c r="M15" s="60">
        <v>1.1443414853795997</v>
      </c>
      <c r="O15" s="61">
        <v>52</v>
      </c>
      <c r="P15" s="62">
        <v>22</v>
      </c>
      <c r="Q15" s="40">
        <v>2209</v>
      </c>
      <c r="R15" s="62">
        <v>1278</v>
      </c>
    </row>
    <row r="16" spans="2:18" x14ac:dyDescent="0.25">
      <c r="B16" s="64" t="s">
        <v>127</v>
      </c>
      <c r="C16" s="40">
        <v>1906636</v>
      </c>
      <c r="D16" s="40">
        <v>1289142.8112994782</v>
      </c>
      <c r="E16" s="40">
        <v>254600562.86500198</v>
      </c>
      <c r="F16" s="43">
        <v>67.613472697435597</v>
      </c>
      <c r="G16" s="44">
        <v>197.49601101863973</v>
      </c>
      <c r="H16" s="44">
        <v>133.53391148861238</v>
      </c>
      <c r="I16" s="43">
        <v>0.63389819415546922</v>
      </c>
      <c r="J16" s="43">
        <v>1.4184409259410939</v>
      </c>
      <c r="K16" s="43">
        <v>0.77960085610621166</v>
      </c>
      <c r="L16" s="43">
        <v>0.36635343707999607</v>
      </c>
      <c r="M16" s="60">
        <v>1.1488103876694433</v>
      </c>
      <c r="O16" s="61">
        <v>175</v>
      </c>
      <c r="P16" s="62">
        <v>34</v>
      </c>
      <c r="Q16" s="40">
        <v>5224</v>
      </c>
      <c r="R16" s="62">
        <v>1434</v>
      </c>
    </row>
    <row r="17" spans="2:18" x14ac:dyDescent="0.25">
      <c r="B17" s="64" t="s">
        <v>128</v>
      </c>
      <c r="C17" s="40">
        <v>2789119</v>
      </c>
      <c r="D17" s="40">
        <v>1877931.5321403104</v>
      </c>
      <c r="E17" s="40">
        <v>426148544.36356199</v>
      </c>
      <c r="F17" s="43">
        <v>67.330634947462272</v>
      </c>
      <c r="G17" s="44">
        <v>226.92443098704098</v>
      </c>
      <c r="H17" s="44">
        <v>152.78966023449053</v>
      </c>
      <c r="I17" s="43">
        <v>1.0314622240317839</v>
      </c>
      <c r="J17" s="43">
        <v>1.6525802189739593</v>
      </c>
      <c r="K17" s="43">
        <v>0.61477680449281757</v>
      </c>
      <c r="L17" s="43">
        <v>-5.5802637415076699</v>
      </c>
      <c r="M17" s="60">
        <v>-4.9997931041606707</v>
      </c>
      <c r="O17" s="61">
        <v>187</v>
      </c>
      <c r="P17" s="62">
        <v>65</v>
      </c>
      <c r="Q17" s="40">
        <v>7792</v>
      </c>
      <c r="R17" s="62">
        <v>4307</v>
      </c>
    </row>
    <row r="18" spans="2:18" x14ac:dyDescent="0.25">
      <c r="B18" s="64" t="s">
        <v>129</v>
      </c>
      <c r="C18" s="40">
        <v>1301955</v>
      </c>
      <c r="D18" s="40">
        <v>830665.91471187235</v>
      </c>
      <c r="E18" s="40">
        <v>149945574.65601283</v>
      </c>
      <c r="F18" s="43">
        <v>63.801430518863739</v>
      </c>
      <c r="G18" s="44">
        <v>180.51249244772907</v>
      </c>
      <c r="H18" s="44">
        <v>115.16955244690702</v>
      </c>
      <c r="I18" s="43">
        <v>0.19585812022379387</v>
      </c>
      <c r="J18" s="43">
        <v>-4.0600885867119123</v>
      </c>
      <c r="K18" s="43">
        <v>-4.2476273837817677</v>
      </c>
      <c r="L18" s="43">
        <v>4.1226525829558742</v>
      </c>
      <c r="M18" s="60">
        <v>-0.30008972090422237</v>
      </c>
      <c r="O18" s="61">
        <v>139</v>
      </c>
      <c r="P18" s="62">
        <v>22</v>
      </c>
      <c r="Q18" s="40">
        <v>3567</v>
      </c>
      <c r="R18" s="62">
        <v>925</v>
      </c>
    </row>
    <row r="19" spans="2:18" x14ac:dyDescent="0.25">
      <c r="B19" s="64" t="s">
        <v>130</v>
      </c>
      <c r="C19" s="40">
        <v>4192755</v>
      </c>
      <c r="D19" s="40">
        <v>2596880.1539243083</v>
      </c>
      <c r="E19" s="40">
        <v>652026822.98922324</v>
      </c>
      <c r="F19" s="43">
        <v>61.937321735334123</v>
      </c>
      <c r="G19" s="44">
        <v>251.0808294344676</v>
      </c>
      <c r="H19" s="44">
        <v>155.51274114257168</v>
      </c>
      <c r="I19" s="43">
        <v>0.58874122376125027</v>
      </c>
      <c r="J19" s="43">
        <v>-0.21339206599042329</v>
      </c>
      <c r="K19" s="43">
        <v>-0.79743844088735305</v>
      </c>
      <c r="L19" s="43">
        <v>0.97256116494959999</v>
      </c>
      <c r="M19" s="60">
        <v>0.16736714746668768</v>
      </c>
      <c r="O19" s="61">
        <v>361</v>
      </c>
      <c r="P19" s="62">
        <v>94</v>
      </c>
      <c r="Q19" s="40">
        <v>11388</v>
      </c>
      <c r="R19" s="62">
        <v>4397</v>
      </c>
    </row>
    <row r="20" spans="2:18" x14ac:dyDescent="0.25">
      <c r="B20" s="64" t="s">
        <v>131</v>
      </c>
      <c r="M20" s="60"/>
      <c r="O20" s="61">
        <v>29</v>
      </c>
      <c r="P20" s="62">
        <v>1</v>
      </c>
      <c r="Q20" s="40">
        <v>836</v>
      </c>
      <c r="R20" s="62">
        <v>42</v>
      </c>
    </row>
    <row r="21" spans="2:18" x14ac:dyDescent="0.25">
      <c r="B21" s="64" t="s">
        <v>132</v>
      </c>
      <c r="C21" s="40">
        <v>842244</v>
      </c>
      <c r="D21" s="40">
        <v>603225.51182690158</v>
      </c>
      <c r="E21" s="40">
        <v>100527369.65326549</v>
      </c>
      <c r="F21" s="43">
        <v>71.621229931813303</v>
      </c>
      <c r="G21" s="44">
        <v>166.64973162161664</v>
      </c>
      <c r="H21" s="44">
        <v>119.35658746546783</v>
      </c>
      <c r="I21" s="43">
        <v>0.56032408772719511</v>
      </c>
      <c r="J21" s="43">
        <v>-2.1633754414214272</v>
      </c>
      <c r="K21" s="43">
        <v>-2.7085230222137242</v>
      </c>
      <c r="L21" s="43">
        <v>4.6629864237326411</v>
      </c>
      <c r="M21" s="60">
        <v>1.828165340689855</v>
      </c>
      <c r="O21" s="61">
        <v>74</v>
      </c>
      <c r="P21" s="62">
        <v>16</v>
      </c>
      <c r="Q21" s="40">
        <v>2317</v>
      </c>
      <c r="R21" s="62">
        <v>686</v>
      </c>
    </row>
    <row r="22" spans="2:18" x14ac:dyDescent="0.25">
      <c r="B22" s="64" t="s">
        <v>133</v>
      </c>
      <c r="C22" s="40">
        <v>916773</v>
      </c>
      <c r="D22" s="40">
        <v>533004.00404386339</v>
      </c>
      <c r="E22" s="40">
        <v>129098682.38603285</v>
      </c>
      <c r="F22" s="43">
        <v>58.139147209163376</v>
      </c>
      <c r="G22" s="44">
        <v>242.20959206041672</v>
      </c>
      <c r="H22" s="44">
        <v>140.81859128271978</v>
      </c>
      <c r="I22" s="43">
        <v>-1.9264405245720655</v>
      </c>
      <c r="J22" s="43">
        <v>5.1638678398121378</v>
      </c>
      <c r="K22" s="43">
        <v>7.2295819610722614</v>
      </c>
      <c r="L22" s="43">
        <v>-4.2645633252786865</v>
      </c>
      <c r="M22" s="60">
        <v>2.6567085348925872</v>
      </c>
      <c r="O22" s="61">
        <v>73</v>
      </c>
      <c r="P22" s="62">
        <v>5</v>
      </c>
      <c r="Q22" s="40">
        <v>2541</v>
      </c>
      <c r="R22" s="62">
        <v>288</v>
      </c>
    </row>
    <row r="23" spans="2:18" x14ac:dyDescent="0.25">
      <c r="B23" s="64" t="s">
        <v>134</v>
      </c>
      <c r="C23" s="40">
        <v>2272988</v>
      </c>
      <c r="D23" s="40">
        <v>1394069.7902452576</v>
      </c>
      <c r="E23" s="40">
        <v>316346776.01518846</v>
      </c>
      <c r="F23" s="43">
        <v>61.332034759763687</v>
      </c>
      <c r="G23" s="44">
        <v>226.92319870121699</v>
      </c>
      <c r="H23" s="44">
        <v>139.17661510539801</v>
      </c>
      <c r="I23" s="43">
        <v>2.9597576061752626</v>
      </c>
      <c r="J23" s="43">
        <v>-0.33750479013765772</v>
      </c>
      <c r="K23" s="43">
        <v>-3.2024768443454259</v>
      </c>
      <c r="L23" s="43">
        <v>-0.98363383988574571</v>
      </c>
      <c r="M23" s="60">
        <v>-4.1546100382557052</v>
      </c>
      <c r="O23" s="61">
        <v>216</v>
      </c>
      <c r="P23" s="62">
        <v>48</v>
      </c>
      <c r="Q23" s="40">
        <v>6284</v>
      </c>
      <c r="R23" s="62">
        <v>2374</v>
      </c>
    </row>
    <row r="24" spans="2:18" x14ac:dyDescent="0.25">
      <c r="B24" s="64" t="s">
        <v>135</v>
      </c>
      <c r="C24" s="40">
        <v>1467375</v>
      </c>
      <c r="D24" s="40">
        <v>913097.71503940865</v>
      </c>
      <c r="E24" s="40">
        <v>155462213.4195317</v>
      </c>
      <c r="F24" s="43">
        <v>62.226609765016342</v>
      </c>
      <c r="G24" s="44">
        <v>170.25802480824527</v>
      </c>
      <c r="H24" s="44">
        <v>105.9457966910515</v>
      </c>
      <c r="I24" s="43">
        <v>2.5391341535765273</v>
      </c>
      <c r="J24" s="43">
        <v>0.4164792654138228</v>
      </c>
      <c r="K24" s="43">
        <v>-2.0700924633741029</v>
      </c>
      <c r="L24" s="43">
        <v>-4.1724442033086548E-2</v>
      </c>
      <c r="M24" s="60">
        <v>-2.1109531709875746</v>
      </c>
      <c r="O24" s="61">
        <v>122</v>
      </c>
      <c r="P24" s="62">
        <v>18</v>
      </c>
      <c r="Q24" s="40">
        <v>4015</v>
      </c>
      <c r="R24" s="62">
        <v>1126</v>
      </c>
    </row>
    <row r="25" spans="2:18" ht="13" x14ac:dyDescent="0.3">
      <c r="B25" s="72" t="s">
        <v>91</v>
      </c>
      <c r="C25" s="73">
        <v>36231967</v>
      </c>
      <c r="D25" s="73">
        <v>26652578.363766521</v>
      </c>
      <c r="E25" s="73">
        <v>6905380888.5929489</v>
      </c>
      <c r="F25" s="74">
        <v>73.560947888273688</v>
      </c>
      <c r="G25" s="75">
        <v>259.08866280572062</v>
      </c>
      <c r="H25" s="75">
        <v>190.58807623094128</v>
      </c>
      <c r="I25" s="74">
        <v>2.2267490222117665</v>
      </c>
      <c r="J25" s="74">
        <v>7.6561649555857434</v>
      </c>
      <c r="K25" s="74">
        <v>5.3111499537506583</v>
      </c>
      <c r="L25" s="74">
        <v>3.304068147209366</v>
      </c>
      <c r="M25" s="76">
        <v>8.790702114820057</v>
      </c>
      <c r="O25" s="77">
        <v>2036</v>
      </c>
      <c r="P25" s="78">
        <v>677</v>
      </c>
      <c r="Q25" s="73">
        <v>99699</v>
      </c>
      <c r="R25" s="78">
        <v>61605</v>
      </c>
    </row>
    <row r="26" spans="2:18" ht="13" x14ac:dyDescent="0.3">
      <c r="B26" s="59" t="s">
        <v>92</v>
      </c>
      <c r="M26" s="60"/>
      <c r="O26" s="61"/>
      <c r="P26" s="62"/>
      <c r="R26" s="62"/>
    </row>
    <row r="27" spans="2:18" x14ac:dyDescent="0.25">
      <c r="B27" s="64" t="s">
        <v>136</v>
      </c>
      <c r="C27" s="40">
        <v>2064668</v>
      </c>
      <c r="D27" s="40">
        <v>1134505.8941701469</v>
      </c>
      <c r="E27" s="40">
        <v>227459622.66199544</v>
      </c>
      <c r="F27" s="43">
        <v>54.948587093428429</v>
      </c>
      <c r="G27" s="44">
        <v>200.4922352813112</v>
      </c>
      <c r="H27" s="44">
        <v>110.16765051911273</v>
      </c>
      <c r="I27" s="43">
        <v>1.8458018723896275</v>
      </c>
      <c r="J27" s="43">
        <v>-3.9316275681090467</v>
      </c>
      <c r="K27" s="43">
        <v>-5.6727222274407216</v>
      </c>
      <c r="L27" s="43">
        <v>-7.18899854159719</v>
      </c>
      <c r="M27" s="60">
        <v>-12.453908850792896</v>
      </c>
      <c r="O27" s="61">
        <v>53</v>
      </c>
      <c r="P27" s="62">
        <v>32</v>
      </c>
      <c r="Q27" s="40">
        <v>5554</v>
      </c>
      <c r="R27" s="62">
        <v>4384</v>
      </c>
    </row>
    <row r="28" spans="2:18" x14ac:dyDescent="0.25">
      <c r="B28" s="64" t="s">
        <v>137</v>
      </c>
      <c r="C28" s="40">
        <v>492137</v>
      </c>
      <c r="D28" s="40">
        <v>304537.98608334403</v>
      </c>
      <c r="E28" s="40">
        <v>56048343.240877293</v>
      </c>
      <c r="F28" s="43">
        <v>61.880733633793852</v>
      </c>
      <c r="G28" s="44">
        <v>184.04384937890254</v>
      </c>
      <c r="H28" s="44">
        <v>113.88768420353945</v>
      </c>
      <c r="I28" s="43">
        <v>0.5459021584791558</v>
      </c>
      <c r="J28" s="43">
        <v>-0.73189064142444415</v>
      </c>
      <c r="K28" s="43">
        <v>-1.2708551739994121</v>
      </c>
      <c r="L28" s="43">
        <v>-4.7503607082629227</v>
      </c>
      <c r="M28" s="60">
        <v>-5.9608456774366907</v>
      </c>
      <c r="O28" s="61">
        <v>16</v>
      </c>
      <c r="P28" s="62">
        <v>8</v>
      </c>
      <c r="Q28" s="40">
        <v>1349</v>
      </c>
      <c r="R28" s="62">
        <v>927</v>
      </c>
    </row>
    <row r="29" spans="2:18" x14ac:dyDescent="0.25">
      <c r="B29" s="64" t="s">
        <v>138</v>
      </c>
      <c r="M29" s="60"/>
      <c r="O29" s="61">
        <v>5</v>
      </c>
      <c r="P29" s="62">
        <v>0</v>
      </c>
      <c r="Q29" s="40">
        <v>237</v>
      </c>
      <c r="R29" s="62">
        <v>0</v>
      </c>
    </row>
    <row r="30" spans="2:18" x14ac:dyDescent="0.25">
      <c r="B30" s="64" t="s">
        <v>139</v>
      </c>
      <c r="M30" s="60"/>
      <c r="O30" s="61">
        <v>14</v>
      </c>
      <c r="P30" s="62">
        <v>1</v>
      </c>
      <c r="Q30" s="40">
        <v>624</v>
      </c>
      <c r="R30" s="62">
        <v>29</v>
      </c>
    </row>
    <row r="31" spans="2:18" x14ac:dyDescent="0.25">
      <c r="B31" s="64" t="s">
        <v>140</v>
      </c>
      <c r="C31" s="40">
        <v>292365</v>
      </c>
      <c r="D31" s="40">
        <v>156513.79803941003</v>
      </c>
      <c r="E31" s="40">
        <v>82106066.670511007</v>
      </c>
      <c r="F31" s="43">
        <v>53.533698643616724</v>
      </c>
      <c r="G31" s="44">
        <v>524.59315216308767</v>
      </c>
      <c r="H31" s="44">
        <v>280.8341171840371</v>
      </c>
      <c r="I31" s="43">
        <v>0.45319296606034787</v>
      </c>
      <c r="J31" s="43">
        <v>-14.782941812811774</v>
      </c>
      <c r="K31" s="43">
        <v>-15.167397201570395</v>
      </c>
      <c r="L31" s="43">
        <v>10.535354479129049</v>
      </c>
      <c r="M31" s="60">
        <v>-6.2299817829395563</v>
      </c>
      <c r="O31" s="61">
        <v>7</v>
      </c>
      <c r="P31" s="62">
        <v>2</v>
      </c>
      <c r="Q31" s="40">
        <v>801</v>
      </c>
      <c r="R31" s="62">
        <v>183</v>
      </c>
    </row>
    <row r="32" spans="2:18" x14ac:dyDescent="0.25">
      <c r="B32" s="64" t="s">
        <v>141</v>
      </c>
      <c r="M32" s="60"/>
      <c r="O32" s="61">
        <v>11</v>
      </c>
      <c r="P32" s="62">
        <v>2</v>
      </c>
      <c r="Q32" s="40">
        <v>660</v>
      </c>
      <c r="R32" s="62">
        <v>183</v>
      </c>
    </row>
    <row r="33" spans="2:18" x14ac:dyDescent="0.25">
      <c r="B33" s="64" t="s">
        <v>142</v>
      </c>
      <c r="M33" s="60"/>
      <c r="O33" s="61">
        <v>1</v>
      </c>
      <c r="P33" s="62">
        <v>0</v>
      </c>
      <c r="Q33" s="40">
        <v>34</v>
      </c>
      <c r="R33" s="62">
        <v>0</v>
      </c>
    </row>
    <row r="34" spans="2:18" ht="13" x14ac:dyDescent="0.3">
      <c r="B34" s="72" t="s">
        <v>94</v>
      </c>
      <c r="C34" s="73">
        <v>3418102</v>
      </c>
      <c r="D34" s="73">
        <v>1921260.9413171208</v>
      </c>
      <c r="E34" s="73">
        <v>429148135.20384222</v>
      </c>
      <c r="F34" s="74">
        <v>56.208414532893428</v>
      </c>
      <c r="G34" s="75">
        <v>223.36795901843485</v>
      </c>
      <c r="H34" s="75">
        <v>125.55158833874536</v>
      </c>
      <c r="I34" s="74">
        <v>1.3086745853818731</v>
      </c>
      <c r="J34" s="74">
        <v>-4.443112485806556</v>
      </c>
      <c r="K34" s="74">
        <v>-5.6774872385390394</v>
      </c>
      <c r="L34" s="74">
        <v>-5.5590233594364289</v>
      </c>
      <c r="M34" s="76">
        <v>-10.920897756213108</v>
      </c>
      <c r="O34" s="77">
        <v>107</v>
      </c>
      <c r="P34" s="78">
        <v>45</v>
      </c>
      <c r="Q34" s="73">
        <v>9259</v>
      </c>
      <c r="R34" s="78">
        <v>5706</v>
      </c>
    </row>
    <row r="35" spans="2:18" ht="13" x14ac:dyDescent="0.3">
      <c r="B35" s="59" t="s">
        <v>95</v>
      </c>
      <c r="M35" s="60"/>
      <c r="O35" s="61"/>
      <c r="P35" s="62"/>
      <c r="R35" s="62"/>
    </row>
    <row r="36" spans="2:18" x14ac:dyDescent="0.25">
      <c r="B36" s="64" t="s">
        <v>143</v>
      </c>
      <c r="C36" s="40">
        <v>7882344</v>
      </c>
      <c r="D36" s="40">
        <v>5887272.1859458471</v>
      </c>
      <c r="E36" s="40">
        <v>1344997064.5167699</v>
      </c>
      <c r="F36" s="43">
        <v>74.689358723063179</v>
      </c>
      <c r="G36" s="44">
        <v>228.45844765383194</v>
      </c>
      <c r="H36" s="44">
        <v>170.63414950131204</v>
      </c>
      <c r="I36" s="43">
        <v>1.4958459596707465</v>
      </c>
      <c r="J36" s="43">
        <v>5.3817271827773565</v>
      </c>
      <c r="K36" s="43">
        <v>3.8286110987184747</v>
      </c>
      <c r="L36" s="43">
        <v>0.41174878784975877</v>
      </c>
      <c r="M36" s="60">
        <v>4.2561241463067701</v>
      </c>
      <c r="O36" s="61">
        <v>302</v>
      </c>
      <c r="P36" s="62">
        <v>151</v>
      </c>
      <c r="Q36" s="40">
        <v>21677</v>
      </c>
      <c r="R36" s="62">
        <v>15870</v>
      </c>
    </row>
    <row r="37" spans="2:18" x14ac:dyDescent="0.25">
      <c r="B37" s="64" t="s">
        <v>144</v>
      </c>
      <c r="C37" s="40">
        <v>7591839</v>
      </c>
      <c r="D37" s="40">
        <v>5284021.3695152942</v>
      </c>
      <c r="E37" s="40">
        <v>1446825260.2799075</v>
      </c>
      <c r="F37" s="43">
        <v>69.601335980851204</v>
      </c>
      <c r="G37" s="44">
        <v>273.81139459937975</v>
      </c>
      <c r="H37" s="44">
        <v>190.57638870896858</v>
      </c>
      <c r="I37" s="43">
        <v>-0.5370354115053001</v>
      </c>
      <c r="J37" s="43">
        <v>-0.389497031456225</v>
      </c>
      <c r="K37" s="43">
        <v>0.14833499150672755</v>
      </c>
      <c r="L37" s="43">
        <v>-1.6323256698206523</v>
      </c>
      <c r="M37" s="60">
        <v>-1.4864119884474098</v>
      </c>
      <c r="O37" s="61">
        <v>349</v>
      </c>
      <c r="P37" s="62">
        <v>133</v>
      </c>
      <c r="Q37" s="40">
        <v>20767</v>
      </c>
      <c r="R37" s="62">
        <v>14149</v>
      </c>
    </row>
    <row r="38" spans="2:18" x14ac:dyDescent="0.25">
      <c r="B38" s="64" t="s">
        <v>145</v>
      </c>
      <c r="C38" s="40">
        <v>436540</v>
      </c>
      <c r="D38" s="40">
        <v>310356.54240532056</v>
      </c>
      <c r="E38" s="40">
        <v>49206994.888446249</v>
      </c>
      <c r="F38" s="43">
        <v>71.094640217464729</v>
      </c>
      <c r="G38" s="44">
        <v>158.54988751673463</v>
      </c>
      <c r="H38" s="44">
        <v>112.7204720952175</v>
      </c>
      <c r="I38" s="43">
        <v>-4.2902119673410679</v>
      </c>
      <c r="J38" s="43">
        <v>-9.94117052435913</v>
      </c>
      <c r="K38" s="43">
        <v>-5.9042639976563338</v>
      </c>
      <c r="L38" s="43">
        <v>-1.7223240406978182</v>
      </c>
      <c r="M38" s="60">
        <v>-7.5248974800854658</v>
      </c>
      <c r="O38" s="61">
        <v>58</v>
      </c>
      <c r="P38" s="62">
        <v>15</v>
      </c>
      <c r="Q38" s="40">
        <v>1196</v>
      </c>
      <c r="R38" s="62">
        <v>365</v>
      </c>
    </row>
    <row r="39" spans="2:18" x14ac:dyDescent="0.25">
      <c r="B39" s="64" t="s">
        <v>146</v>
      </c>
      <c r="C39" s="40">
        <v>917716</v>
      </c>
      <c r="D39" s="40">
        <v>656755.27529658785</v>
      </c>
      <c r="E39" s="40">
        <v>125055787.66020225</v>
      </c>
      <c r="F39" s="43">
        <v>71.564108645440186</v>
      </c>
      <c r="G39" s="44">
        <v>190.41459180320643</v>
      </c>
      <c r="H39" s="44">
        <v>136.2685053548181</v>
      </c>
      <c r="I39" s="43">
        <v>0.5719470858534329</v>
      </c>
      <c r="J39" s="43">
        <v>4.8293121215248256</v>
      </c>
      <c r="K39" s="43">
        <v>4.2331536367936788</v>
      </c>
      <c r="L39" s="43">
        <v>5.0449950970698039</v>
      </c>
      <c r="M39" s="60">
        <v>9.4917111272622705</v>
      </c>
      <c r="O39" s="61">
        <v>66</v>
      </c>
      <c r="P39" s="62">
        <v>22</v>
      </c>
      <c r="Q39" s="40">
        <v>2486</v>
      </c>
      <c r="R39" s="62">
        <v>1038</v>
      </c>
    </row>
    <row r="40" spans="2:18" x14ac:dyDescent="0.25">
      <c r="B40" s="64" t="s">
        <v>147</v>
      </c>
      <c r="C40" s="40">
        <v>800888</v>
      </c>
      <c r="D40" s="40">
        <v>434940.20845750108</v>
      </c>
      <c r="E40" s="40">
        <v>79550195.188454449</v>
      </c>
      <c r="F40" s="43">
        <v>54.307245015220744</v>
      </c>
      <c r="G40" s="44">
        <v>182.89915174910175</v>
      </c>
      <c r="H40" s="44">
        <v>99.327490471145083</v>
      </c>
      <c r="I40" s="43">
        <v>-0.1482401315584414</v>
      </c>
      <c r="J40" s="43">
        <v>0.31269794023550007</v>
      </c>
      <c r="K40" s="43">
        <v>0.46162238145020729</v>
      </c>
      <c r="L40" s="43">
        <v>4.3889897613874131</v>
      </c>
      <c r="M40" s="60">
        <v>4.8708727018371452</v>
      </c>
      <c r="O40" s="61">
        <v>60</v>
      </c>
      <c r="P40" s="62">
        <v>20</v>
      </c>
      <c r="Q40" s="40">
        <v>2184</v>
      </c>
      <c r="R40" s="62">
        <v>1272</v>
      </c>
    </row>
    <row r="41" spans="2:18" x14ac:dyDescent="0.25">
      <c r="B41" s="64" t="s">
        <v>148</v>
      </c>
      <c r="C41" s="40">
        <v>648380</v>
      </c>
      <c r="D41" s="40">
        <v>385903.87993679952</v>
      </c>
      <c r="E41" s="40">
        <v>68096683.478359178</v>
      </c>
      <c r="F41" s="43">
        <v>59.51816526370331</v>
      </c>
      <c r="G41" s="44">
        <v>176.4602198078743</v>
      </c>
      <c r="H41" s="44">
        <v>105.02588524994475</v>
      </c>
      <c r="I41" s="43">
        <v>-0.79774294133667079</v>
      </c>
      <c r="J41" s="43">
        <v>2.652802957265997</v>
      </c>
      <c r="K41" s="43">
        <v>3.4782937413392894</v>
      </c>
      <c r="L41" s="43">
        <v>7.5682041177667472</v>
      </c>
      <c r="M41" s="60">
        <v>11.309742229345016</v>
      </c>
      <c r="O41" s="61">
        <v>51</v>
      </c>
      <c r="P41" s="62">
        <v>13</v>
      </c>
      <c r="Q41" s="40">
        <v>1777</v>
      </c>
      <c r="R41" s="62">
        <v>761</v>
      </c>
    </row>
    <row r="42" spans="2:18" x14ac:dyDescent="0.25">
      <c r="B42" s="64" t="s">
        <v>149</v>
      </c>
      <c r="C42" s="40">
        <v>912319</v>
      </c>
      <c r="D42" s="40">
        <v>579343.79511925566</v>
      </c>
      <c r="E42" s="40">
        <v>103028447.45113581</v>
      </c>
      <c r="F42" s="43">
        <v>63.502327049996296</v>
      </c>
      <c r="G42" s="44">
        <v>177.83645620978439</v>
      </c>
      <c r="H42" s="44">
        <v>112.93028803646074</v>
      </c>
      <c r="I42" s="43">
        <v>0.26431069309846866</v>
      </c>
      <c r="J42" s="43">
        <v>3.4794625808951638</v>
      </c>
      <c r="K42" s="43">
        <v>3.2066762994783464</v>
      </c>
      <c r="L42" s="43">
        <v>5.9834982806734978</v>
      </c>
      <c r="M42" s="60">
        <v>9.3820460013765299</v>
      </c>
      <c r="O42" s="61">
        <v>62</v>
      </c>
      <c r="P42" s="62">
        <v>21</v>
      </c>
      <c r="Q42" s="40">
        <v>2499</v>
      </c>
      <c r="R42" s="62">
        <v>1282</v>
      </c>
    </row>
    <row r="43" spans="2:18" x14ac:dyDescent="0.25">
      <c r="B43" s="64" t="s">
        <v>150</v>
      </c>
      <c r="C43" s="40">
        <v>786210</v>
      </c>
      <c r="D43" s="40">
        <v>509497.22263462015</v>
      </c>
      <c r="E43" s="40">
        <v>80220100.889154136</v>
      </c>
      <c r="F43" s="43">
        <v>64.804215493903683</v>
      </c>
      <c r="G43" s="44">
        <v>157.44953519929788</v>
      </c>
      <c r="H43" s="44">
        <v>102.03393608470275</v>
      </c>
      <c r="I43" s="43">
        <v>6.2363182813215901E-2</v>
      </c>
      <c r="J43" s="43">
        <v>0.24471643043520075</v>
      </c>
      <c r="K43" s="43">
        <v>0.18223959727086597</v>
      </c>
      <c r="L43" s="43">
        <v>2.9717548254952488</v>
      </c>
      <c r="M43" s="60">
        <v>3.1594101367815592</v>
      </c>
      <c r="O43" s="61">
        <v>70</v>
      </c>
      <c r="P43" s="62">
        <v>7</v>
      </c>
      <c r="Q43" s="40">
        <v>2154</v>
      </c>
      <c r="R43" s="62">
        <v>236</v>
      </c>
    </row>
    <row r="44" spans="2:18" x14ac:dyDescent="0.25">
      <c r="B44" s="64" t="s">
        <v>151</v>
      </c>
      <c r="C44" s="40">
        <v>1807662</v>
      </c>
      <c r="D44" s="40">
        <v>1232985.2134351947</v>
      </c>
      <c r="E44" s="40">
        <v>209864266.05764961</v>
      </c>
      <c r="F44" s="43">
        <v>68.208836244563116</v>
      </c>
      <c r="G44" s="44">
        <v>170.20825859942886</v>
      </c>
      <c r="H44" s="44">
        <v>116.09707238280696</v>
      </c>
      <c r="I44" s="43">
        <v>-9.1636636968584886E-2</v>
      </c>
      <c r="J44" s="43">
        <v>1.4676636457112553</v>
      </c>
      <c r="K44" s="43">
        <v>1.5607304835690445</v>
      </c>
      <c r="L44" s="43">
        <v>5.9676739488976756</v>
      </c>
      <c r="M44" s="60">
        <v>7.6215437390147303</v>
      </c>
      <c r="O44" s="61">
        <v>173</v>
      </c>
      <c r="P44" s="62">
        <v>30</v>
      </c>
      <c r="Q44" s="40">
        <v>4954</v>
      </c>
      <c r="R44" s="62">
        <v>1083</v>
      </c>
    </row>
    <row r="45" spans="2:18" x14ac:dyDescent="0.25">
      <c r="B45" s="64" t="s">
        <v>152</v>
      </c>
      <c r="C45" s="40">
        <v>3492661</v>
      </c>
      <c r="D45" s="40">
        <v>2384372.2050936241</v>
      </c>
      <c r="E45" s="40">
        <v>734878830.62279272</v>
      </c>
      <c r="F45" s="43">
        <v>68.268068532663889</v>
      </c>
      <c r="G45" s="44">
        <v>308.20642391859167</v>
      </c>
      <c r="H45" s="44">
        <v>210.40657270281676</v>
      </c>
      <c r="I45" s="43">
        <v>0.7921886408038763</v>
      </c>
      <c r="J45" s="43">
        <v>-1.3973874319343516</v>
      </c>
      <c r="K45" s="43">
        <v>-2.1723668295228542</v>
      </c>
      <c r="L45" s="43">
        <v>0.89233595498195395</v>
      </c>
      <c r="M45" s="60">
        <v>-1.2994156847747789</v>
      </c>
      <c r="O45" s="61">
        <v>291</v>
      </c>
      <c r="P45" s="62">
        <v>85</v>
      </c>
      <c r="Q45" s="40">
        <v>9572</v>
      </c>
      <c r="R45" s="62">
        <v>4182</v>
      </c>
    </row>
    <row r="46" spans="2:18" x14ac:dyDescent="0.25">
      <c r="B46" s="64" t="s">
        <v>153</v>
      </c>
      <c r="C46" s="40">
        <v>1483251</v>
      </c>
      <c r="D46" s="40">
        <v>933536.65221699362</v>
      </c>
      <c r="E46" s="40">
        <v>172149735.49634829</v>
      </c>
      <c r="F46" s="43">
        <v>62.938548648677376</v>
      </c>
      <c r="G46" s="44">
        <v>184.40597387100058</v>
      </c>
      <c r="H46" s="44">
        <v>116.06244357586698</v>
      </c>
      <c r="I46" s="43">
        <v>1.2778791371465092</v>
      </c>
      <c r="J46" s="43">
        <v>3.9427640420701069</v>
      </c>
      <c r="K46" s="43">
        <v>2.6312605750065363</v>
      </c>
      <c r="L46" s="43">
        <v>8.3651605103742686</v>
      </c>
      <c r="M46" s="60">
        <v>11.216530255972748</v>
      </c>
      <c r="O46" s="61">
        <v>80</v>
      </c>
      <c r="P46" s="62">
        <v>27</v>
      </c>
      <c r="Q46" s="40">
        <v>4101</v>
      </c>
      <c r="R46" s="62">
        <v>1977</v>
      </c>
    </row>
    <row r="47" spans="2:18" x14ac:dyDescent="0.25">
      <c r="B47" s="64" t="s">
        <v>154</v>
      </c>
      <c r="C47" s="40">
        <v>5155528</v>
      </c>
      <c r="D47" s="40">
        <v>3528880.7972962083</v>
      </c>
      <c r="E47" s="40">
        <v>836318216.06047082</v>
      </c>
      <c r="F47" s="43">
        <v>68.44848475842258</v>
      </c>
      <c r="G47" s="44">
        <v>236.99248121422781</v>
      </c>
      <c r="H47" s="44">
        <v>162.21776238252821</v>
      </c>
      <c r="I47" s="43">
        <v>-1.5064060130151065</v>
      </c>
      <c r="J47" s="43">
        <v>3.3110401153219335</v>
      </c>
      <c r="K47" s="43">
        <v>4.8911263497810387</v>
      </c>
      <c r="L47" s="43">
        <v>-4.1679976278987994</v>
      </c>
      <c r="M47" s="60">
        <v>0.51926669161473271</v>
      </c>
      <c r="O47" s="61">
        <v>252</v>
      </c>
      <c r="P47" s="62">
        <v>94</v>
      </c>
      <c r="Q47" s="40">
        <v>13985</v>
      </c>
      <c r="R47" s="62">
        <v>7885</v>
      </c>
    </row>
    <row r="48" spans="2:18" x14ac:dyDescent="0.25">
      <c r="B48" s="64" t="s">
        <v>155</v>
      </c>
      <c r="C48" s="40">
        <v>1276205</v>
      </c>
      <c r="D48" s="40">
        <v>873753.25211576605</v>
      </c>
      <c r="E48" s="40">
        <v>355197084.32429206</v>
      </c>
      <c r="F48" s="43">
        <v>68.464960732465869</v>
      </c>
      <c r="G48" s="44">
        <v>406.51875511100354</v>
      </c>
      <c r="H48" s="44">
        <v>278.32290605685768</v>
      </c>
      <c r="I48" s="43">
        <v>-0.56643097839848844</v>
      </c>
      <c r="J48" s="43">
        <v>-4.2778419137251928</v>
      </c>
      <c r="K48" s="43">
        <v>-3.7325532732964843</v>
      </c>
      <c r="L48" s="43">
        <v>0.8757058738276039</v>
      </c>
      <c r="M48" s="60">
        <v>-2.8895335877622608</v>
      </c>
      <c r="O48" s="61">
        <v>78</v>
      </c>
      <c r="P48" s="62">
        <v>30</v>
      </c>
      <c r="Q48" s="40">
        <v>3506</v>
      </c>
      <c r="R48" s="62">
        <v>2114</v>
      </c>
    </row>
    <row r="49" spans="2:18" ht="13" x14ac:dyDescent="0.3">
      <c r="B49" s="72" t="s">
        <v>97</v>
      </c>
      <c r="C49" s="73">
        <v>33235343</v>
      </c>
      <c r="D49" s="73">
        <v>23211133.521758344</v>
      </c>
      <c r="E49" s="73">
        <v>5755236654.4505768</v>
      </c>
      <c r="F49" s="74">
        <v>69.838706108007798</v>
      </c>
      <c r="G49" s="75">
        <v>247.95155519033835</v>
      </c>
      <c r="H49" s="75">
        <v>173.16615791961516</v>
      </c>
      <c r="I49" s="74">
        <v>4.7288299443636252E-2</v>
      </c>
      <c r="J49" s="74">
        <v>2.0298668130108108</v>
      </c>
      <c r="K49" s="74">
        <v>1.981641428999704</v>
      </c>
      <c r="L49" s="74">
        <v>-0.46534835835665472</v>
      </c>
      <c r="M49" s="76">
        <v>1.5070715348001695</v>
      </c>
      <c r="O49" s="77">
        <v>1893</v>
      </c>
      <c r="P49" s="78">
        <v>649</v>
      </c>
      <c r="Q49" s="73">
        <v>90978</v>
      </c>
      <c r="R49" s="78">
        <v>52334</v>
      </c>
    </row>
    <row r="50" spans="2:18" ht="13" x14ac:dyDescent="0.3">
      <c r="B50" s="59" t="s">
        <v>98</v>
      </c>
      <c r="M50" s="60"/>
      <c r="O50" s="61"/>
      <c r="P50" s="62"/>
      <c r="R50" s="62"/>
    </row>
    <row r="51" spans="2:18" x14ac:dyDescent="0.25">
      <c r="B51" s="64" t="s">
        <v>156</v>
      </c>
      <c r="C51" s="40">
        <v>3929903</v>
      </c>
      <c r="D51" s="40">
        <v>2836620.3509578579</v>
      </c>
      <c r="E51" s="40">
        <v>587603983.9254427</v>
      </c>
      <c r="F51" s="43">
        <v>72.180416436687068</v>
      </c>
      <c r="G51" s="44">
        <v>207.14932251227168</v>
      </c>
      <c r="H51" s="44">
        <v>149.52124363513366</v>
      </c>
      <c r="I51" s="43">
        <v>3.8045984723178266</v>
      </c>
      <c r="J51" s="43">
        <v>4.4575424417025129</v>
      </c>
      <c r="K51" s="43">
        <v>0.6290125669132749</v>
      </c>
      <c r="L51" s="43">
        <v>-1.3669404950468558</v>
      </c>
      <c r="M51" s="60">
        <v>-0.74652615565952762</v>
      </c>
      <c r="O51" s="61">
        <v>143</v>
      </c>
      <c r="P51" s="62">
        <v>91</v>
      </c>
      <c r="Q51" s="40">
        <v>10804</v>
      </c>
      <c r="R51" s="62">
        <v>9130</v>
      </c>
    </row>
    <row r="52" spans="2:18" x14ac:dyDescent="0.25">
      <c r="B52" s="64" t="s">
        <v>157</v>
      </c>
      <c r="C52" s="40">
        <v>90885</v>
      </c>
      <c r="D52" s="40">
        <v>57389.326054190737</v>
      </c>
      <c r="E52" s="40">
        <v>16845668.223244362</v>
      </c>
      <c r="F52" s="43">
        <v>63.144992082511671</v>
      </c>
      <c r="G52" s="44">
        <v>293.53312508562283</v>
      </c>
      <c r="H52" s="44">
        <v>185.35146859486562</v>
      </c>
      <c r="I52" s="43">
        <v>0</v>
      </c>
      <c r="J52" s="43">
        <v>-3.4688236204290885</v>
      </c>
      <c r="K52" s="43">
        <v>-3.4688236204673268</v>
      </c>
      <c r="L52" s="43">
        <v>3.81204782511402</v>
      </c>
      <c r="M52" s="60">
        <v>0.21099098929977325</v>
      </c>
      <c r="O52" s="61">
        <v>8</v>
      </c>
      <c r="P52" s="62">
        <v>6</v>
      </c>
      <c r="Q52" s="40">
        <v>249</v>
      </c>
      <c r="R52" s="62">
        <v>214</v>
      </c>
    </row>
    <row r="53" spans="2:18" x14ac:dyDescent="0.25">
      <c r="B53" s="64" t="s">
        <v>158</v>
      </c>
      <c r="C53" s="40">
        <v>194545</v>
      </c>
      <c r="D53" s="40">
        <v>113909.7262681729</v>
      </c>
      <c r="E53" s="40">
        <v>31294473.363273822</v>
      </c>
      <c r="F53" s="43">
        <v>58.5518652590264</v>
      </c>
      <c r="G53" s="44">
        <v>274.73047639144136</v>
      </c>
      <c r="H53" s="44">
        <v>160.85981836219807</v>
      </c>
      <c r="I53" s="43">
        <v>0.48033468481264363</v>
      </c>
      <c r="J53" s="43">
        <v>-4.4876185014758398</v>
      </c>
      <c r="K53" s="43">
        <v>-4.9442044574058972</v>
      </c>
      <c r="L53" s="43">
        <v>5.057705879281361</v>
      </c>
      <c r="M53" s="60">
        <v>-0.13656189761247775</v>
      </c>
      <c r="O53" s="61">
        <v>13</v>
      </c>
      <c r="P53" s="62">
        <v>7</v>
      </c>
      <c r="Q53" s="40">
        <v>533</v>
      </c>
      <c r="R53" s="62">
        <v>345</v>
      </c>
    </row>
    <row r="54" spans="2:18" x14ac:dyDescent="0.25">
      <c r="B54" s="64" t="s">
        <v>159</v>
      </c>
      <c r="M54" s="60"/>
      <c r="O54" s="61">
        <v>6</v>
      </c>
      <c r="P54" s="62">
        <v>3</v>
      </c>
      <c r="Q54" s="40">
        <v>195</v>
      </c>
      <c r="R54" s="62">
        <v>122</v>
      </c>
    </row>
    <row r="55" spans="2:18" x14ac:dyDescent="0.25">
      <c r="B55" s="64" t="s">
        <v>160</v>
      </c>
      <c r="C55" s="40">
        <v>389090</v>
      </c>
      <c r="D55" s="40">
        <v>250953.71819076405</v>
      </c>
      <c r="E55" s="40">
        <v>42133115.600428104</v>
      </c>
      <c r="F55" s="43">
        <v>64.497601632209523</v>
      </c>
      <c r="G55" s="44">
        <v>167.89197587580813</v>
      </c>
      <c r="H55" s="44">
        <v>108.28629777282404</v>
      </c>
      <c r="I55" s="43">
        <v>0.54992479881745493</v>
      </c>
      <c r="J55" s="43">
        <v>-1.7640776285555928</v>
      </c>
      <c r="K55" s="43">
        <v>-2.3013467508664145</v>
      </c>
      <c r="L55" s="43">
        <v>2.7821297991642941</v>
      </c>
      <c r="M55" s="60">
        <v>0.41675659458824627</v>
      </c>
      <c r="O55" s="61">
        <v>31</v>
      </c>
      <c r="P55" s="62">
        <v>9</v>
      </c>
      <c r="Q55" s="40">
        <v>1066</v>
      </c>
      <c r="R55" s="62">
        <v>413</v>
      </c>
    </row>
    <row r="56" spans="2:18" x14ac:dyDescent="0.25">
      <c r="B56" s="64" t="s">
        <v>161</v>
      </c>
      <c r="C56" s="40">
        <v>268731</v>
      </c>
      <c r="D56" s="40">
        <v>139175.36632818377</v>
      </c>
      <c r="E56" s="40">
        <v>24845693.28253023</v>
      </c>
      <c r="F56" s="43">
        <v>51.789844241335672</v>
      </c>
      <c r="G56" s="44">
        <v>178.52076799239467</v>
      </c>
      <c r="H56" s="44">
        <v>92.455627681697422</v>
      </c>
      <c r="I56" s="43">
        <v>2.6968670941706092</v>
      </c>
      <c r="J56" s="43">
        <v>15.165944002620975</v>
      </c>
      <c r="K56" s="43">
        <v>12.141633198133087</v>
      </c>
      <c r="L56" s="43">
        <v>-0.96652298543181603</v>
      </c>
      <c r="M56" s="60">
        <v>11.057758536966062</v>
      </c>
      <c r="O56" s="61">
        <v>23</v>
      </c>
      <c r="P56" s="62">
        <v>6</v>
      </c>
      <c r="Q56" s="40">
        <v>737</v>
      </c>
      <c r="R56" s="62">
        <v>244</v>
      </c>
    </row>
    <row r="57" spans="2:18" x14ac:dyDescent="0.25">
      <c r="B57" s="64" t="s">
        <v>162</v>
      </c>
      <c r="C57" s="40">
        <v>497860</v>
      </c>
      <c r="D57" s="40">
        <v>266073.92528261885</v>
      </c>
      <c r="E57" s="40">
        <v>41869673.102682084</v>
      </c>
      <c r="F57" s="43">
        <v>53.443523336403572</v>
      </c>
      <c r="G57" s="44">
        <v>157.36105316674261</v>
      </c>
      <c r="H57" s="44">
        <v>84.099291171578528</v>
      </c>
      <c r="I57" s="43">
        <v>1.9667920787617996</v>
      </c>
      <c r="J57" s="43">
        <v>-11.817663012076078</v>
      </c>
      <c r="K57" s="43">
        <v>-13.518572870500613</v>
      </c>
      <c r="L57" s="43">
        <v>0.96791547272205769</v>
      </c>
      <c r="M57" s="60">
        <v>-12.681505756229841</v>
      </c>
      <c r="O57" s="61">
        <v>33</v>
      </c>
      <c r="P57" s="62">
        <v>9</v>
      </c>
      <c r="Q57" s="40">
        <v>1364</v>
      </c>
      <c r="R57" s="62">
        <v>503</v>
      </c>
    </row>
    <row r="58" spans="2:18" x14ac:dyDescent="0.25">
      <c r="B58" s="64" t="s">
        <v>163</v>
      </c>
      <c r="C58" s="40">
        <v>120405</v>
      </c>
      <c r="D58" s="40">
        <v>78907.440855075198</v>
      </c>
      <c r="E58" s="40">
        <v>35727733.70937553</v>
      </c>
      <c r="F58" s="43">
        <v>65.535020019995173</v>
      </c>
      <c r="G58" s="44">
        <v>452.7802869059538</v>
      </c>
      <c r="H58" s="44">
        <v>296.72965167040843</v>
      </c>
      <c r="M58" s="60"/>
      <c r="O58" s="61">
        <v>15</v>
      </c>
      <c r="P58" s="62">
        <v>6</v>
      </c>
      <c r="Q58" s="40">
        <v>358</v>
      </c>
      <c r="R58" s="62">
        <v>191</v>
      </c>
    </row>
    <row r="59" spans="2:18" x14ac:dyDescent="0.25">
      <c r="B59" s="64" t="s">
        <v>164</v>
      </c>
      <c r="C59" s="40">
        <v>418655</v>
      </c>
      <c r="D59" s="40">
        <v>297887.01058806694</v>
      </c>
      <c r="E59" s="40">
        <v>46216003.937909387</v>
      </c>
      <c r="F59" s="43">
        <v>71.153338808342653</v>
      </c>
      <c r="G59" s="44">
        <v>155.14608658723688</v>
      </c>
      <c r="H59" s="44">
        <v>110.39162063730133</v>
      </c>
      <c r="I59" s="43">
        <v>0</v>
      </c>
      <c r="J59" s="43">
        <v>1.2505208644201742</v>
      </c>
      <c r="K59" s="43">
        <v>1.2505208644622874</v>
      </c>
      <c r="L59" s="43">
        <v>0.35125150907126779</v>
      </c>
      <c r="M59" s="60">
        <v>1.6061648469024192</v>
      </c>
      <c r="O59" s="61">
        <v>47</v>
      </c>
      <c r="P59" s="62">
        <v>9</v>
      </c>
      <c r="Q59" s="40">
        <v>1147</v>
      </c>
      <c r="R59" s="62">
        <v>241</v>
      </c>
    </row>
    <row r="60" spans="2:18" x14ac:dyDescent="0.25">
      <c r="B60" s="64" t="s">
        <v>165</v>
      </c>
      <c r="C60" s="40">
        <v>139609</v>
      </c>
      <c r="D60" s="40">
        <v>84952.396551724145</v>
      </c>
      <c r="E60" s="40">
        <v>15416749.988645796</v>
      </c>
      <c r="F60" s="43">
        <v>60.850229248633063</v>
      </c>
      <c r="G60" s="44">
        <v>181.47516273139098</v>
      </c>
      <c r="H60" s="44">
        <v>110.42805255138133</v>
      </c>
      <c r="I60" s="43">
        <v>1.1857392388365839</v>
      </c>
      <c r="J60" s="43">
        <v>-0.52673914167215041</v>
      </c>
      <c r="K60" s="43">
        <v>-1.6924108016183785</v>
      </c>
      <c r="L60" s="43">
        <v>11.129050122805241</v>
      </c>
      <c r="M60" s="60">
        <v>9.2482900748467998</v>
      </c>
      <c r="O60" s="61">
        <v>12</v>
      </c>
      <c r="P60" s="62">
        <v>4</v>
      </c>
      <c r="Q60" s="40">
        <v>383</v>
      </c>
      <c r="R60" s="62">
        <v>266</v>
      </c>
    </row>
    <row r="61" spans="2:18" x14ac:dyDescent="0.25">
      <c r="B61" s="64" t="s">
        <v>166</v>
      </c>
      <c r="C61" s="40">
        <v>248388</v>
      </c>
      <c r="D61" s="40">
        <v>159517.25938848301</v>
      </c>
      <c r="E61" s="40">
        <v>25693676.920862097</v>
      </c>
      <c r="F61" s="43">
        <v>64.221000768347508</v>
      </c>
      <c r="G61" s="44">
        <v>161.071454081897</v>
      </c>
      <c r="H61" s="44">
        <v>103.44169976352359</v>
      </c>
      <c r="I61" s="43">
        <v>3.5947099082867258</v>
      </c>
      <c r="J61" s="43">
        <v>2.2211194156381016</v>
      </c>
      <c r="K61" s="43">
        <v>-1.3259272542570752</v>
      </c>
      <c r="L61" s="43">
        <v>9.4379585571059224</v>
      </c>
      <c r="M61" s="60">
        <v>7.9868908381278043</v>
      </c>
      <c r="O61" s="61">
        <v>17</v>
      </c>
      <c r="P61" s="62">
        <v>5</v>
      </c>
      <c r="Q61" s="40">
        <v>686</v>
      </c>
      <c r="R61" s="62">
        <v>239</v>
      </c>
    </row>
    <row r="62" spans="2:18" x14ac:dyDescent="0.25">
      <c r="B62" s="64" t="s">
        <v>167</v>
      </c>
      <c r="C62" s="40">
        <v>150015</v>
      </c>
      <c r="D62" s="40">
        <v>68058.851313679334</v>
      </c>
      <c r="E62" s="40">
        <v>9948887.3013680279</v>
      </c>
      <c r="F62" s="43">
        <v>45.368030739378952</v>
      </c>
      <c r="G62" s="44">
        <v>146.18065261657409</v>
      </c>
      <c r="H62" s="44">
        <v>66.319283414112107</v>
      </c>
      <c r="I62" s="43">
        <v>0.40963032870825888</v>
      </c>
      <c r="J62" s="43">
        <v>20.279779623221945</v>
      </c>
      <c r="K62" s="43">
        <v>19.789087191696957</v>
      </c>
      <c r="L62" s="43">
        <v>-9.0801506417970259</v>
      </c>
      <c r="M62" s="60">
        <v>8.9120576220938315</v>
      </c>
      <c r="O62" s="61">
        <v>17</v>
      </c>
      <c r="P62" s="62">
        <v>10</v>
      </c>
      <c r="Q62" s="40">
        <v>411</v>
      </c>
      <c r="R62" s="62">
        <v>263</v>
      </c>
    </row>
    <row r="63" spans="2:18" ht="13" x14ac:dyDescent="0.3">
      <c r="B63" s="72" t="s">
        <v>100</v>
      </c>
      <c r="C63" s="73">
        <v>6519261</v>
      </c>
      <c r="D63" s="73">
        <v>4495183.2780516772</v>
      </c>
      <c r="E63" s="73">
        <v>927541435.95674396</v>
      </c>
      <c r="F63" s="74">
        <v>68.952344108506736</v>
      </c>
      <c r="G63" s="75">
        <v>206.34118312496551</v>
      </c>
      <c r="H63" s="75">
        <v>142.27708262589024</v>
      </c>
      <c r="I63" s="74">
        <v>2.8152816598538566</v>
      </c>
      <c r="J63" s="74">
        <v>3.1103365252263955</v>
      </c>
      <c r="K63" s="74">
        <v>0.28697569136002304</v>
      </c>
      <c r="L63" s="74">
        <v>0.85802076741307476</v>
      </c>
      <c r="M63" s="76">
        <v>1.1474587698025209</v>
      </c>
      <c r="O63" s="77">
        <v>365</v>
      </c>
      <c r="P63" s="78">
        <v>165</v>
      </c>
      <c r="Q63" s="73">
        <v>17933</v>
      </c>
      <c r="R63" s="78">
        <v>12171</v>
      </c>
    </row>
    <row r="64" spans="2:18" ht="13" x14ac:dyDescent="0.3">
      <c r="B64" s="59" t="s">
        <v>101</v>
      </c>
      <c r="M64" s="60"/>
      <c r="O64" s="61"/>
      <c r="P64" s="62"/>
      <c r="R64" s="62"/>
    </row>
    <row r="65" spans="2:18" x14ac:dyDescent="0.25">
      <c r="B65" s="64" t="s">
        <v>168</v>
      </c>
      <c r="C65" s="40">
        <v>1799577</v>
      </c>
      <c r="D65" s="40">
        <v>1316394.863253277</v>
      </c>
      <c r="E65" s="40">
        <v>281099720.77975136</v>
      </c>
      <c r="F65" s="43">
        <v>73.15023826450755</v>
      </c>
      <c r="G65" s="44">
        <v>213.53754000912357</v>
      </c>
      <c r="H65" s="44">
        <v>156.20321930084202</v>
      </c>
      <c r="I65" s="43">
        <v>-0.18198881997361965</v>
      </c>
      <c r="J65" s="43">
        <v>-0.87031543313445481</v>
      </c>
      <c r="K65" s="43">
        <v>-0.68958157451166424</v>
      </c>
      <c r="L65" s="43">
        <v>-6.248727358721653</v>
      </c>
      <c r="M65" s="60">
        <v>-6.8952188607761888</v>
      </c>
      <c r="O65" s="61">
        <v>98</v>
      </c>
      <c r="P65" s="62">
        <v>37</v>
      </c>
      <c r="Q65" s="40">
        <v>4915</v>
      </c>
      <c r="R65" s="62">
        <v>3449</v>
      </c>
    </row>
    <row r="66" spans="2:18" x14ac:dyDescent="0.25">
      <c r="B66" s="64" t="s">
        <v>169</v>
      </c>
      <c r="C66" s="40">
        <v>265235</v>
      </c>
      <c r="D66" s="40">
        <v>168540.33732668278</v>
      </c>
      <c r="E66" s="40">
        <v>92295724.363397211</v>
      </c>
      <c r="F66" s="43">
        <v>63.543777151085933</v>
      </c>
      <c r="G66" s="44">
        <v>547.61801137551925</v>
      </c>
      <c r="H66" s="44">
        <v>347.97716878766835</v>
      </c>
      <c r="I66" s="43">
        <v>0.23051487954652811</v>
      </c>
      <c r="J66" s="43">
        <v>-1.7854398380040641</v>
      </c>
      <c r="K66" s="43">
        <v>-2.0113183295615484</v>
      </c>
      <c r="L66" s="43">
        <v>-2.444196775164603</v>
      </c>
      <c r="M66" s="60">
        <v>-4.4063545269423869</v>
      </c>
      <c r="O66" s="61">
        <v>24</v>
      </c>
      <c r="P66" s="62">
        <v>5</v>
      </c>
      <c r="Q66" s="40">
        <v>735</v>
      </c>
      <c r="R66" s="62">
        <v>232</v>
      </c>
    </row>
    <row r="67" spans="2:18" x14ac:dyDescent="0.25">
      <c r="B67" s="64" t="s">
        <v>170</v>
      </c>
      <c r="C67" s="40">
        <v>846738</v>
      </c>
      <c r="D67" s="40">
        <v>625053.08876732097</v>
      </c>
      <c r="E67" s="40">
        <v>104992162.56981495</v>
      </c>
      <c r="F67" s="43">
        <v>73.818948572914053</v>
      </c>
      <c r="G67" s="44">
        <v>167.97319212816302</v>
      </c>
      <c r="H67" s="44">
        <v>123.99604431337079</v>
      </c>
      <c r="I67" s="43">
        <v>5.7547937904947825E-2</v>
      </c>
      <c r="J67" s="43">
        <v>-1.9441877128149649</v>
      </c>
      <c r="K67" s="43">
        <v>-2.0005843557258935</v>
      </c>
      <c r="L67" s="43">
        <v>-2.0402393783769424</v>
      </c>
      <c r="M67" s="60">
        <v>-4.0000070242565062</v>
      </c>
      <c r="O67" s="61">
        <v>57</v>
      </c>
      <c r="P67" s="62">
        <v>19</v>
      </c>
      <c r="Q67" s="40">
        <v>2320</v>
      </c>
      <c r="R67" s="62">
        <v>1273</v>
      </c>
    </row>
    <row r="68" spans="2:18" x14ac:dyDescent="0.25">
      <c r="B68" s="64" t="s">
        <v>171</v>
      </c>
      <c r="C68" s="40">
        <v>473040</v>
      </c>
      <c r="D68" s="40">
        <v>296624.44897577068</v>
      </c>
      <c r="E68" s="40">
        <v>66734960.657456689</v>
      </c>
      <c r="F68" s="43">
        <v>62.705997162136541</v>
      </c>
      <c r="G68" s="44">
        <v>224.98132196415082</v>
      </c>
      <c r="H68" s="44">
        <v>141.07678136617767</v>
      </c>
      <c r="I68" s="43">
        <v>4.2965210240038099</v>
      </c>
      <c r="J68" s="43">
        <v>4.1666177223337817</v>
      </c>
      <c r="K68" s="43">
        <v>-0.12455190295407223</v>
      </c>
      <c r="L68" s="43">
        <v>-3.6971163648502419</v>
      </c>
      <c r="M68" s="60">
        <v>-3.8170634389900084</v>
      </c>
      <c r="O68" s="61">
        <v>35</v>
      </c>
      <c r="P68" s="62">
        <v>10</v>
      </c>
      <c r="Q68" s="40">
        <v>1296</v>
      </c>
      <c r="R68" s="62">
        <v>650</v>
      </c>
    </row>
    <row r="69" spans="2:18" x14ac:dyDescent="0.25">
      <c r="B69" s="64" t="s">
        <v>172</v>
      </c>
      <c r="M69" s="60"/>
      <c r="O69" s="61">
        <v>14</v>
      </c>
      <c r="P69" s="62">
        <v>2</v>
      </c>
      <c r="Q69" s="40">
        <v>543</v>
      </c>
      <c r="R69" s="62">
        <v>172</v>
      </c>
    </row>
    <row r="70" spans="2:18" ht="13" x14ac:dyDescent="0.3">
      <c r="B70" s="72" t="s">
        <v>103</v>
      </c>
      <c r="C70" s="73">
        <v>3582785</v>
      </c>
      <c r="D70" s="73">
        <v>2544723.2509323587</v>
      </c>
      <c r="E70" s="73">
        <v>542456287.63642049</v>
      </c>
      <c r="F70" s="74">
        <v>71.026401275330755</v>
      </c>
      <c r="G70" s="75">
        <v>213.16906953935774</v>
      </c>
      <c r="H70" s="75">
        <v>151.40631872591308</v>
      </c>
      <c r="I70" s="74">
        <v>0.48529203064270132</v>
      </c>
      <c r="J70" s="74">
        <v>-0.37897296576284872</v>
      </c>
      <c r="K70" s="74">
        <v>-0.86009104318316842</v>
      </c>
      <c r="L70" s="74">
        <v>-4.3880673251670244</v>
      </c>
      <c r="M70" s="76">
        <v>-5.2104169942559055</v>
      </c>
      <c r="O70" s="77">
        <v>228</v>
      </c>
      <c r="P70" s="78">
        <v>73</v>
      </c>
      <c r="Q70" s="73">
        <v>9809</v>
      </c>
      <c r="R70" s="78">
        <v>5776</v>
      </c>
    </row>
    <row r="71" spans="2:18" ht="13" x14ac:dyDescent="0.3">
      <c r="B71" s="59" t="s">
        <v>104</v>
      </c>
      <c r="M71" s="60"/>
      <c r="O71" s="61"/>
      <c r="P71" s="62"/>
      <c r="R71" s="62"/>
    </row>
    <row r="72" spans="2:18" x14ac:dyDescent="0.25">
      <c r="B72" s="64" t="s">
        <v>173</v>
      </c>
      <c r="C72" s="40">
        <v>15626516</v>
      </c>
      <c r="D72" s="40">
        <v>10997675.332924139</v>
      </c>
      <c r="E72" s="40">
        <v>2408512668.7192264</v>
      </c>
      <c r="F72" s="43">
        <v>70.378293747141967</v>
      </c>
      <c r="G72" s="44">
        <v>219.0019795827919</v>
      </c>
      <c r="H72" s="44">
        <v>154.12985650283315</v>
      </c>
      <c r="I72" s="43">
        <v>5.5802444845839423</v>
      </c>
      <c r="J72" s="43">
        <v>11.047592905510156</v>
      </c>
      <c r="K72" s="43">
        <v>5.1783820426068541</v>
      </c>
      <c r="L72" s="43">
        <v>-2.798456532440146</v>
      </c>
      <c r="M72" s="60">
        <v>2.2350107396165009</v>
      </c>
      <c r="O72" s="61">
        <v>452</v>
      </c>
      <c r="P72" s="62">
        <v>284</v>
      </c>
      <c r="Q72" s="40">
        <v>43000</v>
      </c>
      <c r="R72" s="62">
        <v>35842</v>
      </c>
    </row>
    <row r="73" spans="2:18" x14ac:dyDescent="0.25">
      <c r="B73" s="64" t="s">
        <v>174</v>
      </c>
      <c r="C73" s="40">
        <v>457829</v>
      </c>
      <c r="D73" s="40">
        <v>306184.30746364221</v>
      </c>
      <c r="E73" s="40">
        <v>55199976.744736858</v>
      </c>
      <c r="F73" s="43">
        <v>66.877438402469522</v>
      </c>
      <c r="G73" s="44">
        <v>180.28349395826424</v>
      </c>
      <c r="H73" s="44">
        <v>120.56898262175804</v>
      </c>
      <c r="I73" s="43">
        <v>0.15291055060923589</v>
      </c>
      <c r="J73" s="43">
        <v>-1.3427086056068871</v>
      </c>
      <c r="K73" s="43">
        <v>-1.493335688459241</v>
      </c>
      <c r="L73" s="43">
        <v>-1.0031300006178845</v>
      </c>
      <c r="M73" s="60">
        <v>-2.4814855907472806</v>
      </c>
      <c r="O73" s="61">
        <v>42</v>
      </c>
      <c r="P73" s="62">
        <v>12</v>
      </c>
      <c r="Q73" s="40">
        <v>1255</v>
      </c>
      <c r="R73" s="62">
        <v>522</v>
      </c>
    </row>
    <row r="74" spans="2:18" x14ac:dyDescent="0.25">
      <c r="B74" s="64" t="s">
        <v>175</v>
      </c>
      <c r="C74" s="40">
        <v>477604</v>
      </c>
      <c r="D74" s="40">
        <v>318806.50236852188</v>
      </c>
      <c r="E74" s="40">
        <v>55308010.0149955</v>
      </c>
      <c r="F74" s="43">
        <v>66.751221172461257</v>
      </c>
      <c r="G74" s="44">
        <v>173.48457325711206</v>
      </c>
      <c r="H74" s="44">
        <v>115.80307119495544</v>
      </c>
      <c r="I74" s="43">
        <v>2.0523302324996964E-2</v>
      </c>
      <c r="J74" s="43">
        <v>-7.0641335696350769</v>
      </c>
      <c r="K74" s="43">
        <v>-7.0832031648208229</v>
      </c>
      <c r="L74" s="43">
        <v>-2.2696644761640483</v>
      </c>
      <c r="M74" s="60">
        <v>-9.1921026949545066</v>
      </c>
      <c r="O74" s="61">
        <v>47</v>
      </c>
      <c r="P74" s="62">
        <v>11</v>
      </c>
      <c r="Q74" s="40">
        <v>1308</v>
      </c>
      <c r="R74" s="62">
        <v>406</v>
      </c>
    </row>
    <row r="75" spans="2:18" x14ac:dyDescent="0.25">
      <c r="B75" s="64" t="s">
        <v>176</v>
      </c>
      <c r="M75" s="60"/>
      <c r="O75" s="61">
        <v>20</v>
      </c>
      <c r="P75" s="62">
        <v>2</v>
      </c>
      <c r="Q75" s="40">
        <v>467</v>
      </c>
      <c r="R75" s="62">
        <v>67</v>
      </c>
    </row>
    <row r="76" spans="2:18" x14ac:dyDescent="0.25">
      <c r="B76" s="64" t="s">
        <v>177</v>
      </c>
      <c r="C76" s="40">
        <v>342220</v>
      </c>
      <c r="D76" s="40">
        <v>180979.04072169919</v>
      </c>
      <c r="E76" s="40">
        <v>34668290.463476092</v>
      </c>
      <c r="F76" s="43">
        <v>52.88382932666098</v>
      </c>
      <c r="G76" s="44">
        <v>191.55969843373916</v>
      </c>
      <c r="H76" s="44">
        <v>101.30410397836506</v>
      </c>
      <c r="I76" s="43">
        <v>6.1825538173220727</v>
      </c>
      <c r="J76" s="43">
        <v>-1.2933162739052566</v>
      </c>
      <c r="K76" s="43">
        <v>-7.040582301340347</v>
      </c>
      <c r="L76" s="43">
        <v>-1.2135865610373378</v>
      </c>
      <c r="M76" s="60">
        <v>-8.1687253017889709</v>
      </c>
      <c r="O76" s="61">
        <v>31</v>
      </c>
      <c r="P76" s="62">
        <v>8</v>
      </c>
      <c r="Q76" s="40">
        <v>948</v>
      </c>
      <c r="R76" s="62">
        <v>543</v>
      </c>
    </row>
    <row r="77" spans="2:18" x14ac:dyDescent="0.25">
      <c r="B77" s="64" t="s">
        <v>178</v>
      </c>
      <c r="C77" s="40">
        <v>717586</v>
      </c>
      <c r="D77" s="40">
        <v>421398.00892325875</v>
      </c>
      <c r="E77" s="40">
        <v>88605642.003411785</v>
      </c>
      <c r="F77" s="43">
        <v>58.724391072743721</v>
      </c>
      <c r="G77" s="44">
        <v>210.26592467727548</v>
      </c>
      <c r="H77" s="44">
        <v>123.477383900204</v>
      </c>
      <c r="I77" s="43">
        <v>13.769808239593489</v>
      </c>
      <c r="J77" s="43">
        <v>-7.1301971979701886</v>
      </c>
      <c r="K77" s="43">
        <v>-18.370432156827466</v>
      </c>
      <c r="L77" s="43">
        <v>-5.8585717857154416</v>
      </c>
      <c r="M77" s="60">
        <v>-23.152758987250643</v>
      </c>
      <c r="O77" s="61">
        <v>43</v>
      </c>
      <c r="P77" s="62">
        <v>14</v>
      </c>
      <c r="Q77" s="40">
        <v>2028</v>
      </c>
      <c r="R77" s="62">
        <v>1068</v>
      </c>
    </row>
    <row r="78" spans="2:18" x14ac:dyDescent="0.25">
      <c r="B78" s="64" t="s">
        <v>179</v>
      </c>
      <c r="C78" s="40">
        <v>487640</v>
      </c>
      <c r="D78" s="40">
        <v>311604.45361900376</v>
      </c>
      <c r="E78" s="40">
        <v>49041020.242664926</v>
      </c>
      <c r="F78" s="43">
        <v>63.900511364737049</v>
      </c>
      <c r="G78" s="44">
        <v>157.38228280468348</v>
      </c>
      <c r="H78" s="44">
        <v>100.56808350968937</v>
      </c>
      <c r="I78" s="43">
        <v>0.14992503748125938</v>
      </c>
      <c r="J78" s="43">
        <v>-8.3793279439745216</v>
      </c>
      <c r="K78" s="43">
        <v>-8.5164846386450073</v>
      </c>
      <c r="L78" s="43">
        <v>8.0729112352526791</v>
      </c>
      <c r="M78" s="60">
        <v>-1.1311016486046961</v>
      </c>
      <c r="O78" s="61">
        <v>49</v>
      </c>
      <c r="P78" s="62">
        <v>10</v>
      </c>
      <c r="Q78" s="40">
        <v>1336</v>
      </c>
      <c r="R78" s="62">
        <v>369</v>
      </c>
    </row>
    <row r="79" spans="2:18" x14ac:dyDescent="0.25">
      <c r="B79" s="64" t="s">
        <v>180</v>
      </c>
      <c r="C79" s="40">
        <v>425961</v>
      </c>
      <c r="D79" s="40">
        <v>297371.82206828636</v>
      </c>
      <c r="E79" s="40">
        <v>58969077.243865855</v>
      </c>
      <c r="F79" s="43">
        <v>69.811983272714258</v>
      </c>
      <c r="G79" s="44">
        <v>198.30082364133548</v>
      </c>
      <c r="H79" s="44">
        <v>138.43773783014373</v>
      </c>
      <c r="I79" s="43">
        <v>-0.14089393804417646</v>
      </c>
      <c r="J79" s="43">
        <v>-1.3183331770531945</v>
      </c>
      <c r="K79" s="43">
        <v>-1.1791005201385143</v>
      </c>
      <c r="L79" s="43">
        <v>5.0711105234120275</v>
      </c>
      <c r="M79" s="60">
        <v>3.8322165126927179</v>
      </c>
      <c r="O79" s="61">
        <v>34</v>
      </c>
      <c r="P79" s="62">
        <v>7</v>
      </c>
      <c r="Q79" s="40">
        <v>1165</v>
      </c>
      <c r="R79" s="62">
        <v>371</v>
      </c>
    </row>
    <row r="80" spans="2:18" x14ac:dyDescent="0.25">
      <c r="B80" s="64" t="s">
        <v>181</v>
      </c>
      <c r="C80" s="40">
        <v>989573</v>
      </c>
      <c r="D80" s="40">
        <v>613595.2558700646</v>
      </c>
      <c r="E80" s="40">
        <v>134120528.91416231</v>
      </c>
      <c r="F80" s="43">
        <v>62.006062803862335</v>
      </c>
      <c r="G80" s="44">
        <v>218.58143072501815</v>
      </c>
      <c r="H80" s="44">
        <v>135.53373921293559</v>
      </c>
      <c r="I80" s="43">
        <v>0.23854913504413411</v>
      </c>
      <c r="J80" s="43">
        <v>1.578712096380837</v>
      </c>
      <c r="K80" s="43">
        <v>1.3369736223859188</v>
      </c>
      <c r="L80" s="43">
        <v>1.7909890715406167</v>
      </c>
      <c r="M80" s="60">
        <v>3.1519077453473332</v>
      </c>
      <c r="O80" s="61">
        <v>86</v>
      </c>
      <c r="P80" s="62">
        <v>23</v>
      </c>
      <c r="Q80" s="40">
        <v>2709</v>
      </c>
      <c r="R80" s="62">
        <v>1120</v>
      </c>
    </row>
    <row r="81" spans="2:18" x14ac:dyDescent="0.25">
      <c r="B81" s="64" t="s">
        <v>182</v>
      </c>
      <c r="C81" s="40">
        <v>850753</v>
      </c>
      <c r="D81" s="40">
        <v>368229.61986704217</v>
      </c>
      <c r="E81" s="40">
        <v>94664764.904927224</v>
      </c>
      <c r="F81" s="43">
        <v>43.282788290730934</v>
      </c>
      <c r="G81" s="44">
        <v>257.08079903813314</v>
      </c>
      <c r="H81" s="44">
        <v>111.27173798379462</v>
      </c>
      <c r="I81" s="43">
        <v>-0.24939030109745802</v>
      </c>
      <c r="J81" s="43">
        <v>-9.9649170867364814E-2</v>
      </c>
      <c r="K81" s="43">
        <v>0.15011550366826154</v>
      </c>
      <c r="L81" s="43">
        <v>3.2732305085729561</v>
      </c>
      <c r="M81" s="60">
        <v>3.4282596387486066</v>
      </c>
      <c r="O81" s="61">
        <v>87</v>
      </c>
      <c r="P81" s="62">
        <v>11</v>
      </c>
      <c r="Q81" s="40">
        <v>2472</v>
      </c>
      <c r="R81" s="62">
        <v>695</v>
      </c>
    </row>
    <row r="82" spans="2:18" x14ac:dyDescent="0.25">
      <c r="B82" s="64" t="s">
        <v>183</v>
      </c>
      <c r="C82" s="40">
        <v>469390</v>
      </c>
      <c r="D82" s="40">
        <v>165357.9472335176</v>
      </c>
      <c r="E82" s="40">
        <v>43156833.512292475</v>
      </c>
      <c r="F82" s="43">
        <v>35.228263753705363</v>
      </c>
      <c r="G82" s="44">
        <v>260.99038016810061</v>
      </c>
      <c r="H82" s="44">
        <v>91.942379497416809</v>
      </c>
      <c r="I82" s="43">
        <v>-0.15655377494544015</v>
      </c>
      <c r="J82" s="43">
        <v>-8.6792258760962255</v>
      </c>
      <c r="K82" s="43">
        <v>-8.5360355871347675</v>
      </c>
      <c r="L82" s="43">
        <v>8.3257335593187669</v>
      </c>
      <c r="M82" s="60">
        <v>-0.92098960725311918</v>
      </c>
      <c r="O82" s="61">
        <v>51</v>
      </c>
      <c r="P82" s="62">
        <v>12</v>
      </c>
      <c r="Q82" s="40">
        <v>1286</v>
      </c>
      <c r="R82" s="62">
        <v>335</v>
      </c>
    </row>
    <row r="83" spans="2:18" x14ac:dyDescent="0.25">
      <c r="B83" s="64" t="s">
        <v>184</v>
      </c>
      <c r="M83" s="60"/>
      <c r="O83" s="61">
        <v>10</v>
      </c>
      <c r="P83" s="62">
        <v>1</v>
      </c>
      <c r="Q83" s="40">
        <v>324</v>
      </c>
      <c r="R83" s="62">
        <v>50</v>
      </c>
    </row>
    <row r="84" spans="2:18" x14ac:dyDescent="0.25">
      <c r="B84" s="64" t="s">
        <v>185</v>
      </c>
      <c r="C84" s="40">
        <v>482165</v>
      </c>
      <c r="D84" s="40">
        <v>345244.99742481229</v>
      </c>
      <c r="E84" s="40">
        <v>51277347.768214025</v>
      </c>
      <c r="F84" s="43">
        <v>71.603081398444985</v>
      </c>
      <c r="G84" s="44">
        <v>148.52452070469533</v>
      </c>
      <c r="H84" s="44">
        <v>106.34813345683328</v>
      </c>
      <c r="I84" s="43">
        <v>0.30622455496543532</v>
      </c>
      <c r="J84" s="43">
        <v>5.7178362352629675</v>
      </c>
      <c r="K84" s="43">
        <v>5.3950905881321489</v>
      </c>
      <c r="L84" s="43">
        <v>2.9245613053883708</v>
      </c>
      <c r="M84" s="60">
        <v>8.4774346252598924</v>
      </c>
      <c r="O84" s="61">
        <v>43</v>
      </c>
      <c r="P84" s="62">
        <v>12</v>
      </c>
      <c r="Q84" s="40">
        <v>1321</v>
      </c>
      <c r="R84" s="62">
        <v>477</v>
      </c>
    </row>
    <row r="85" spans="2:18" x14ac:dyDescent="0.25">
      <c r="B85" s="64" t="s">
        <v>186</v>
      </c>
      <c r="M85" s="60"/>
      <c r="O85" s="61">
        <v>12</v>
      </c>
      <c r="P85" s="62">
        <v>4</v>
      </c>
      <c r="Q85" s="40">
        <v>343</v>
      </c>
      <c r="R85" s="62">
        <v>152</v>
      </c>
    </row>
    <row r="86" spans="2:18" x14ac:dyDescent="0.25">
      <c r="B86" s="64" t="s">
        <v>187</v>
      </c>
      <c r="C86" s="40">
        <v>501090</v>
      </c>
      <c r="D86" s="40">
        <v>321884.04584759666</v>
      </c>
      <c r="E86" s="40">
        <v>110948698.76832324</v>
      </c>
      <c r="F86" s="43">
        <v>64.236773004369809</v>
      </c>
      <c r="G86" s="44">
        <v>344.68529956546661</v>
      </c>
      <c r="H86" s="44">
        <v>221.41471346130086</v>
      </c>
      <c r="I86" s="43">
        <v>-2.032509198687745</v>
      </c>
      <c r="J86" s="43">
        <v>7.3015515041175147</v>
      </c>
      <c r="K86" s="43">
        <v>9.5277123323814887</v>
      </c>
      <c r="L86" s="43">
        <v>-1.3338399926983087</v>
      </c>
      <c r="M86" s="60">
        <v>8.0667879021999909</v>
      </c>
      <c r="O86" s="61">
        <v>40</v>
      </c>
      <c r="P86" s="62">
        <v>11</v>
      </c>
      <c r="Q86" s="40">
        <v>1372</v>
      </c>
      <c r="R86" s="62">
        <v>653</v>
      </c>
    </row>
    <row r="87" spans="2:18" x14ac:dyDescent="0.25">
      <c r="B87" s="64" t="s">
        <v>188</v>
      </c>
      <c r="C87" s="40">
        <v>320129</v>
      </c>
      <c r="D87" s="40">
        <v>166029.94998250238</v>
      </c>
      <c r="E87" s="40">
        <v>42354961.478326969</v>
      </c>
      <c r="F87" s="43">
        <v>51.863451915478571</v>
      </c>
      <c r="G87" s="44">
        <v>255.10434402221216</v>
      </c>
      <c r="H87" s="44">
        <v>132.30591879625703</v>
      </c>
      <c r="I87" s="43">
        <v>0.89730901847567779</v>
      </c>
      <c r="J87" s="43">
        <v>14.708732267108235</v>
      </c>
      <c r="K87" s="43">
        <v>13.688594257762754</v>
      </c>
      <c r="L87" s="43">
        <v>-4.4687960947791252</v>
      </c>
      <c r="M87" s="60">
        <v>8.608082797484002</v>
      </c>
      <c r="O87" s="61">
        <v>27</v>
      </c>
      <c r="P87" s="62">
        <v>11</v>
      </c>
      <c r="Q87" s="40">
        <v>877</v>
      </c>
      <c r="R87" s="62">
        <v>575</v>
      </c>
    </row>
    <row r="88" spans="2:18" x14ac:dyDescent="0.25">
      <c r="B88" s="64" t="s">
        <v>189</v>
      </c>
      <c r="M88" s="60"/>
      <c r="O88" s="61">
        <v>11</v>
      </c>
      <c r="P88" s="62">
        <v>2</v>
      </c>
      <c r="Q88" s="40">
        <v>322</v>
      </c>
      <c r="R88" s="62">
        <v>149</v>
      </c>
    </row>
    <row r="89" spans="2:18" x14ac:dyDescent="0.25">
      <c r="B89" s="64" t="s">
        <v>190</v>
      </c>
      <c r="M89" s="60"/>
      <c r="O89" s="61">
        <v>24</v>
      </c>
      <c r="P89" s="62">
        <v>2</v>
      </c>
      <c r="Q89" s="40">
        <v>563</v>
      </c>
      <c r="R89" s="62">
        <v>59</v>
      </c>
    </row>
    <row r="90" spans="2:18" x14ac:dyDescent="0.25">
      <c r="B90" s="64" t="s">
        <v>191</v>
      </c>
      <c r="M90" s="60"/>
      <c r="O90" s="61">
        <v>10</v>
      </c>
      <c r="P90" s="62">
        <v>0</v>
      </c>
      <c r="Q90" s="40">
        <v>164</v>
      </c>
      <c r="R90" s="62">
        <v>0</v>
      </c>
    </row>
    <row r="91" spans="2:18" x14ac:dyDescent="0.25">
      <c r="B91" s="64" t="s">
        <v>192</v>
      </c>
      <c r="C91" s="40">
        <v>328242</v>
      </c>
      <c r="D91" s="40">
        <v>173681.02010694082</v>
      </c>
      <c r="E91" s="40">
        <v>39199105.699793562</v>
      </c>
      <c r="F91" s="43">
        <v>52.91249142612488</v>
      </c>
      <c r="G91" s="44">
        <v>225.69596652332791</v>
      </c>
      <c r="H91" s="44">
        <v>119.42135893576557</v>
      </c>
      <c r="I91" s="43">
        <v>11.537677377263089</v>
      </c>
      <c r="J91" s="43">
        <v>1.3993352725229491</v>
      </c>
      <c r="K91" s="43">
        <v>-9.0896119976326357</v>
      </c>
      <c r="L91" s="43">
        <v>-1.5529318964178478</v>
      </c>
      <c r="M91" s="60">
        <v>-10.501388410076027</v>
      </c>
      <c r="O91" s="61">
        <v>24</v>
      </c>
      <c r="P91" s="62">
        <v>6</v>
      </c>
      <c r="Q91" s="40">
        <v>906</v>
      </c>
      <c r="R91" s="62">
        <v>386</v>
      </c>
    </row>
    <row r="92" spans="2:18" ht="13" x14ac:dyDescent="0.3">
      <c r="B92" s="72" t="s">
        <v>106</v>
      </c>
      <c r="C92" s="73">
        <v>23282275</v>
      </c>
      <c r="D92" s="73">
        <v>15895228.264041126</v>
      </c>
      <c r="E92" s="73">
        <v>3473478200.3263316</v>
      </c>
      <c r="F92" s="74">
        <v>68.271800174343468</v>
      </c>
      <c r="G92" s="75">
        <v>218.52332930532268</v>
      </c>
      <c r="H92" s="75">
        <v>149.18981071765245</v>
      </c>
      <c r="I92" s="74">
        <v>4.3062488839022715</v>
      </c>
      <c r="J92" s="74">
        <v>8.4337861793561402</v>
      </c>
      <c r="K92" s="74">
        <v>3.9571332875050858</v>
      </c>
      <c r="L92" s="74">
        <v>-2.2349745371850247</v>
      </c>
      <c r="M92" s="76">
        <v>1.6337178288649663</v>
      </c>
      <c r="O92" s="77">
        <v>1143</v>
      </c>
      <c r="P92" s="78">
        <v>443</v>
      </c>
      <c r="Q92" s="73">
        <v>64166</v>
      </c>
      <c r="R92" s="78">
        <v>43839</v>
      </c>
    </row>
    <row r="93" spans="2:18" ht="13" x14ac:dyDescent="0.3">
      <c r="B93" s="59" t="s">
        <v>107</v>
      </c>
      <c r="M93" s="60"/>
      <c r="O93" s="61"/>
      <c r="P93" s="62"/>
      <c r="R93" s="62"/>
    </row>
    <row r="94" spans="2:18" x14ac:dyDescent="0.25">
      <c r="B94" s="64" t="s">
        <v>193</v>
      </c>
      <c r="C94" s="40">
        <v>6176250</v>
      </c>
      <c r="D94" s="40">
        <v>4797200.0956800524</v>
      </c>
      <c r="E94" s="40">
        <v>1072195473.365752</v>
      </c>
      <c r="F94" s="43">
        <v>77.671727920340857</v>
      </c>
      <c r="G94" s="44">
        <v>223.50443008022106</v>
      </c>
      <c r="H94" s="44">
        <v>173.59975282181776</v>
      </c>
      <c r="I94" s="43">
        <v>0.34542709986971543</v>
      </c>
      <c r="J94" s="43">
        <v>4.9708945644886944</v>
      </c>
      <c r="K94" s="43">
        <v>4.609544847604881</v>
      </c>
      <c r="L94" s="43">
        <v>3.9005921036875884</v>
      </c>
      <c r="M94" s="60">
        <v>8.6899364935398751</v>
      </c>
      <c r="O94" s="61">
        <v>178</v>
      </c>
      <c r="P94" s="62">
        <v>103</v>
      </c>
      <c r="Q94" s="40">
        <v>17013</v>
      </c>
      <c r="R94" s="62">
        <v>13815</v>
      </c>
    </row>
    <row r="95" spans="2:18" x14ac:dyDescent="0.25">
      <c r="B95" s="64" t="s">
        <v>194</v>
      </c>
      <c r="C95" s="40">
        <v>587539</v>
      </c>
      <c r="D95" s="40">
        <v>425984.29289407551</v>
      </c>
      <c r="E95" s="40">
        <v>104075234.428269</v>
      </c>
      <c r="F95" s="43">
        <v>72.503151772746236</v>
      </c>
      <c r="G95" s="44">
        <v>244.31707028725626</v>
      </c>
      <c r="H95" s="44">
        <v>177.13757627709649</v>
      </c>
      <c r="I95" s="43">
        <v>-1.2097845423332112</v>
      </c>
      <c r="J95" s="43">
        <v>11.292766439198429</v>
      </c>
      <c r="K95" s="43">
        <v>12.65565716561626</v>
      </c>
      <c r="L95" s="43">
        <v>7.9938698639343437</v>
      </c>
      <c r="M95" s="60">
        <v>21.661203793880979</v>
      </c>
      <c r="O95" s="61">
        <v>41</v>
      </c>
      <c r="P95" s="62">
        <v>9</v>
      </c>
      <c r="Q95" s="40">
        <v>1603</v>
      </c>
      <c r="R95" s="62">
        <v>462</v>
      </c>
    </row>
    <row r="96" spans="2:18" x14ac:dyDescent="0.25">
      <c r="B96" s="64" t="s">
        <v>195</v>
      </c>
      <c r="C96" s="40">
        <v>723065</v>
      </c>
      <c r="D96" s="40">
        <v>536452.52298850578</v>
      </c>
      <c r="E96" s="40">
        <v>102201700.3598516</v>
      </c>
      <c r="F96" s="43">
        <v>74.191465910880183</v>
      </c>
      <c r="G96" s="44">
        <v>190.51397091116192</v>
      </c>
      <c r="H96" s="44">
        <v>141.34510778401886</v>
      </c>
      <c r="I96" s="43">
        <v>3.6539387822975562</v>
      </c>
      <c r="J96" s="43">
        <v>-6.9409138712397276</v>
      </c>
      <c r="K96" s="43">
        <v>-10.221370049252087</v>
      </c>
      <c r="L96" s="43">
        <v>5.6385045819217421</v>
      </c>
      <c r="M96" s="60">
        <v>-5.159197885896484</v>
      </c>
      <c r="O96" s="61">
        <v>38</v>
      </c>
      <c r="P96" s="62">
        <v>9</v>
      </c>
      <c r="Q96" s="40">
        <v>1981</v>
      </c>
      <c r="R96" s="62">
        <v>642</v>
      </c>
    </row>
    <row r="97" spans="2:18" x14ac:dyDescent="0.25">
      <c r="B97" s="64" t="s">
        <v>196</v>
      </c>
      <c r="C97" s="40">
        <v>1878579</v>
      </c>
      <c r="D97" s="40">
        <v>1137745.8240429654</v>
      </c>
      <c r="E97" s="40">
        <v>294002505.65779018</v>
      </c>
      <c r="F97" s="43">
        <v>60.564172390033391</v>
      </c>
      <c r="G97" s="44">
        <v>258.40789695281501</v>
      </c>
      <c r="H97" s="44">
        <v>156.50260417996273</v>
      </c>
      <c r="I97" s="43">
        <v>0.16817521361824653</v>
      </c>
      <c r="J97" s="43">
        <v>8.9553594013521973</v>
      </c>
      <c r="K97" s="43">
        <v>8.7724311329920681</v>
      </c>
      <c r="L97" s="43">
        <v>-2.893407479820338</v>
      </c>
      <c r="M97" s="60">
        <v>5.6252014745520587</v>
      </c>
      <c r="O97" s="61">
        <v>66</v>
      </c>
      <c r="P97" s="62">
        <v>17</v>
      </c>
      <c r="Q97" s="40">
        <v>5204</v>
      </c>
      <c r="R97" s="62">
        <v>1236</v>
      </c>
    </row>
    <row r="98" spans="2:18" x14ac:dyDescent="0.25">
      <c r="B98" s="64" t="s">
        <v>197</v>
      </c>
      <c r="C98" s="40">
        <v>1589351</v>
      </c>
      <c r="D98" s="40">
        <v>1062290.3922328728</v>
      </c>
      <c r="E98" s="40">
        <v>279427249.72618109</v>
      </c>
      <c r="F98" s="43">
        <v>66.837998166098785</v>
      </c>
      <c r="G98" s="44">
        <v>263.04224510478838</v>
      </c>
      <c r="H98" s="44">
        <v>175.81217095920354</v>
      </c>
      <c r="I98" s="43">
        <v>1.4101770617323337</v>
      </c>
      <c r="J98" s="43">
        <v>4.9737414908616016</v>
      </c>
      <c r="K98" s="43">
        <v>3.5140106569438538</v>
      </c>
      <c r="L98" s="43">
        <v>1.9841341563693997</v>
      </c>
      <c r="M98" s="60">
        <v>5.567867498981232</v>
      </c>
      <c r="O98" s="61">
        <v>111</v>
      </c>
      <c r="P98" s="62">
        <v>23</v>
      </c>
      <c r="Q98" s="40">
        <v>4393</v>
      </c>
      <c r="R98" s="62">
        <v>1381</v>
      </c>
    </row>
    <row r="99" spans="2:18" ht="13" x14ac:dyDescent="0.3">
      <c r="B99" s="72" t="s">
        <v>109</v>
      </c>
      <c r="C99" s="73">
        <v>10954784</v>
      </c>
      <c r="D99" s="73">
        <v>8260698.9938631793</v>
      </c>
      <c r="E99" s="73">
        <v>1880784022.7579014</v>
      </c>
      <c r="F99" s="74">
        <v>75.407228420598514</v>
      </c>
      <c r="G99" s="75">
        <v>227.6785565186583</v>
      </c>
      <c r="H99" s="75">
        <v>171.68608917874616</v>
      </c>
      <c r="I99" s="74">
        <v>0.5951345705692227</v>
      </c>
      <c r="J99" s="74">
        <v>4.9488335216560877</v>
      </c>
      <c r="K99" s="74">
        <v>4.3279418727654839</v>
      </c>
      <c r="L99" s="74">
        <v>3.7294251110052334</v>
      </c>
      <c r="M99" s="76">
        <v>8.2187743348028199</v>
      </c>
      <c r="O99" s="77">
        <v>434</v>
      </c>
      <c r="P99" s="78">
        <v>161</v>
      </c>
      <c r="Q99" s="73">
        <v>30194</v>
      </c>
      <c r="R99" s="78">
        <v>17536</v>
      </c>
    </row>
    <row r="100" spans="2:18" ht="13" x14ac:dyDescent="0.3">
      <c r="B100" s="72" t="s">
        <v>66</v>
      </c>
      <c r="C100" s="73">
        <v>120132057</v>
      </c>
      <c r="D100" s="73">
        <v>84848053.045130223</v>
      </c>
      <c r="E100" s="73">
        <v>20203779611.030525</v>
      </c>
      <c r="F100" s="74">
        <v>70.628985438191762</v>
      </c>
      <c r="G100" s="75">
        <v>238.11718579192672</v>
      </c>
      <c r="H100" s="75">
        <v>168.17975247881193</v>
      </c>
      <c r="I100" s="74">
        <v>1.8387863581257746</v>
      </c>
      <c r="J100" s="74">
        <v>4.9417647831288036</v>
      </c>
      <c r="K100" s="74">
        <v>3.0469514966164688</v>
      </c>
      <c r="L100" s="74">
        <v>0.49030550290450992</v>
      </c>
      <c r="M100" s="76">
        <v>3.5521963703030601</v>
      </c>
      <c r="O100" s="77">
        <v>6284</v>
      </c>
      <c r="P100" s="78">
        <v>2267</v>
      </c>
      <c r="Q100" s="73">
        <v>330057</v>
      </c>
      <c r="R100" s="78">
        <v>205483</v>
      </c>
    </row>
    <row r="102" spans="2:18" ht="13" customHeight="1" x14ac:dyDescent="0.25">
      <c r="B102" s="85" t="s">
        <v>77</v>
      </c>
      <c r="C102" s="85"/>
      <c r="D102" s="85"/>
      <c r="E102" s="85"/>
      <c r="F102" s="85"/>
      <c r="G102" s="85"/>
      <c r="H102" s="85"/>
      <c r="I102" s="85"/>
      <c r="J102" s="85"/>
      <c r="K102" s="85"/>
      <c r="L102" s="85"/>
      <c r="M102" s="85"/>
      <c r="N102" s="85"/>
      <c r="O102" s="85"/>
      <c r="P102" s="85"/>
      <c r="Q102" s="85"/>
      <c r="R102" s="85"/>
    </row>
    <row r="104" spans="2:18" ht="33.75" customHeight="1" x14ac:dyDescent="0.25">
      <c r="B104" s="81" t="s">
        <v>78</v>
      </c>
      <c r="C104" s="81"/>
      <c r="D104" s="81"/>
      <c r="E104" s="81"/>
      <c r="F104" s="81"/>
      <c r="G104" s="81"/>
      <c r="H104" s="81"/>
      <c r="I104" s="81"/>
      <c r="J104" s="81"/>
      <c r="K104" s="81"/>
      <c r="L104" s="81"/>
      <c r="M104" s="81"/>
      <c r="N104" s="81"/>
      <c r="O104" s="81"/>
      <c r="P104" s="81"/>
      <c r="Q104" s="81"/>
      <c r="R104" s="81"/>
    </row>
  </sheetData>
  <sheetProtection algorithmName="SHA-512" hashValue="iuhzMVusV5V3+5h4hTHf885kWmw9dj0jRUMI105SeOvtHjxUEyTeExzWpX8rSlGPjcAUJ0OlnA/5xin5nOcJUw==" saltValue="WqVB+IGCLUEVVgGOsAHXig==" spinCount="100000" sheet="1" objects="1" scenarios="1"/>
  <mergeCells count="5">
    <mergeCell ref="C6:M6"/>
    <mergeCell ref="O6:P6"/>
    <mergeCell ref="Q6:R6"/>
    <mergeCell ref="B102:R102"/>
    <mergeCell ref="B104:R104"/>
  </mergeCells>
  <printOptions horizontalCentered="1"/>
  <pageMargins left="0.25" right="0.25" top="0.25" bottom="0.25" header="0.3" footer="0.3"/>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25"/>
  <sheetViews>
    <sheetView showGridLines="0" zoomScaleNormal="100" workbookViewId="0">
      <selection activeCell="A2" sqref="A2"/>
    </sheetView>
  </sheetViews>
  <sheetFormatPr defaultColWidth="8.81640625" defaultRowHeight="14.5" x14ac:dyDescent="0.35"/>
  <cols>
    <col min="1" max="1" width="3.81640625" style="26" customWidth="1"/>
    <col min="2" max="2" width="4.36328125" style="26" customWidth="1"/>
    <col min="3" max="3" width="3.453125" style="26" customWidth="1"/>
    <col min="4" max="4" width="6.81640625" style="26" customWidth="1"/>
    <col min="5" max="5" width="9.1796875" style="26"/>
    <col min="6" max="6" width="39" style="26" customWidth="1"/>
    <col min="7" max="7" width="22.453125" style="26" customWidth="1"/>
    <col min="8" max="12" width="9.1796875" style="26"/>
    <col min="13" max="13" width="18.36328125" style="26" customWidth="1"/>
    <col min="14" max="257" width="9.1796875" style="26"/>
    <col min="258" max="258" width="4.36328125" style="26" customWidth="1"/>
    <col min="259" max="259" width="3.453125" style="26" customWidth="1"/>
    <col min="260" max="260" width="6.81640625" style="26" customWidth="1"/>
    <col min="261" max="261" width="9.1796875" style="26"/>
    <col min="262" max="262" width="39" style="26" customWidth="1"/>
    <col min="263" max="263" width="22.453125" style="26" customWidth="1"/>
    <col min="264" max="268" width="9.1796875" style="26"/>
    <col min="269" max="269" width="18.36328125" style="26" customWidth="1"/>
    <col min="270" max="513" width="9.1796875" style="26"/>
    <col min="514" max="514" width="4.36328125" style="26" customWidth="1"/>
    <col min="515" max="515" width="3.453125" style="26" customWidth="1"/>
    <col min="516" max="516" width="6.81640625" style="26" customWidth="1"/>
    <col min="517" max="517" width="9.1796875" style="26"/>
    <col min="518" max="518" width="39" style="26" customWidth="1"/>
    <col min="519" max="519" width="22.453125" style="26" customWidth="1"/>
    <col min="520" max="524" width="9.1796875" style="26"/>
    <col min="525" max="525" width="18.36328125" style="26" customWidth="1"/>
    <col min="526" max="769" width="9.1796875" style="26"/>
    <col min="770" max="770" width="4.36328125" style="26" customWidth="1"/>
    <col min="771" max="771" width="3.453125" style="26" customWidth="1"/>
    <col min="772" max="772" width="6.81640625" style="26" customWidth="1"/>
    <col min="773" max="773" width="9.1796875" style="26"/>
    <col min="774" max="774" width="39" style="26" customWidth="1"/>
    <col min="775" max="775" width="22.453125" style="26" customWidth="1"/>
    <col min="776" max="780" width="9.1796875" style="26"/>
    <col min="781" max="781" width="18.36328125" style="26" customWidth="1"/>
    <col min="782" max="1025" width="9.1796875" style="26"/>
    <col min="1026" max="1026" width="4.36328125" style="26" customWidth="1"/>
    <col min="1027" max="1027" width="3.453125" style="26" customWidth="1"/>
    <col min="1028" max="1028" width="6.81640625" style="26" customWidth="1"/>
    <col min="1029" max="1029" width="9.1796875" style="26"/>
    <col min="1030" max="1030" width="39" style="26" customWidth="1"/>
    <col min="1031" max="1031" width="22.453125" style="26" customWidth="1"/>
    <col min="1032" max="1036" width="9.1796875" style="26"/>
    <col min="1037" max="1037" width="18.36328125" style="26" customWidth="1"/>
    <col min="1038" max="1281" width="9.1796875" style="26"/>
    <col min="1282" max="1282" width="4.36328125" style="26" customWidth="1"/>
    <col min="1283" max="1283" width="3.453125" style="26" customWidth="1"/>
    <col min="1284" max="1284" width="6.81640625" style="26" customWidth="1"/>
    <col min="1285" max="1285" width="9.1796875" style="26"/>
    <col min="1286" max="1286" width="39" style="26" customWidth="1"/>
    <col min="1287" max="1287" width="22.453125" style="26" customWidth="1"/>
    <col min="1288" max="1292" width="9.1796875" style="26"/>
    <col min="1293" max="1293" width="18.36328125" style="26" customWidth="1"/>
    <col min="1294" max="1537" width="9.1796875" style="26"/>
    <col min="1538" max="1538" width="4.36328125" style="26" customWidth="1"/>
    <col min="1539" max="1539" width="3.453125" style="26" customWidth="1"/>
    <col min="1540" max="1540" width="6.81640625" style="26" customWidth="1"/>
    <col min="1541" max="1541" width="9.1796875" style="26"/>
    <col min="1542" max="1542" width="39" style="26" customWidth="1"/>
    <col min="1543" max="1543" width="22.453125" style="26" customWidth="1"/>
    <col min="1544" max="1548" width="9.1796875" style="26"/>
    <col min="1549" max="1549" width="18.36328125" style="26" customWidth="1"/>
    <col min="1550" max="1793" width="9.1796875" style="26"/>
    <col min="1794" max="1794" width="4.36328125" style="26" customWidth="1"/>
    <col min="1795" max="1795" width="3.453125" style="26" customWidth="1"/>
    <col min="1796" max="1796" width="6.81640625" style="26" customWidth="1"/>
    <col min="1797" max="1797" width="9.1796875" style="26"/>
    <col min="1798" max="1798" width="39" style="26" customWidth="1"/>
    <col min="1799" max="1799" width="22.453125" style="26" customWidth="1"/>
    <col min="1800" max="1804" width="9.1796875" style="26"/>
    <col min="1805" max="1805" width="18.36328125" style="26" customWidth="1"/>
    <col min="1806" max="2049" width="9.1796875" style="26"/>
    <col min="2050" max="2050" width="4.36328125" style="26" customWidth="1"/>
    <col min="2051" max="2051" width="3.453125" style="26" customWidth="1"/>
    <col min="2052" max="2052" width="6.81640625" style="26" customWidth="1"/>
    <col min="2053" max="2053" width="9.1796875" style="26"/>
    <col min="2054" max="2054" width="39" style="26" customWidth="1"/>
    <col min="2055" max="2055" width="22.453125" style="26" customWidth="1"/>
    <col min="2056" max="2060" width="9.1796875" style="26"/>
    <col min="2061" max="2061" width="18.36328125" style="26" customWidth="1"/>
    <col min="2062" max="2305" width="9.1796875" style="26"/>
    <col min="2306" max="2306" width="4.36328125" style="26" customWidth="1"/>
    <col min="2307" max="2307" width="3.453125" style="26" customWidth="1"/>
    <col min="2308" max="2308" width="6.81640625" style="26" customWidth="1"/>
    <col min="2309" max="2309" width="9.1796875" style="26"/>
    <col min="2310" max="2310" width="39" style="26" customWidth="1"/>
    <col min="2311" max="2311" width="22.453125" style="26" customWidth="1"/>
    <col min="2312" max="2316" width="9.1796875" style="26"/>
    <col min="2317" max="2317" width="18.36328125" style="26" customWidth="1"/>
    <col min="2318" max="2561" width="9.1796875" style="26"/>
    <col min="2562" max="2562" width="4.36328125" style="26" customWidth="1"/>
    <col min="2563" max="2563" width="3.453125" style="26" customWidth="1"/>
    <col min="2564" max="2564" width="6.81640625" style="26" customWidth="1"/>
    <col min="2565" max="2565" width="9.1796875" style="26"/>
    <col min="2566" max="2566" width="39" style="26" customWidth="1"/>
    <col min="2567" max="2567" width="22.453125" style="26" customWidth="1"/>
    <col min="2568" max="2572" width="9.1796875" style="26"/>
    <col min="2573" max="2573" width="18.36328125" style="26" customWidth="1"/>
    <col min="2574" max="2817" width="9.1796875" style="26"/>
    <col min="2818" max="2818" width="4.36328125" style="26" customWidth="1"/>
    <col min="2819" max="2819" width="3.453125" style="26" customWidth="1"/>
    <col min="2820" max="2820" width="6.81640625" style="26" customWidth="1"/>
    <col min="2821" max="2821" width="9.1796875" style="26"/>
    <col min="2822" max="2822" width="39" style="26" customWidth="1"/>
    <col min="2823" max="2823" width="22.453125" style="26" customWidth="1"/>
    <col min="2824" max="2828" width="9.1796875" style="26"/>
    <col min="2829" max="2829" width="18.36328125" style="26" customWidth="1"/>
    <col min="2830" max="3073" width="9.1796875" style="26"/>
    <col min="3074" max="3074" width="4.36328125" style="26" customWidth="1"/>
    <col min="3075" max="3075" width="3.453125" style="26" customWidth="1"/>
    <col min="3076" max="3076" width="6.81640625" style="26" customWidth="1"/>
    <col min="3077" max="3077" width="9.1796875" style="26"/>
    <col min="3078" max="3078" width="39" style="26" customWidth="1"/>
    <col min="3079" max="3079" width="22.453125" style="26" customWidth="1"/>
    <col min="3080" max="3084" width="9.1796875" style="26"/>
    <col min="3085" max="3085" width="18.36328125" style="26" customWidth="1"/>
    <col min="3086" max="3329" width="9.1796875" style="26"/>
    <col min="3330" max="3330" width="4.36328125" style="26" customWidth="1"/>
    <col min="3331" max="3331" width="3.453125" style="26" customWidth="1"/>
    <col min="3332" max="3332" width="6.81640625" style="26" customWidth="1"/>
    <col min="3333" max="3333" width="9.1796875" style="26"/>
    <col min="3334" max="3334" width="39" style="26" customWidth="1"/>
    <col min="3335" max="3335" width="22.453125" style="26" customWidth="1"/>
    <col min="3336" max="3340" width="9.1796875" style="26"/>
    <col min="3341" max="3341" width="18.36328125" style="26" customWidth="1"/>
    <col min="3342" max="3585" width="9.1796875" style="26"/>
    <col min="3586" max="3586" width="4.36328125" style="26" customWidth="1"/>
    <col min="3587" max="3587" width="3.453125" style="26" customWidth="1"/>
    <col min="3588" max="3588" width="6.81640625" style="26" customWidth="1"/>
    <col min="3589" max="3589" width="9.1796875" style="26"/>
    <col min="3590" max="3590" width="39" style="26" customWidth="1"/>
    <col min="3591" max="3591" width="22.453125" style="26" customWidth="1"/>
    <col min="3592" max="3596" width="9.1796875" style="26"/>
    <col min="3597" max="3597" width="18.36328125" style="26" customWidth="1"/>
    <col min="3598" max="3841" width="9.1796875" style="26"/>
    <col min="3842" max="3842" width="4.36328125" style="26" customWidth="1"/>
    <col min="3843" max="3843" width="3.453125" style="26" customWidth="1"/>
    <col min="3844" max="3844" width="6.81640625" style="26" customWidth="1"/>
    <col min="3845" max="3845" width="9.1796875" style="26"/>
    <col min="3846" max="3846" width="39" style="26" customWidth="1"/>
    <col min="3847" max="3847" width="22.453125" style="26" customWidth="1"/>
    <col min="3848" max="3852" width="9.1796875" style="26"/>
    <col min="3853" max="3853" width="18.36328125" style="26" customWidth="1"/>
    <col min="3854" max="4097" width="9.1796875" style="26"/>
    <col min="4098" max="4098" width="4.36328125" style="26" customWidth="1"/>
    <col min="4099" max="4099" width="3.453125" style="26" customWidth="1"/>
    <col min="4100" max="4100" width="6.81640625" style="26" customWidth="1"/>
    <col min="4101" max="4101" width="9.1796875" style="26"/>
    <col min="4102" max="4102" width="39" style="26" customWidth="1"/>
    <col min="4103" max="4103" width="22.453125" style="26" customWidth="1"/>
    <col min="4104" max="4108" width="9.1796875" style="26"/>
    <col min="4109" max="4109" width="18.36328125" style="26" customWidth="1"/>
    <col min="4110" max="4353" width="9.1796875" style="26"/>
    <col min="4354" max="4354" width="4.36328125" style="26" customWidth="1"/>
    <col min="4355" max="4355" width="3.453125" style="26" customWidth="1"/>
    <col min="4356" max="4356" width="6.81640625" style="26" customWidth="1"/>
    <col min="4357" max="4357" width="9.1796875" style="26"/>
    <col min="4358" max="4358" width="39" style="26" customWidth="1"/>
    <col min="4359" max="4359" width="22.453125" style="26" customWidth="1"/>
    <col min="4360" max="4364" width="9.1796875" style="26"/>
    <col min="4365" max="4365" width="18.36328125" style="26" customWidth="1"/>
    <col min="4366" max="4609" width="9.1796875" style="26"/>
    <col min="4610" max="4610" width="4.36328125" style="26" customWidth="1"/>
    <col min="4611" max="4611" width="3.453125" style="26" customWidth="1"/>
    <col min="4612" max="4612" width="6.81640625" style="26" customWidth="1"/>
    <col min="4613" max="4613" width="9.1796875" style="26"/>
    <col min="4614" max="4614" width="39" style="26" customWidth="1"/>
    <col min="4615" max="4615" width="22.453125" style="26" customWidth="1"/>
    <col min="4616" max="4620" width="9.1796875" style="26"/>
    <col min="4621" max="4621" width="18.36328125" style="26" customWidth="1"/>
    <col min="4622" max="4865" width="9.1796875" style="26"/>
    <col min="4866" max="4866" width="4.36328125" style="26" customWidth="1"/>
    <col min="4867" max="4867" width="3.453125" style="26" customWidth="1"/>
    <col min="4868" max="4868" width="6.81640625" style="26" customWidth="1"/>
    <col min="4869" max="4869" width="9.1796875" style="26"/>
    <col min="4870" max="4870" width="39" style="26" customWidth="1"/>
    <col min="4871" max="4871" width="22.453125" style="26" customWidth="1"/>
    <col min="4872" max="4876" width="9.1796875" style="26"/>
    <col min="4877" max="4877" width="18.36328125" style="26" customWidth="1"/>
    <col min="4878" max="5121" width="9.1796875" style="26"/>
    <col min="5122" max="5122" width="4.36328125" style="26" customWidth="1"/>
    <col min="5123" max="5123" width="3.453125" style="26" customWidth="1"/>
    <col min="5124" max="5124" width="6.81640625" style="26" customWidth="1"/>
    <col min="5125" max="5125" width="9.1796875" style="26"/>
    <col min="5126" max="5126" width="39" style="26" customWidth="1"/>
    <col min="5127" max="5127" width="22.453125" style="26" customWidth="1"/>
    <col min="5128" max="5132" width="9.1796875" style="26"/>
    <col min="5133" max="5133" width="18.36328125" style="26" customWidth="1"/>
    <col min="5134" max="5377" width="9.1796875" style="26"/>
    <col min="5378" max="5378" width="4.36328125" style="26" customWidth="1"/>
    <col min="5379" max="5379" width="3.453125" style="26" customWidth="1"/>
    <col min="5380" max="5380" width="6.81640625" style="26" customWidth="1"/>
    <col min="5381" max="5381" width="9.1796875" style="26"/>
    <col min="5382" max="5382" width="39" style="26" customWidth="1"/>
    <col min="5383" max="5383" width="22.453125" style="26" customWidth="1"/>
    <col min="5384" max="5388" width="9.1796875" style="26"/>
    <col min="5389" max="5389" width="18.36328125" style="26" customWidth="1"/>
    <col min="5390" max="5633" width="9.1796875" style="26"/>
    <col min="5634" max="5634" width="4.36328125" style="26" customWidth="1"/>
    <col min="5635" max="5635" width="3.453125" style="26" customWidth="1"/>
    <col min="5636" max="5636" width="6.81640625" style="26" customWidth="1"/>
    <col min="5637" max="5637" width="9.1796875" style="26"/>
    <col min="5638" max="5638" width="39" style="26" customWidth="1"/>
    <col min="5639" max="5639" width="22.453125" style="26" customWidth="1"/>
    <col min="5640" max="5644" width="9.1796875" style="26"/>
    <col min="5645" max="5645" width="18.36328125" style="26" customWidth="1"/>
    <col min="5646" max="5889" width="9.1796875" style="26"/>
    <col min="5890" max="5890" width="4.36328125" style="26" customWidth="1"/>
    <col min="5891" max="5891" width="3.453125" style="26" customWidth="1"/>
    <col min="5892" max="5892" width="6.81640625" style="26" customWidth="1"/>
    <col min="5893" max="5893" width="9.1796875" style="26"/>
    <col min="5894" max="5894" width="39" style="26" customWidth="1"/>
    <col min="5895" max="5895" width="22.453125" style="26" customWidth="1"/>
    <col min="5896" max="5900" width="9.1796875" style="26"/>
    <col min="5901" max="5901" width="18.36328125" style="26" customWidth="1"/>
    <col min="5902" max="6145" width="9.1796875" style="26"/>
    <col min="6146" max="6146" width="4.36328125" style="26" customWidth="1"/>
    <col min="6147" max="6147" width="3.453125" style="26" customWidth="1"/>
    <col min="6148" max="6148" width="6.81640625" style="26" customWidth="1"/>
    <col min="6149" max="6149" width="9.1796875" style="26"/>
    <col min="6150" max="6150" width="39" style="26" customWidth="1"/>
    <col min="6151" max="6151" width="22.453125" style="26" customWidth="1"/>
    <col min="6152" max="6156" width="9.1796875" style="26"/>
    <col min="6157" max="6157" width="18.36328125" style="26" customWidth="1"/>
    <col min="6158" max="6401" width="9.1796875" style="26"/>
    <col min="6402" max="6402" width="4.36328125" style="26" customWidth="1"/>
    <col min="6403" max="6403" width="3.453125" style="26" customWidth="1"/>
    <col min="6404" max="6404" width="6.81640625" style="26" customWidth="1"/>
    <col min="6405" max="6405" width="9.1796875" style="26"/>
    <col min="6406" max="6406" width="39" style="26" customWidth="1"/>
    <col min="6407" max="6407" width="22.453125" style="26" customWidth="1"/>
    <col min="6408" max="6412" width="9.1796875" style="26"/>
    <col min="6413" max="6413" width="18.36328125" style="26" customWidth="1"/>
    <col min="6414" max="6657" width="9.1796875" style="26"/>
    <col min="6658" max="6658" width="4.36328125" style="26" customWidth="1"/>
    <col min="6659" max="6659" width="3.453125" style="26" customWidth="1"/>
    <col min="6660" max="6660" width="6.81640625" style="26" customWidth="1"/>
    <col min="6661" max="6661" width="9.1796875" style="26"/>
    <col min="6662" max="6662" width="39" style="26" customWidth="1"/>
    <col min="6663" max="6663" width="22.453125" style="26" customWidth="1"/>
    <col min="6664" max="6668" width="9.1796875" style="26"/>
    <col min="6669" max="6669" width="18.36328125" style="26" customWidth="1"/>
    <col min="6670" max="6913" width="9.1796875" style="26"/>
    <col min="6914" max="6914" width="4.36328125" style="26" customWidth="1"/>
    <col min="6915" max="6915" width="3.453125" style="26" customWidth="1"/>
    <col min="6916" max="6916" width="6.81640625" style="26" customWidth="1"/>
    <col min="6917" max="6917" width="9.1796875" style="26"/>
    <col min="6918" max="6918" width="39" style="26" customWidth="1"/>
    <col min="6919" max="6919" width="22.453125" style="26" customWidth="1"/>
    <col min="6920" max="6924" width="9.1796875" style="26"/>
    <col min="6925" max="6925" width="18.36328125" style="26" customWidth="1"/>
    <col min="6926" max="7169" width="9.1796875" style="26"/>
    <col min="7170" max="7170" width="4.36328125" style="26" customWidth="1"/>
    <col min="7171" max="7171" width="3.453125" style="26" customWidth="1"/>
    <col min="7172" max="7172" width="6.81640625" style="26" customWidth="1"/>
    <col min="7173" max="7173" width="9.1796875" style="26"/>
    <col min="7174" max="7174" width="39" style="26" customWidth="1"/>
    <col min="7175" max="7175" width="22.453125" style="26" customWidth="1"/>
    <col min="7176" max="7180" width="9.1796875" style="26"/>
    <col min="7181" max="7181" width="18.36328125" style="26" customWidth="1"/>
    <col min="7182" max="7425" width="9.1796875" style="26"/>
    <col min="7426" max="7426" width="4.36328125" style="26" customWidth="1"/>
    <col min="7427" max="7427" width="3.453125" style="26" customWidth="1"/>
    <col min="7428" max="7428" width="6.81640625" style="26" customWidth="1"/>
    <col min="7429" max="7429" width="9.1796875" style="26"/>
    <col min="7430" max="7430" width="39" style="26" customWidth="1"/>
    <col min="7431" max="7431" width="22.453125" style="26" customWidth="1"/>
    <col min="7432" max="7436" width="9.1796875" style="26"/>
    <col min="7437" max="7437" width="18.36328125" style="26" customWidth="1"/>
    <col min="7438" max="7681" width="9.1796875" style="26"/>
    <col min="7682" max="7682" width="4.36328125" style="26" customWidth="1"/>
    <col min="7683" max="7683" width="3.453125" style="26" customWidth="1"/>
    <col min="7684" max="7684" width="6.81640625" style="26" customWidth="1"/>
    <col min="7685" max="7685" width="9.1796875" style="26"/>
    <col min="7686" max="7686" width="39" style="26" customWidth="1"/>
    <col min="7687" max="7687" width="22.453125" style="26" customWidth="1"/>
    <col min="7688" max="7692" width="9.1796875" style="26"/>
    <col min="7693" max="7693" width="18.36328125" style="26" customWidth="1"/>
    <col min="7694" max="7937" width="9.1796875" style="26"/>
    <col min="7938" max="7938" width="4.36328125" style="26" customWidth="1"/>
    <col min="7939" max="7939" width="3.453125" style="26" customWidth="1"/>
    <col min="7940" max="7940" width="6.81640625" style="26" customWidth="1"/>
    <col min="7941" max="7941" width="9.1796875" style="26"/>
    <col min="7942" max="7942" width="39" style="26" customWidth="1"/>
    <col min="7943" max="7943" width="22.453125" style="26" customWidth="1"/>
    <col min="7944" max="7948" width="9.1796875" style="26"/>
    <col min="7949" max="7949" width="18.36328125" style="26" customWidth="1"/>
    <col min="7950" max="8193" width="9.1796875" style="26"/>
    <col min="8194" max="8194" width="4.36328125" style="26" customWidth="1"/>
    <col min="8195" max="8195" width="3.453125" style="26" customWidth="1"/>
    <col min="8196" max="8196" width="6.81640625" style="26" customWidth="1"/>
    <col min="8197" max="8197" width="9.1796875" style="26"/>
    <col min="8198" max="8198" width="39" style="26" customWidth="1"/>
    <col min="8199" max="8199" width="22.453125" style="26" customWidth="1"/>
    <col min="8200" max="8204" width="9.1796875" style="26"/>
    <col min="8205" max="8205" width="18.36328125" style="26" customWidth="1"/>
    <col min="8206" max="8449" width="9.1796875" style="26"/>
    <col min="8450" max="8450" width="4.36328125" style="26" customWidth="1"/>
    <col min="8451" max="8451" width="3.453125" style="26" customWidth="1"/>
    <col min="8452" max="8452" width="6.81640625" style="26" customWidth="1"/>
    <col min="8453" max="8453" width="9.1796875" style="26"/>
    <col min="8454" max="8454" width="39" style="26" customWidth="1"/>
    <col min="8455" max="8455" width="22.453125" style="26" customWidth="1"/>
    <col min="8456" max="8460" width="9.1796875" style="26"/>
    <col min="8461" max="8461" width="18.36328125" style="26" customWidth="1"/>
    <col min="8462" max="8705" width="9.1796875" style="26"/>
    <col min="8706" max="8706" width="4.36328125" style="26" customWidth="1"/>
    <col min="8707" max="8707" width="3.453125" style="26" customWidth="1"/>
    <col min="8708" max="8708" width="6.81640625" style="26" customWidth="1"/>
    <col min="8709" max="8709" width="9.1796875" style="26"/>
    <col min="8710" max="8710" width="39" style="26" customWidth="1"/>
    <col min="8711" max="8711" width="22.453125" style="26" customWidth="1"/>
    <col min="8712" max="8716" width="9.1796875" style="26"/>
    <col min="8717" max="8717" width="18.36328125" style="26" customWidth="1"/>
    <col min="8718" max="8961" width="9.1796875" style="26"/>
    <col min="8962" max="8962" width="4.36328125" style="26" customWidth="1"/>
    <col min="8963" max="8963" width="3.453125" style="26" customWidth="1"/>
    <col min="8964" max="8964" width="6.81640625" style="26" customWidth="1"/>
    <col min="8965" max="8965" width="9.1796875" style="26"/>
    <col min="8966" max="8966" width="39" style="26" customWidth="1"/>
    <col min="8967" max="8967" width="22.453125" style="26" customWidth="1"/>
    <col min="8968" max="8972" width="9.1796875" style="26"/>
    <col min="8973" max="8973" width="18.36328125" style="26" customWidth="1"/>
    <col min="8974" max="9217" width="9.1796875" style="26"/>
    <col min="9218" max="9218" width="4.36328125" style="26" customWidth="1"/>
    <col min="9219" max="9219" width="3.453125" style="26" customWidth="1"/>
    <col min="9220" max="9220" width="6.81640625" style="26" customWidth="1"/>
    <col min="9221" max="9221" width="9.1796875" style="26"/>
    <col min="9222" max="9222" width="39" style="26" customWidth="1"/>
    <col min="9223" max="9223" width="22.453125" style="26" customWidth="1"/>
    <col min="9224" max="9228" width="9.1796875" style="26"/>
    <col min="9229" max="9229" width="18.36328125" style="26" customWidth="1"/>
    <col min="9230" max="9473" width="9.1796875" style="26"/>
    <col min="9474" max="9474" width="4.36328125" style="26" customWidth="1"/>
    <col min="9475" max="9475" width="3.453125" style="26" customWidth="1"/>
    <col min="9476" max="9476" width="6.81640625" style="26" customWidth="1"/>
    <col min="9477" max="9477" width="9.1796875" style="26"/>
    <col min="9478" max="9478" width="39" style="26" customWidth="1"/>
    <col min="9479" max="9479" width="22.453125" style="26" customWidth="1"/>
    <col min="9480" max="9484" width="9.1796875" style="26"/>
    <col min="9485" max="9485" width="18.36328125" style="26" customWidth="1"/>
    <col min="9486" max="9729" width="9.1796875" style="26"/>
    <col min="9730" max="9730" width="4.36328125" style="26" customWidth="1"/>
    <col min="9731" max="9731" width="3.453125" style="26" customWidth="1"/>
    <col min="9732" max="9732" width="6.81640625" style="26" customWidth="1"/>
    <col min="9733" max="9733" width="9.1796875" style="26"/>
    <col min="9734" max="9734" width="39" style="26" customWidth="1"/>
    <col min="9735" max="9735" width="22.453125" style="26" customWidth="1"/>
    <col min="9736" max="9740" width="9.1796875" style="26"/>
    <col min="9741" max="9741" width="18.36328125" style="26" customWidth="1"/>
    <col min="9742" max="9985" width="9.1796875" style="26"/>
    <col min="9986" max="9986" width="4.36328125" style="26" customWidth="1"/>
    <col min="9987" max="9987" width="3.453125" style="26" customWidth="1"/>
    <col min="9988" max="9988" width="6.81640625" style="26" customWidth="1"/>
    <col min="9989" max="9989" width="9.1796875" style="26"/>
    <col min="9990" max="9990" width="39" style="26" customWidth="1"/>
    <col min="9991" max="9991" width="22.453125" style="26" customWidth="1"/>
    <col min="9992" max="9996" width="9.1796875" style="26"/>
    <col min="9997" max="9997" width="18.36328125" style="26" customWidth="1"/>
    <col min="9998" max="10241" width="9.1796875" style="26"/>
    <col min="10242" max="10242" width="4.36328125" style="26" customWidth="1"/>
    <col min="10243" max="10243" width="3.453125" style="26" customWidth="1"/>
    <col min="10244" max="10244" width="6.81640625" style="26" customWidth="1"/>
    <col min="10245" max="10245" width="9.1796875" style="26"/>
    <col min="10246" max="10246" width="39" style="26" customWidth="1"/>
    <col min="10247" max="10247" width="22.453125" style="26" customWidth="1"/>
    <col min="10248" max="10252" width="9.1796875" style="26"/>
    <col min="10253" max="10253" width="18.36328125" style="26" customWidth="1"/>
    <col min="10254" max="10497" width="9.1796875" style="26"/>
    <col min="10498" max="10498" width="4.36328125" style="26" customWidth="1"/>
    <col min="10499" max="10499" width="3.453125" style="26" customWidth="1"/>
    <col min="10500" max="10500" width="6.81640625" style="26" customWidth="1"/>
    <col min="10501" max="10501" width="9.1796875" style="26"/>
    <col min="10502" max="10502" width="39" style="26" customWidth="1"/>
    <col min="10503" max="10503" width="22.453125" style="26" customWidth="1"/>
    <col min="10504" max="10508" width="9.1796875" style="26"/>
    <col min="10509" max="10509" width="18.36328125" style="26" customWidth="1"/>
    <col min="10510" max="10753" width="9.1796875" style="26"/>
    <col min="10754" max="10754" width="4.36328125" style="26" customWidth="1"/>
    <col min="10755" max="10755" width="3.453125" style="26" customWidth="1"/>
    <col min="10756" max="10756" width="6.81640625" style="26" customWidth="1"/>
    <col min="10757" max="10757" width="9.1796875" style="26"/>
    <col min="10758" max="10758" width="39" style="26" customWidth="1"/>
    <col min="10759" max="10759" width="22.453125" style="26" customWidth="1"/>
    <col min="10760" max="10764" width="9.1796875" style="26"/>
    <col min="10765" max="10765" width="18.36328125" style="26" customWidth="1"/>
    <col min="10766" max="11009" width="9.1796875" style="26"/>
    <col min="11010" max="11010" width="4.36328125" style="26" customWidth="1"/>
    <col min="11011" max="11011" width="3.453125" style="26" customWidth="1"/>
    <col min="11012" max="11012" width="6.81640625" style="26" customWidth="1"/>
    <col min="11013" max="11013" width="9.1796875" style="26"/>
    <col min="11014" max="11014" width="39" style="26" customWidth="1"/>
    <col min="11015" max="11015" width="22.453125" style="26" customWidth="1"/>
    <col min="11016" max="11020" width="9.1796875" style="26"/>
    <col min="11021" max="11021" width="18.36328125" style="26" customWidth="1"/>
    <col min="11022" max="11265" width="9.1796875" style="26"/>
    <col min="11266" max="11266" width="4.36328125" style="26" customWidth="1"/>
    <col min="11267" max="11267" width="3.453125" style="26" customWidth="1"/>
    <col min="11268" max="11268" width="6.81640625" style="26" customWidth="1"/>
    <col min="11269" max="11269" width="9.1796875" style="26"/>
    <col min="11270" max="11270" width="39" style="26" customWidth="1"/>
    <col min="11271" max="11271" width="22.453125" style="26" customWidth="1"/>
    <col min="11272" max="11276" width="9.1796875" style="26"/>
    <col min="11277" max="11277" width="18.36328125" style="26" customWidth="1"/>
    <col min="11278" max="11521" width="9.1796875" style="26"/>
    <col min="11522" max="11522" width="4.36328125" style="26" customWidth="1"/>
    <col min="11523" max="11523" width="3.453125" style="26" customWidth="1"/>
    <col min="11524" max="11524" width="6.81640625" style="26" customWidth="1"/>
    <col min="11525" max="11525" width="9.1796875" style="26"/>
    <col min="11526" max="11526" width="39" style="26" customWidth="1"/>
    <col min="11527" max="11527" width="22.453125" style="26" customWidth="1"/>
    <col min="11528" max="11532" width="9.1796875" style="26"/>
    <col min="11533" max="11533" width="18.36328125" style="26" customWidth="1"/>
    <col min="11534" max="11777" width="9.1796875" style="26"/>
    <col min="11778" max="11778" width="4.36328125" style="26" customWidth="1"/>
    <col min="11779" max="11779" width="3.453125" style="26" customWidth="1"/>
    <col min="11780" max="11780" width="6.81640625" style="26" customWidth="1"/>
    <col min="11781" max="11781" width="9.1796875" style="26"/>
    <col min="11782" max="11782" width="39" style="26" customWidth="1"/>
    <col min="11783" max="11783" width="22.453125" style="26" customWidth="1"/>
    <col min="11784" max="11788" width="9.1796875" style="26"/>
    <col min="11789" max="11789" width="18.36328125" style="26" customWidth="1"/>
    <col min="11790" max="12033" width="9.1796875" style="26"/>
    <col min="12034" max="12034" width="4.36328125" style="26" customWidth="1"/>
    <col min="12035" max="12035" width="3.453125" style="26" customWidth="1"/>
    <col min="12036" max="12036" width="6.81640625" style="26" customWidth="1"/>
    <col min="12037" max="12037" width="9.1796875" style="26"/>
    <col min="12038" max="12038" width="39" style="26" customWidth="1"/>
    <col min="12039" max="12039" width="22.453125" style="26" customWidth="1"/>
    <col min="12040" max="12044" width="9.1796875" style="26"/>
    <col min="12045" max="12045" width="18.36328125" style="26" customWidth="1"/>
    <col min="12046" max="12289" width="9.1796875" style="26"/>
    <col min="12290" max="12290" width="4.36328125" style="26" customWidth="1"/>
    <col min="12291" max="12291" width="3.453125" style="26" customWidth="1"/>
    <col min="12292" max="12292" width="6.81640625" style="26" customWidth="1"/>
    <col min="12293" max="12293" width="9.1796875" style="26"/>
    <col min="12294" max="12294" width="39" style="26" customWidth="1"/>
    <col min="12295" max="12295" width="22.453125" style="26" customWidth="1"/>
    <col min="12296" max="12300" width="9.1796875" style="26"/>
    <col min="12301" max="12301" width="18.36328125" style="26" customWidth="1"/>
    <col min="12302" max="12545" width="9.1796875" style="26"/>
    <col min="12546" max="12546" width="4.36328125" style="26" customWidth="1"/>
    <col min="12547" max="12547" width="3.453125" style="26" customWidth="1"/>
    <col min="12548" max="12548" width="6.81640625" style="26" customWidth="1"/>
    <col min="12549" max="12549" width="9.1796875" style="26"/>
    <col min="12550" max="12550" width="39" style="26" customWidth="1"/>
    <col min="12551" max="12551" width="22.453125" style="26" customWidth="1"/>
    <col min="12552" max="12556" width="9.1796875" style="26"/>
    <col min="12557" max="12557" width="18.36328125" style="26" customWidth="1"/>
    <col min="12558" max="12801" width="9.1796875" style="26"/>
    <col min="12802" max="12802" width="4.36328125" style="26" customWidth="1"/>
    <col min="12803" max="12803" width="3.453125" style="26" customWidth="1"/>
    <col min="12804" max="12804" width="6.81640625" style="26" customWidth="1"/>
    <col min="12805" max="12805" width="9.1796875" style="26"/>
    <col min="12806" max="12806" width="39" style="26" customWidth="1"/>
    <col min="12807" max="12807" width="22.453125" style="26" customWidth="1"/>
    <col min="12808" max="12812" width="9.1796875" style="26"/>
    <col min="12813" max="12813" width="18.36328125" style="26" customWidth="1"/>
    <col min="12814" max="13057" width="9.1796875" style="26"/>
    <col min="13058" max="13058" width="4.36328125" style="26" customWidth="1"/>
    <col min="13059" max="13059" width="3.453125" style="26" customWidth="1"/>
    <col min="13060" max="13060" width="6.81640625" style="26" customWidth="1"/>
    <col min="13061" max="13061" width="9.1796875" style="26"/>
    <col min="13062" max="13062" width="39" style="26" customWidth="1"/>
    <col min="13063" max="13063" width="22.453125" style="26" customWidth="1"/>
    <col min="13064" max="13068" width="9.1796875" style="26"/>
    <col min="13069" max="13069" width="18.36328125" style="26" customWidth="1"/>
    <col min="13070" max="13313" width="9.1796875" style="26"/>
    <col min="13314" max="13314" width="4.36328125" style="26" customWidth="1"/>
    <col min="13315" max="13315" width="3.453125" style="26" customWidth="1"/>
    <col min="13316" max="13316" width="6.81640625" style="26" customWidth="1"/>
    <col min="13317" max="13317" width="9.1796875" style="26"/>
    <col min="13318" max="13318" width="39" style="26" customWidth="1"/>
    <col min="13319" max="13319" width="22.453125" style="26" customWidth="1"/>
    <col min="13320" max="13324" width="9.1796875" style="26"/>
    <col min="13325" max="13325" width="18.36328125" style="26" customWidth="1"/>
    <col min="13326" max="13569" width="9.1796875" style="26"/>
    <col min="13570" max="13570" width="4.36328125" style="26" customWidth="1"/>
    <col min="13571" max="13571" width="3.453125" style="26" customWidth="1"/>
    <col min="13572" max="13572" width="6.81640625" style="26" customWidth="1"/>
    <col min="13573" max="13573" width="9.1796875" style="26"/>
    <col min="13574" max="13574" width="39" style="26" customWidth="1"/>
    <col min="13575" max="13575" width="22.453125" style="26" customWidth="1"/>
    <col min="13576" max="13580" width="9.1796875" style="26"/>
    <col min="13581" max="13581" width="18.36328125" style="26" customWidth="1"/>
    <col min="13582" max="13825" width="9.1796875" style="26"/>
    <col min="13826" max="13826" width="4.36328125" style="26" customWidth="1"/>
    <col min="13827" max="13827" width="3.453125" style="26" customWidth="1"/>
    <col min="13828" max="13828" width="6.81640625" style="26" customWidth="1"/>
    <col min="13829" max="13829" width="9.1796875" style="26"/>
    <col min="13830" max="13830" width="39" style="26" customWidth="1"/>
    <col min="13831" max="13831" width="22.453125" style="26" customWidth="1"/>
    <col min="13832" max="13836" width="9.1796875" style="26"/>
    <col min="13837" max="13837" width="18.36328125" style="26" customWidth="1"/>
    <col min="13838" max="14081" width="9.1796875" style="26"/>
    <col min="14082" max="14082" width="4.36328125" style="26" customWidth="1"/>
    <col min="14083" max="14083" width="3.453125" style="26" customWidth="1"/>
    <col min="14084" max="14084" width="6.81640625" style="26" customWidth="1"/>
    <col min="14085" max="14085" width="9.1796875" style="26"/>
    <col min="14086" max="14086" width="39" style="26" customWidth="1"/>
    <col min="14087" max="14087" width="22.453125" style="26" customWidth="1"/>
    <col min="14088" max="14092" width="9.1796875" style="26"/>
    <col min="14093" max="14093" width="18.36328125" style="26" customWidth="1"/>
    <col min="14094" max="14337" width="9.1796875" style="26"/>
    <col min="14338" max="14338" width="4.36328125" style="26" customWidth="1"/>
    <col min="14339" max="14339" width="3.453125" style="26" customWidth="1"/>
    <col min="14340" max="14340" width="6.81640625" style="26" customWidth="1"/>
    <col min="14341" max="14341" width="9.1796875" style="26"/>
    <col min="14342" max="14342" width="39" style="26" customWidth="1"/>
    <col min="14343" max="14343" width="22.453125" style="26" customWidth="1"/>
    <col min="14344" max="14348" width="9.1796875" style="26"/>
    <col min="14349" max="14349" width="18.36328125" style="26" customWidth="1"/>
    <col min="14350" max="14593" width="9.1796875" style="26"/>
    <col min="14594" max="14594" width="4.36328125" style="26" customWidth="1"/>
    <col min="14595" max="14595" width="3.453125" style="26" customWidth="1"/>
    <col min="14596" max="14596" width="6.81640625" style="26" customWidth="1"/>
    <col min="14597" max="14597" width="9.1796875" style="26"/>
    <col min="14598" max="14598" width="39" style="26" customWidth="1"/>
    <col min="14599" max="14599" width="22.453125" style="26" customWidth="1"/>
    <col min="14600" max="14604" width="9.1796875" style="26"/>
    <col min="14605" max="14605" width="18.36328125" style="26" customWidth="1"/>
    <col min="14606" max="14849" width="9.1796875" style="26"/>
    <col min="14850" max="14850" width="4.36328125" style="26" customWidth="1"/>
    <col min="14851" max="14851" width="3.453125" style="26" customWidth="1"/>
    <col min="14852" max="14852" width="6.81640625" style="26" customWidth="1"/>
    <col min="14853" max="14853" width="9.1796875" style="26"/>
    <col min="14854" max="14854" width="39" style="26" customWidth="1"/>
    <col min="14855" max="14855" width="22.453125" style="26" customWidth="1"/>
    <col min="14856" max="14860" width="9.1796875" style="26"/>
    <col min="14861" max="14861" width="18.36328125" style="26" customWidth="1"/>
    <col min="14862" max="15105" width="9.1796875" style="26"/>
    <col min="15106" max="15106" width="4.36328125" style="26" customWidth="1"/>
    <col min="15107" max="15107" width="3.453125" style="26" customWidth="1"/>
    <col min="15108" max="15108" width="6.81640625" style="26" customWidth="1"/>
    <col min="15109" max="15109" width="9.1796875" style="26"/>
    <col min="15110" max="15110" width="39" style="26" customWidth="1"/>
    <col min="15111" max="15111" width="22.453125" style="26" customWidth="1"/>
    <col min="15112" max="15116" width="9.1796875" style="26"/>
    <col min="15117" max="15117" width="18.36328125" style="26" customWidth="1"/>
    <col min="15118" max="15361" width="9.1796875" style="26"/>
    <col min="15362" max="15362" width="4.36328125" style="26" customWidth="1"/>
    <col min="15363" max="15363" width="3.453125" style="26" customWidth="1"/>
    <col min="15364" max="15364" width="6.81640625" style="26" customWidth="1"/>
    <col min="15365" max="15365" width="9.1796875" style="26"/>
    <col min="15366" max="15366" width="39" style="26" customWidth="1"/>
    <col min="15367" max="15367" width="22.453125" style="26" customWidth="1"/>
    <col min="15368" max="15372" width="9.1796875" style="26"/>
    <col min="15373" max="15373" width="18.36328125" style="26" customWidth="1"/>
    <col min="15374" max="15617" width="9.1796875" style="26"/>
    <col min="15618" max="15618" width="4.36328125" style="26" customWidth="1"/>
    <col min="15619" max="15619" width="3.453125" style="26" customWidth="1"/>
    <col min="15620" max="15620" width="6.81640625" style="26" customWidth="1"/>
    <col min="15621" max="15621" width="9.1796875" style="26"/>
    <col min="15622" max="15622" width="39" style="26" customWidth="1"/>
    <col min="15623" max="15623" width="22.453125" style="26" customWidth="1"/>
    <col min="15624" max="15628" width="9.1796875" style="26"/>
    <col min="15629" max="15629" width="18.36328125" style="26" customWidth="1"/>
    <col min="15630" max="15873" width="9.1796875" style="26"/>
    <col min="15874" max="15874" width="4.36328125" style="26" customWidth="1"/>
    <col min="15875" max="15875" width="3.453125" style="26" customWidth="1"/>
    <col min="15876" max="15876" width="6.81640625" style="26" customWidth="1"/>
    <col min="15877" max="15877" width="9.1796875" style="26"/>
    <col min="15878" max="15878" width="39" style="26" customWidth="1"/>
    <col min="15879" max="15879" width="22.453125" style="26" customWidth="1"/>
    <col min="15880" max="15884" width="9.1796875" style="26"/>
    <col min="15885" max="15885" width="18.36328125" style="26" customWidth="1"/>
    <col min="15886" max="16129" width="9.1796875" style="26"/>
    <col min="16130" max="16130" width="4.36328125" style="26" customWidth="1"/>
    <col min="16131" max="16131" width="3.453125" style="26" customWidth="1"/>
    <col min="16132" max="16132" width="6.81640625" style="26" customWidth="1"/>
    <col min="16133" max="16133" width="9.1796875" style="26"/>
    <col min="16134" max="16134" width="39" style="26" customWidth="1"/>
    <col min="16135" max="16135" width="22.453125" style="26" customWidth="1"/>
    <col min="16136" max="16140" width="9.1796875" style="26"/>
    <col min="16141" max="16141" width="18.36328125" style="26" customWidth="1"/>
    <col min="16142" max="16384" width="9.1796875" style="26"/>
  </cols>
  <sheetData>
    <row r="2" spans="2:14" ht="84" customHeight="1" x14ac:dyDescent="0.5">
      <c r="C2" s="27"/>
      <c r="D2" s="28"/>
      <c r="L2" s="29"/>
      <c r="N2" s="29"/>
    </row>
    <row r="3" spans="2:14" ht="15" customHeight="1" x14ac:dyDescent="0.5">
      <c r="C3" s="27"/>
    </row>
    <row r="4" spans="2:14" x14ac:dyDescent="0.35">
      <c r="B4" s="30" t="s">
        <v>4</v>
      </c>
      <c r="C4" s="31"/>
      <c r="D4" s="31"/>
      <c r="E4" s="31"/>
      <c r="F4" s="31"/>
      <c r="G4" s="31"/>
      <c r="H4" s="31"/>
      <c r="I4" s="31"/>
      <c r="J4" s="31"/>
      <c r="K4" s="31"/>
      <c r="L4" s="31"/>
    </row>
    <row r="5" spans="2:14" x14ac:dyDescent="0.35">
      <c r="B5" s="87" t="s">
        <v>202</v>
      </c>
      <c r="C5" s="87"/>
      <c r="D5" s="87"/>
      <c r="E5" s="87"/>
      <c r="F5" s="87"/>
      <c r="G5" s="87"/>
      <c r="H5" s="31"/>
      <c r="I5" s="31"/>
      <c r="J5" s="31"/>
      <c r="K5" s="31"/>
      <c r="L5" s="31"/>
    </row>
    <row r="6" spans="2:14" x14ac:dyDescent="0.35">
      <c r="B6" s="31"/>
      <c r="C6" s="31"/>
      <c r="D6" s="31"/>
      <c r="E6" s="31"/>
      <c r="F6" s="31"/>
      <c r="G6" s="31"/>
      <c r="H6" s="31"/>
      <c r="I6" s="31"/>
      <c r="J6" s="31"/>
      <c r="K6" s="31"/>
      <c r="L6" s="31"/>
    </row>
    <row r="7" spans="2:14" x14ac:dyDescent="0.35">
      <c r="B7" s="31"/>
      <c r="C7" s="31"/>
      <c r="D7" s="31"/>
      <c r="E7" s="31"/>
      <c r="F7" s="31"/>
      <c r="G7" s="31"/>
      <c r="H7" s="31"/>
      <c r="I7" s="31"/>
      <c r="J7" s="31"/>
      <c r="K7" s="31"/>
      <c r="L7" s="31"/>
    </row>
    <row r="8" spans="2:14" x14ac:dyDescent="0.35">
      <c r="B8" s="30" t="s">
        <v>16</v>
      </c>
      <c r="C8" s="31"/>
      <c r="D8" s="31"/>
      <c r="E8" s="31"/>
      <c r="F8" s="31"/>
      <c r="G8" s="31"/>
      <c r="H8" s="31"/>
      <c r="I8" s="31"/>
      <c r="J8" s="31"/>
      <c r="K8" s="31"/>
      <c r="L8" s="31"/>
    </row>
    <row r="9" spans="2:14" x14ac:dyDescent="0.35">
      <c r="B9" s="87" t="s">
        <v>203</v>
      </c>
      <c r="C9" s="87"/>
      <c r="D9" s="87"/>
      <c r="E9" s="87"/>
      <c r="F9" s="87"/>
      <c r="G9" s="87"/>
      <c r="H9" s="87"/>
      <c r="I9" s="87"/>
      <c r="J9" s="31"/>
      <c r="K9" s="31"/>
      <c r="L9" s="31"/>
    </row>
    <row r="10" spans="2:14" x14ac:dyDescent="0.35">
      <c r="B10" s="31"/>
      <c r="C10" s="31"/>
      <c r="D10" s="31"/>
      <c r="E10" s="31"/>
      <c r="F10" s="31"/>
      <c r="G10" s="31"/>
      <c r="H10" s="31"/>
      <c r="I10" s="31"/>
      <c r="J10" s="31"/>
      <c r="K10" s="31"/>
      <c r="L10" s="31"/>
    </row>
    <row r="11" spans="2:14" x14ac:dyDescent="0.35">
      <c r="B11" s="31"/>
      <c r="C11" s="31"/>
      <c r="D11" s="31"/>
      <c r="E11" s="31"/>
      <c r="F11" s="31"/>
      <c r="G11" s="31"/>
      <c r="H11" s="31"/>
      <c r="I11" s="31"/>
      <c r="J11" s="31"/>
      <c r="K11" s="31"/>
      <c r="L11" s="31"/>
    </row>
    <row r="12" spans="2:14" x14ac:dyDescent="0.35">
      <c r="B12" s="88" t="s">
        <v>204</v>
      </c>
      <c r="C12" s="88"/>
      <c r="D12" s="88"/>
      <c r="E12" s="88"/>
      <c r="F12" s="88"/>
      <c r="G12" s="88"/>
      <c r="H12" s="88"/>
      <c r="I12" s="88"/>
      <c r="J12" s="88"/>
      <c r="K12" s="88"/>
      <c r="L12" s="31"/>
    </row>
    <row r="13" spans="2:14" ht="19.5" customHeight="1" x14ac:dyDescent="0.35">
      <c r="B13" s="31" t="s">
        <v>5</v>
      </c>
      <c r="C13" s="31"/>
      <c r="D13" s="31"/>
      <c r="E13" s="31"/>
      <c r="F13" s="31"/>
      <c r="G13" s="31" t="s">
        <v>6</v>
      </c>
      <c r="H13" s="31"/>
      <c r="I13" s="31"/>
      <c r="J13" s="31"/>
      <c r="K13" s="31"/>
      <c r="L13" s="31"/>
    </row>
    <row r="14" spans="2:14" ht="18" customHeight="1" x14ac:dyDescent="0.35">
      <c r="B14" s="32" t="s">
        <v>205</v>
      </c>
      <c r="C14" s="32"/>
      <c r="D14" s="32"/>
      <c r="E14" s="32"/>
      <c r="F14" s="31"/>
      <c r="G14" s="32" t="s">
        <v>1</v>
      </c>
      <c r="H14" s="32"/>
      <c r="I14" s="32"/>
      <c r="J14" s="32"/>
      <c r="K14" s="32"/>
      <c r="L14" s="31"/>
    </row>
    <row r="15" spans="2:14" x14ac:dyDescent="0.35">
      <c r="B15" s="32" t="s">
        <v>2</v>
      </c>
      <c r="C15" s="32"/>
      <c r="D15" s="32"/>
      <c r="E15" s="32"/>
      <c r="F15" s="31"/>
      <c r="G15" s="32" t="s">
        <v>7</v>
      </c>
      <c r="H15" s="32"/>
      <c r="I15" s="32"/>
      <c r="J15" s="32"/>
      <c r="K15" s="32"/>
      <c r="L15" s="31"/>
    </row>
    <row r="16" spans="2:14" x14ac:dyDescent="0.35">
      <c r="B16" s="89" t="s">
        <v>8</v>
      </c>
      <c r="C16" s="89"/>
      <c r="D16" s="89"/>
      <c r="E16" s="89"/>
      <c r="F16" s="31"/>
      <c r="G16" s="33" t="s">
        <v>9</v>
      </c>
      <c r="H16" s="32"/>
      <c r="I16" s="32"/>
      <c r="J16" s="32"/>
      <c r="K16" s="32"/>
      <c r="L16" s="31"/>
    </row>
    <row r="17" spans="2:13" x14ac:dyDescent="0.35">
      <c r="B17" s="32"/>
      <c r="C17" s="32"/>
      <c r="D17" s="32"/>
      <c r="E17" s="32"/>
      <c r="F17" s="31"/>
      <c r="G17" s="32"/>
      <c r="H17" s="32"/>
      <c r="I17" s="32"/>
      <c r="J17" s="32"/>
      <c r="K17" s="32"/>
      <c r="L17" s="31"/>
    </row>
    <row r="18" spans="2:13" x14ac:dyDescent="0.35">
      <c r="B18" s="32" t="s">
        <v>10</v>
      </c>
      <c r="C18" s="32"/>
      <c r="D18" s="32"/>
      <c r="E18" s="32"/>
      <c r="F18" s="31"/>
      <c r="G18" s="32"/>
      <c r="H18" s="32"/>
      <c r="I18" s="32"/>
      <c r="J18" s="32"/>
      <c r="K18" s="32"/>
      <c r="L18" s="31"/>
    </row>
    <row r="19" spans="2:13" x14ac:dyDescent="0.35">
      <c r="B19" s="32" t="s">
        <v>201</v>
      </c>
      <c r="C19" s="31"/>
      <c r="D19" s="32"/>
      <c r="E19" s="32"/>
      <c r="F19" s="32"/>
      <c r="G19" s="32"/>
      <c r="H19" s="32"/>
      <c r="I19" s="32"/>
      <c r="J19" s="32"/>
      <c r="K19" s="32"/>
      <c r="L19" s="31"/>
    </row>
    <row r="20" spans="2:13" x14ac:dyDescent="0.35">
      <c r="B20" s="32" t="s">
        <v>17</v>
      </c>
      <c r="C20" s="31"/>
      <c r="D20" s="32"/>
      <c r="E20" s="32"/>
      <c r="F20" s="32"/>
      <c r="G20" s="32"/>
      <c r="H20" s="32"/>
      <c r="I20" s="32"/>
      <c r="J20" s="32"/>
      <c r="K20" s="32"/>
      <c r="L20" s="31"/>
    </row>
    <row r="21" spans="2:13" x14ac:dyDescent="0.35">
      <c r="B21" s="89" t="s">
        <v>11</v>
      </c>
      <c r="C21" s="89"/>
      <c r="D21" s="89"/>
      <c r="E21" s="89"/>
      <c r="F21" s="32"/>
      <c r="G21" s="32"/>
      <c r="H21" s="32"/>
      <c r="I21" s="32"/>
      <c r="J21" s="32"/>
      <c r="K21" s="32"/>
      <c r="L21" s="31"/>
    </row>
    <row r="22" spans="2:13" x14ac:dyDescent="0.35">
      <c r="B22" s="31"/>
      <c r="C22" s="31"/>
      <c r="D22" s="31"/>
      <c r="E22" s="31"/>
      <c r="F22" s="31"/>
      <c r="G22" s="31"/>
      <c r="H22" s="31"/>
      <c r="I22" s="31"/>
      <c r="J22" s="31"/>
      <c r="K22" s="31"/>
      <c r="L22" s="31"/>
    </row>
    <row r="23" spans="2:13" ht="16.5" customHeight="1" x14ac:dyDescent="0.35">
      <c r="B23" s="86" t="s">
        <v>12</v>
      </c>
      <c r="C23" s="86"/>
      <c r="D23" s="86"/>
      <c r="E23" s="86"/>
      <c r="F23" s="86"/>
      <c r="G23" s="86"/>
      <c r="H23" s="86"/>
      <c r="I23" s="86"/>
      <c r="J23" s="86"/>
      <c r="K23" s="34"/>
      <c r="L23" s="31"/>
    </row>
    <row r="24" spans="2:13" ht="15" customHeight="1" x14ac:dyDescent="0.35">
      <c r="B24" s="86" t="s">
        <v>13</v>
      </c>
      <c r="C24" s="86"/>
      <c r="D24" s="86"/>
      <c r="E24" s="86"/>
      <c r="F24" s="86"/>
      <c r="G24" s="86"/>
      <c r="H24" s="86"/>
      <c r="I24" s="86"/>
      <c r="J24" s="86"/>
      <c r="K24" s="34"/>
      <c r="L24" s="34"/>
      <c r="M24" s="34"/>
    </row>
    <row r="25" spans="2:13" x14ac:dyDescent="0.35">
      <c r="D25" s="35"/>
      <c r="E25" s="35"/>
      <c r="F25" s="35"/>
      <c r="G25" s="35"/>
      <c r="H25" s="35"/>
      <c r="I25" s="35"/>
      <c r="J25" s="35"/>
      <c r="K25" s="35"/>
      <c r="L25" s="35"/>
      <c r="M25" s="35"/>
    </row>
  </sheetData>
  <sheetProtection algorithmName="SHA-512" hashValue="gD2zLZNsjFlaUm8P6+JzBJMZ8Tng6vlluVAhEgfGPSDh0hJVynjWsayRkEboU2UHOD9bcde7XDoREf/E/JW8XQ==" saltValue="E41wbSYOGiaLecWFRL9Dlw==" spinCount="100000" sheet="1" objects="1" scenarios="1"/>
  <mergeCells count="8">
    <mergeCell ref="B24:J24"/>
    <mergeCell ref="B5:G5"/>
    <mergeCell ref="B12:K12"/>
    <mergeCell ref="B16:E16"/>
    <mergeCell ref="B21:E21"/>
    <mergeCell ref="B23:J23"/>
    <mergeCell ref="B9:G9"/>
    <mergeCell ref="H9:I9"/>
  </mergeCells>
  <hyperlinks>
    <hyperlink ref="B16" r:id="rId1" xr:uid="{00000000-0004-0000-0500-000000000000}"/>
    <hyperlink ref="G16" r:id="rId2" xr:uid="{00000000-0004-0000-0500-000001000000}"/>
    <hyperlink ref="B21" r:id="rId3" xr:uid="{00000000-0004-0000-0500-000002000000}"/>
    <hyperlink ref="B23:J23" r:id="rId4" display="For the latest in industry news, visit HotelNewsNow.com." xr:uid="{00000000-0004-0000-0500-000003000000}"/>
    <hyperlink ref="B24:J24" r:id="rId5" display="To learn more about the Hotel Data Conference, visit HotelDataConference.com." xr:uid="{00000000-0004-0000-0500-000004000000}"/>
    <hyperlink ref="B9:H9" r:id="rId6" display="For additional AAM information and methodology explanation, please click here or visit www.str.com/aam" xr:uid="{00000000-0004-0000-0500-000005000000}"/>
    <hyperlink ref="B9:I9" r:id="rId7" display="For additional AAM information and methodology explanation, please click here or visit str.com/aam" xr:uid="{00000000-0004-0000-0500-000007000000}"/>
    <hyperlink ref="B12:K12" r:id="rId8" display="Please visit our website at www.strglobal.com, or if you need additional assistance please reach out to our Customer Support team." xr:uid="{00000000-0004-0000-0500-000008000000}"/>
    <hyperlink ref="B5:G5" r:id="rId9" display="For all STR definitions, please visit www.strglobal.com/resources/glossary" xr:uid="{00000000-0004-0000-0500-000006000000}"/>
  </hyperlinks>
  <pageMargins left="0.7" right="0.7" top="0.75" bottom="0.75" header="0.3" footer="0.3"/>
  <pageSetup scale="95" orientation="landscape" r:id="rId10"/>
  <drawing r:id="rId11"/>
</worksheet>
</file>

<file path=docMetadata/LabelInfo.xml><?xml version="1.0" encoding="utf-8"?>
<clbl:labelList xmlns:clbl="http://schemas.microsoft.com/office/2020/mipLabelMetadata">
  <clbl:label id="{9a64e7ca-363f-441c-9aa7-4f85977c09f1}" enabled="0" method="" siteId="{9a64e7ca-363f-441c-9aa7-4f85977c09f1}" removed="1"/>
</clbl:labelLis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of Contents</vt:lpstr>
      <vt:lpstr>Australia Summary</vt:lpstr>
      <vt:lpstr>State &amp; Territory Summaries</vt:lpstr>
      <vt:lpstr>Capital City Regions</vt:lpstr>
      <vt:lpstr>Tourism Regions</vt:lpstr>
      <vt:lpstr>Help </vt:lpstr>
      <vt:lpstr>'Australia Summary'!Print_Area</vt:lpstr>
      <vt:lpstr>'Capital City Regions'!Print_Area</vt:lpstr>
      <vt:lpstr>'Help '!Print_Area</vt:lpstr>
      <vt:lpstr>'State &amp; Territory Summaries'!Print_Area</vt:lpstr>
      <vt:lpstr>'Table of Contents'!Print_Area</vt:lpstr>
      <vt:lpstr>'Tourism Regions'!Print_Area</vt:lpstr>
    </vt:vector>
  </TitlesOfParts>
  <Company>STR Global, Ltd.</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 Global, Ltd. Corporate Reports</dc:title>
  <dc:creator>STR Global, Ltd.</dc:creator>
  <cp:lastModifiedBy>Annie Gaffron</cp:lastModifiedBy>
  <cp:lastPrinted>2017-07-24T02:27:46Z</cp:lastPrinted>
  <dcterms:created xsi:type="dcterms:W3CDTF">2024-10-17T18:02:59Z</dcterms:created>
  <dcterms:modified xsi:type="dcterms:W3CDTF">2024-11-01T15:11:29Z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