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codeName="ThisWorkbook" defaultThemeVersion="124226"/>
  <mc:AlternateContent xmlns:mc="http://schemas.openxmlformats.org/markup-compatibility/2006">
    <mc:Choice Requires="x15">
      <x15ac:absPath xmlns:x15ac="http://schemas.microsoft.com/office/spreadsheetml/2010/11/ac" url="https://costarsoftware-my.sharepoint.com/personal/mburke_str_com/Documents/Documents/Clients/ABS/Active Files/Key Operational/Reporting - Tiers/2020-2021 Final/2020-2021 Year/"/>
    </mc:Choice>
  </mc:AlternateContent>
  <xr:revisionPtr revIDLastSave="0" documentId="11_BED76D9F8B02D6CD02A1DFCDCEAF6720983BAB6F" xr6:coauthVersionLast="47" xr6:coauthVersionMax="47" xr10:uidLastSave="{00000000-0000-0000-0000-000000000000}"/>
  <bookViews>
    <workbookView xWindow="-120" yWindow="-120" windowWidth="29040" windowHeight="15840" tabRatio="876" xr2:uid="{00000000-000D-0000-FFFF-FFFF00000000}"/>
  </bookViews>
  <sheets>
    <sheet name="Table of Contents" sheetId="64" r:id="rId1"/>
    <sheet name="Australia Summary" sheetId="66" r:id="rId2"/>
    <sheet name="State &amp; Territory Summaries" sheetId="67" r:id="rId3"/>
    <sheet name="Capital City Regions" sheetId="68" r:id="rId4"/>
    <sheet name="Tourism Regions" sheetId="69" r:id="rId5"/>
    <sheet name="Help " sheetId="65" r:id="rId6"/>
  </sheets>
  <definedNames>
    <definedName name="_xlnm.Print_Area" localSheetId="1">'Australia Summary'!$B$2:$T$35</definedName>
    <definedName name="_xlnm.Print_Area" localSheetId="3">'Capital City Regions'!$B$2:$R$23</definedName>
    <definedName name="_xlnm.Print_Area" localSheetId="5">'Help '!$A$1:$K$25</definedName>
    <definedName name="_xlnm.Print_Area" localSheetId="2">'State &amp; Territory Summaries'!$B$2:$T$213</definedName>
    <definedName name="_xlnm.Print_Area" localSheetId="0">'Table of Contents'!$A$1:$H$37</definedName>
    <definedName name="_xlnm.Print_Area" localSheetId="4">'Tourism Regions'!$B$2:$R$106</definedName>
  </definedNames>
  <calcPr calcId="191029" iterateDelta="9.9999999999994494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64" l="1"/>
  <c r="B12" i="64"/>
  <c r="D11" i="64"/>
  <c r="B11" i="64"/>
  <c r="D10" i="64"/>
  <c r="B10" i="64"/>
  <c r="D9" i="64"/>
  <c r="B9" i="64"/>
  <c r="D8" i="64"/>
  <c r="B8" i="64"/>
</calcChain>
</file>

<file path=xl/sharedStrings.xml><?xml version="1.0" encoding="utf-8"?>
<sst xmlns="http://schemas.openxmlformats.org/spreadsheetml/2006/main" count="791" uniqueCount="207">
  <si>
    <t xml:space="preserve">Table of Contents </t>
  </si>
  <si>
    <t>735 East Main Street, Hendersonville, TN 37075 USA</t>
  </si>
  <si>
    <t>Blue Fin Building, 110 Southwark Street, London SE1 0TA</t>
  </si>
  <si>
    <t>T : +1 615 824 8664</t>
  </si>
  <si>
    <t>T : +44 (0)20 7922 1930</t>
  </si>
  <si>
    <t>Glossary:</t>
  </si>
  <si>
    <t>North America:</t>
  </si>
  <si>
    <t>International:</t>
  </si>
  <si>
    <t>T : +44 (0) 20 7922 1930</t>
  </si>
  <si>
    <t>support@str.com</t>
  </si>
  <si>
    <t>hotelinfo@str.com</t>
  </si>
  <si>
    <t>Asia Pacific:</t>
  </si>
  <si>
    <t>Thong Teck Building, 15 Scotts Road #08-12, 228 218 Singapore</t>
  </si>
  <si>
    <t>apinfo@str.com</t>
  </si>
  <si>
    <r>
      <t xml:space="preserve">For the latest in industry news, visit </t>
    </r>
    <r>
      <rPr>
        <u/>
        <sz val="11"/>
        <rFont val="Arial"/>
        <family val="2"/>
      </rPr>
      <t>HotelNewsNow.com</t>
    </r>
    <r>
      <rPr>
        <sz val="11"/>
        <rFont val="Arial"/>
        <family val="2"/>
      </rPr>
      <t>.</t>
    </r>
  </si>
  <si>
    <r>
      <t xml:space="preserve">To learn more about the Hotel Data Conference, visit </t>
    </r>
    <r>
      <rPr>
        <u/>
        <sz val="11"/>
        <rFont val="Arial"/>
        <family val="2"/>
      </rPr>
      <t>HotelDataConference.com</t>
    </r>
    <r>
      <rPr>
        <sz val="11"/>
        <rFont val="Arial"/>
        <family val="2"/>
      </rPr>
      <t>.</t>
    </r>
  </si>
  <si>
    <t>support@str.com     www.str.com</t>
  </si>
  <si>
    <t>hotelinfo@str.com     www.str.com</t>
  </si>
  <si>
    <t>Australian Accommodation Monitor (AAM) Information</t>
  </si>
  <si>
    <r>
      <t xml:space="preserve">For all STR definitions, please visit </t>
    </r>
    <r>
      <rPr>
        <u/>
        <sz val="11"/>
        <rFont val="Arial"/>
        <family val="2"/>
      </rPr>
      <t>www.strglobal.com/resources/glossary</t>
    </r>
  </si>
  <si>
    <r>
      <t xml:space="preserve">For additional AAM information and methodology explanation, please click here or visit </t>
    </r>
    <r>
      <rPr>
        <u/>
        <sz val="11"/>
        <rFont val="Arial"/>
        <family val="2"/>
      </rPr>
      <t>www.strglobal.com/aam</t>
    </r>
  </si>
  <si>
    <r>
      <t xml:space="preserve">Please visit our website at </t>
    </r>
    <r>
      <rPr>
        <u/>
        <sz val="11"/>
        <rFont val="Arial"/>
        <family val="2"/>
      </rPr>
      <t>www.strglobal.com</t>
    </r>
    <r>
      <rPr>
        <sz val="11"/>
        <rFont val="Arial"/>
        <family val="2"/>
      </rPr>
      <t>, or if you need additional assistance please reach out to our Customer Support team.</t>
    </r>
  </si>
  <si>
    <t>T: +65 6800 7850</t>
  </si>
  <si>
    <t>Australia Summary</t>
  </si>
  <si>
    <t>Currency: Australian Dollar</t>
  </si>
  <si>
    <t>July 2020 - June 2021</t>
  </si>
  <si>
    <t>Location</t>
  </si>
  <si>
    <t>Supply</t>
  </si>
  <si>
    <t>Demand</t>
  </si>
  <si>
    <t>Revenue</t>
  </si>
  <si>
    <t>Occ (%)</t>
  </si>
  <si>
    <t>ADR ($)</t>
  </si>
  <si>
    <t>RevPAR ($)</t>
  </si>
  <si>
    <t>Occ % Chg</t>
  </si>
  <si>
    <t>ADR % Chg</t>
  </si>
  <si>
    <t>RevPAR % Chg</t>
  </si>
  <si>
    <t>Supply % Chg</t>
  </si>
  <si>
    <t>Demand % Chg</t>
  </si>
  <si>
    <t>Property Count</t>
  </si>
  <si>
    <t>Census</t>
  </si>
  <si>
    <t>Sample</t>
  </si>
  <si>
    <t>Room Count</t>
  </si>
  <si>
    <t>Jul-20</t>
  </si>
  <si>
    <t>Aug-20</t>
  </si>
  <si>
    <t>Sep-20</t>
  </si>
  <si>
    <t>Oct-20</t>
  </si>
  <si>
    <t>Nov-20</t>
  </si>
  <si>
    <t>Dec-20</t>
  </si>
  <si>
    <t>Jan-21</t>
  </si>
  <si>
    <t>Feb-21</t>
  </si>
  <si>
    <t>Mar-21</t>
  </si>
  <si>
    <t>Apr-21</t>
  </si>
  <si>
    <t>May-21</t>
  </si>
  <si>
    <t>Jun-21</t>
  </si>
  <si>
    <t>Sept Qtr</t>
  </si>
  <si>
    <t>Dec Qtr</t>
  </si>
  <si>
    <t>Mar Qtr</t>
  </si>
  <si>
    <t>Jun Qtr</t>
  </si>
  <si>
    <t>Total 2020-2021</t>
  </si>
  <si>
    <t>Australia</t>
  </si>
  <si>
    <t xml:space="preserve">      Accommodation Type</t>
  </si>
  <si>
    <t xml:space="preserve">             Hotels &amp; Resorts</t>
  </si>
  <si>
    <t xml:space="preserve">             Motels/Private Hotels/Guest Houses</t>
  </si>
  <si>
    <t xml:space="preserve">             Serviced Apartments</t>
  </si>
  <si>
    <t xml:space="preserve">             Holiday Parks</t>
  </si>
  <si>
    <t xml:space="preserve">             Total by Accommodation Type</t>
  </si>
  <si>
    <t xml:space="preserve">      Class</t>
  </si>
  <si>
    <t xml:space="preserve">             Luxury &amp; Upper Upscale Classes</t>
  </si>
  <si>
    <t xml:space="preserve">             Upscale &amp; Upper Mid Classes</t>
  </si>
  <si>
    <t xml:space="preserve">             Midscale &amp; Economy Classes</t>
  </si>
  <si>
    <t xml:space="preserve">             Total by Class</t>
  </si>
  <si>
    <t xml:space="preserve">             Total for Australia</t>
  </si>
  <si>
    <t>States &amp; Territories</t>
  </si>
  <si>
    <t xml:space="preserve">             Australian Capital Territ</t>
  </si>
  <si>
    <t xml:space="preserve">             New South Wales</t>
  </si>
  <si>
    <t xml:space="preserve">             Northern Territory</t>
  </si>
  <si>
    <t xml:space="preserve">             Queensland</t>
  </si>
  <si>
    <t xml:space="preserve">             South Australia</t>
  </si>
  <si>
    <t xml:space="preserve">             Tasmania</t>
  </si>
  <si>
    <t xml:space="preserve">             Victoria</t>
  </si>
  <si>
    <t xml:space="preserve">             Western Australia</t>
  </si>
  <si>
    <t xml:space="preserve">             Total by State &amp; Territory</t>
  </si>
  <si>
    <t>Due to STR’s reporting methodologies, the values displayed in total rows may not equal the sum of the detail rows; blank rows or cells indicate isolating or insufficient data, and thus are not displayed but represented in the total.</t>
  </si>
  <si>
    <t>This STR Report is a publication of STR, LLC and STR Global, Ltd., CoStar Group companies, and is intended solely for use by paid subscribers. The information in the STR Report is provided on an "as is" and "as available" basis and should not be construed as investment, tax, accounting or legal advice. Reproduction or distribution of this STR Report, in whole or part, without written permission is prohibited and subject to legal action. If you have received this report and are NOT a subscriber to this STR Report, please contact us immediately. Source: 2021 STR, LLC / STR Global, Ltd. trading as "STR". © CoStar Realty Information, Inc.</t>
  </si>
  <si>
    <t>State &amp; Territory Summaries</t>
  </si>
  <si>
    <t>Australian Capital Territ</t>
  </si>
  <si>
    <t xml:space="preserve">      Luxury &amp; Upper Upscale Classes</t>
  </si>
  <si>
    <t xml:space="preserve">             Total for Luxury &amp; Upper Upscale Classes</t>
  </si>
  <si>
    <t xml:space="preserve">      Upscale &amp; Upper Mid Classes</t>
  </si>
  <si>
    <t xml:space="preserve">             Total for Upscale &amp; Upper Mid Classes</t>
  </si>
  <si>
    <t xml:space="preserve">      Midscale &amp; Economy Classes</t>
  </si>
  <si>
    <t xml:space="preserve">             Total for Midscale &amp; Economy Classes</t>
  </si>
  <si>
    <t xml:space="preserve">      Australian Capital Territ</t>
  </si>
  <si>
    <t xml:space="preserve">             Total for Australian Capital Territ</t>
  </si>
  <si>
    <t>New South Wales</t>
  </si>
  <si>
    <t xml:space="preserve">      New South Wales</t>
  </si>
  <si>
    <t xml:space="preserve">             Total for New South Wales</t>
  </si>
  <si>
    <t>Northern Territory</t>
  </si>
  <si>
    <t xml:space="preserve">      Northern Territory</t>
  </si>
  <si>
    <t xml:space="preserve">             Total for Northern Territory</t>
  </si>
  <si>
    <t>Queensland</t>
  </si>
  <si>
    <t xml:space="preserve">      Queensland</t>
  </si>
  <si>
    <t xml:space="preserve">             Total for Queensland</t>
  </si>
  <si>
    <t>South Australia</t>
  </si>
  <si>
    <t xml:space="preserve">      South Australia</t>
  </si>
  <si>
    <t xml:space="preserve">             Total for South Australia</t>
  </si>
  <si>
    <t>Tasmania</t>
  </si>
  <si>
    <t xml:space="preserve">      Tasmania</t>
  </si>
  <si>
    <t xml:space="preserve">             Total for Tasmania</t>
  </si>
  <si>
    <t>Victoria</t>
  </si>
  <si>
    <t xml:space="preserve">      Victoria</t>
  </si>
  <si>
    <t xml:space="preserve">             Total for Victoria</t>
  </si>
  <si>
    <t>Western Australia</t>
  </si>
  <si>
    <t xml:space="preserve">      Western Australia</t>
  </si>
  <si>
    <t xml:space="preserve">             Total for Western Australia</t>
  </si>
  <si>
    <t>Capital City Regions</t>
  </si>
  <si>
    <t xml:space="preserve">             Adelaide, South Australia</t>
  </si>
  <si>
    <t xml:space="preserve">             Brisbane, Queensland</t>
  </si>
  <si>
    <t xml:space="preserve">             Canberra, Australian Capital Territ</t>
  </si>
  <si>
    <t xml:space="preserve">             Darwin, Northern Territory</t>
  </si>
  <si>
    <t xml:space="preserve">             Experience Perth, Western Australia</t>
  </si>
  <si>
    <t xml:space="preserve">             Gold Coast, Queensland</t>
  </si>
  <si>
    <t xml:space="preserve">             Hobart and the South, Tasmania</t>
  </si>
  <si>
    <t xml:space="preserve">             Melbourne, Victoria</t>
  </si>
  <si>
    <t xml:space="preserve">             Sydney, New South Wales</t>
  </si>
  <si>
    <t xml:space="preserve">             Total for Capital City Regions</t>
  </si>
  <si>
    <t>Tourism Regions</t>
  </si>
  <si>
    <t xml:space="preserve">             Canberra</t>
  </si>
  <si>
    <t xml:space="preserve">             Sydney</t>
  </si>
  <si>
    <t xml:space="preserve">             Blue Mountains</t>
  </si>
  <si>
    <t xml:space="preserve">             Capital Country</t>
  </si>
  <si>
    <t xml:space="preserve">             Central Coast</t>
  </si>
  <si>
    <t xml:space="preserve">             Central NSW</t>
  </si>
  <si>
    <t xml:space="preserve">             Hunter</t>
  </si>
  <si>
    <t xml:space="preserve">             New England North West</t>
  </si>
  <si>
    <t xml:space="preserve">             North Coast NSW</t>
  </si>
  <si>
    <t xml:space="preserve">             Outback NSW</t>
  </si>
  <si>
    <t xml:space="preserve">             Riverina</t>
  </si>
  <si>
    <t xml:space="preserve">             Snowy Mountains</t>
  </si>
  <si>
    <t xml:space="preserve">             South Coast</t>
  </si>
  <si>
    <t xml:space="preserve">             The Murray</t>
  </si>
  <si>
    <t xml:space="preserve">             Darwin</t>
  </si>
  <si>
    <t xml:space="preserve">             Alice Springs</t>
  </si>
  <si>
    <t xml:space="preserve">             Barkly</t>
  </si>
  <si>
    <t xml:space="preserve">             Katherine Daly</t>
  </si>
  <si>
    <t xml:space="preserve">             Lasseter</t>
  </si>
  <si>
    <t xml:space="preserve">             Litchfield Kakadu Arnhem</t>
  </si>
  <si>
    <t xml:space="preserve">             MacDonnell</t>
  </si>
  <si>
    <t xml:space="preserve">             Brisbane</t>
  </si>
  <si>
    <t xml:space="preserve">             Gold Coast</t>
  </si>
  <si>
    <t xml:space="preserve">             Bundaberg</t>
  </si>
  <si>
    <t xml:space="preserve">             Capricorn</t>
  </si>
  <si>
    <t xml:space="preserve">             Fraser Coast</t>
  </si>
  <si>
    <t xml:space="preserve">             Gladstone</t>
  </si>
  <si>
    <t xml:space="preserve">             Mackay</t>
  </si>
  <si>
    <t xml:space="preserve">             Outback Queensland</t>
  </si>
  <si>
    <t xml:space="preserve">             Southern Queensland Country</t>
  </si>
  <si>
    <t xml:space="preserve">             Sunshine Coast</t>
  </si>
  <si>
    <t xml:space="preserve">             Townsville</t>
  </si>
  <si>
    <t xml:space="preserve">             Tropical North Queensland</t>
  </si>
  <si>
    <t xml:space="preserve">             Whitsundays</t>
  </si>
  <si>
    <t xml:space="preserve">             Adelaide</t>
  </si>
  <si>
    <t xml:space="preserve">             Adelaide Hills</t>
  </si>
  <si>
    <t xml:space="preserve">             Barossa</t>
  </si>
  <si>
    <t xml:space="preserve">             Clare Valley</t>
  </si>
  <si>
    <t xml:space="preserve">             Eyre Peninsula</t>
  </si>
  <si>
    <t xml:space="preserve">             Fleurieu Peninsula</t>
  </si>
  <si>
    <t xml:space="preserve">             Flinders Ranges and Outback</t>
  </si>
  <si>
    <t xml:space="preserve">             Kangaroo Island</t>
  </si>
  <si>
    <t xml:space="preserve">             Limestone Coast</t>
  </si>
  <si>
    <t xml:space="preserve">             Murray River, Lakes and Coorong</t>
  </si>
  <si>
    <t xml:space="preserve">             Riverland</t>
  </si>
  <si>
    <t xml:space="preserve">             Yorke Peninsula</t>
  </si>
  <si>
    <t xml:space="preserve">             Hobart and the South</t>
  </si>
  <si>
    <t xml:space="preserve">             East Coast</t>
  </si>
  <si>
    <t xml:space="preserve">             Launceston and the North</t>
  </si>
  <si>
    <t xml:space="preserve">             North West</t>
  </si>
  <si>
    <t xml:space="preserve">             West Coast</t>
  </si>
  <si>
    <t xml:space="preserve">             Melbourne</t>
  </si>
  <si>
    <t xml:space="preserve">             Ballarat</t>
  </si>
  <si>
    <t xml:space="preserve">             Bendigo Loddon</t>
  </si>
  <si>
    <t xml:space="preserve">             Central Highlands</t>
  </si>
  <si>
    <t xml:space="preserve">             Central Murray</t>
  </si>
  <si>
    <t xml:space="preserve">             Geelong and the Bellarine</t>
  </si>
  <si>
    <t xml:space="preserve">             Gippsland</t>
  </si>
  <si>
    <t xml:space="preserve">             Goulburn</t>
  </si>
  <si>
    <t xml:space="preserve">             Great Ocean Road</t>
  </si>
  <si>
    <t xml:space="preserve">             High Country</t>
  </si>
  <si>
    <t xml:space="preserve">             Lakes</t>
  </si>
  <si>
    <t xml:space="preserve">             Macedon</t>
  </si>
  <si>
    <t xml:space="preserve">             Mallee</t>
  </si>
  <si>
    <t xml:space="preserve">             Melbourne East</t>
  </si>
  <si>
    <t xml:space="preserve">             Murray East</t>
  </si>
  <si>
    <t xml:space="preserve">             Peninsula</t>
  </si>
  <si>
    <t xml:space="preserve">             Phillip Island</t>
  </si>
  <si>
    <t xml:space="preserve">             Spa Country</t>
  </si>
  <si>
    <t xml:space="preserve">             Upper Yarra</t>
  </si>
  <si>
    <t xml:space="preserve">             Western Grampians</t>
  </si>
  <si>
    <t xml:space="preserve">             Wimmera</t>
  </si>
  <si>
    <t xml:space="preserve">             Experience Perth</t>
  </si>
  <si>
    <t xml:space="preserve">             Australia's Coral Coast</t>
  </si>
  <si>
    <t xml:space="preserve">             Australia's Golden Outback</t>
  </si>
  <si>
    <t xml:space="preserve">             Australia's North West</t>
  </si>
  <si>
    <t xml:space="preserve">             Australia's South West</t>
  </si>
  <si>
    <t>For the year of: July 2020 - June 2021</t>
  </si>
  <si>
    <t>Australian Accommodation Monitor – Summary</t>
  </si>
  <si>
    <t>Date Created: September 10,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</si>
</sst>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mmm\ yy"/>
    <numFmt numFmtId="169" formatCode="_(#,##0_);_(\-#,##0_)"/>
    <numFmt numFmtId="170" formatCode="_(#,##0.00_);_(\-#,##0.00_)"/>
    <numFmt numFmtId="171" formatCode="_(#,##0.0_);_(\-#,##0.0_)"/>
    <numFmt numFmtId="172" formatCode="_(* #,##0_);_(* \(#,##0\)"/>
    <numFmt numFmtId="173" formatCode="00000"/>
    <numFmt numFmtId="174" formatCode="#,##0;[Black]\-#,##0"/>
    <numFmt numFmtId="175" formatCode="#,##0.0;[Black]\-#,##0.0"/>
    <numFmt numFmtId="176" formatCode="#,##0.00;[Black]\-#,##0.00"/>
  </numFmts>
  <fonts count="31" x14ac:knownFonts="1">
    <font>
      <sz val="10"/>
      <name val="Arial"/>
    </font>
    <font>
      <sz val="11"/>
      <color theme="1"/>
      <name val="Calibri"/>
      <family val="2"/>
      <scheme val="minor"/>
    </font>
    <font>
      <u/>
      <sz val="10"/>
      <color indexed="36"/>
      <name val="Arial"/>
      <family val="2"/>
    </font>
    <font>
      <b/>
      <sz val="10"/>
      <name val="Arial"/>
      <family val="2"/>
    </font>
    <font>
      <u/>
      <sz val="10"/>
      <color indexed="39"/>
      <name val="Arial"/>
      <family val="2"/>
    </font>
    <font>
      <sz val="10"/>
      <color indexed="9"/>
      <name val="Arial"/>
      <family val="2"/>
    </font>
    <font>
      <sz val="24"/>
      <color indexed="9"/>
      <name val="Arial"/>
      <family val="2"/>
    </font>
    <font>
      <b/>
      <sz val="11"/>
      <color indexed="9"/>
      <name val="Arial"/>
      <family val="2"/>
    </font>
    <font>
      <sz val="10"/>
      <name val="Arial"/>
      <family val="2"/>
    </font>
    <font>
      <sz val="11"/>
      <color rgb="FFFF0000"/>
      <name val="Calibri"/>
      <family val="2"/>
      <scheme val="minor"/>
    </font>
    <font>
      <sz val="9"/>
      <color indexed="9"/>
      <name val="Arial"/>
      <family val="2"/>
    </font>
    <font>
      <sz val="12"/>
      <name val="Arial"/>
      <family val="2"/>
    </font>
    <font>
      <sz val="19"/>
      <color indexed="9"/>
      <name val="Arial"/>
      <family val="2"/>
    </font>
    <font>
      <b/>
      <sz val="14"/>
      <color indexed="9"/>
      <name val="Arial"/>
      <family val="2"/>
    </font>
    <font>
      <sz val="9"/>
      <name val="Arial"/>
      <family val="2"/>
    </font>
    <font>
      <sz val="9"/>
      <color theme="0"/>
      <name val="Arial"/>
      <family val="2"/>
    </font>
    <font>
      <sz val="9"/>
      <color indexed="62"/>
      <name val="Arial"/>
      <family val="2"/>
    </font>
    <font>
      <sz val="8"/>
      <color indexed="9"/>
      <name val="Arial"/>
      <family val="2"/>
    </font>
    <font>
      <b/>
      <sz val="18"/>
      <color theme="1"/>
      <name val="Arial"/>
      <family val="2"/>
    </font>
    <font>
      <sz val="18"/>
      <color theme="1"/>
      <name val="Arial"/>
      <family val="2"/>
    </font>
    <font>
      <b/>
      <sz val="11"/>
      <color theme="1"/>
      <name val="Arial"/>
      <family val="2"/>
    </font>
    <font>
      <sz val="11"/>
      <color theme="1"/>
      <name val="Arial"/>
      <family val="2"/>
    </font>
    <font>
      <u/>
      <sz val="11"/>
      <color theme="10"/>
      <name val="Calibri"/>
      <family val="2"/>
      <scheme val="minor"/>
    </font>
    <font>
      <sz val="11"/>
      <name val="Arial"/>
      <family val="2"/>
    </font>
    <font>
      <u/>
      <sz val="11"/>
      <name val="Arial"/>
      <family val="2"/>
    </font>
    <font>
      <b/>
      <sz val="10"/>
      <color rgb="FFFFFFFF"/>
      <name val="Arial"/>
    </font>
    <font>
      <sz val="9"/>
      <color rgb="FFFFFFFF"/>
      <name val="Arial"/>
      <family val="2"/>
    </font>
    <font>
      <sz val="18"/>
      <color rgb="FFFE5000"/>
      <name val="Arial"/>
    </font>
    <font>
      <b/>
      <i/>
      <sz val="10"/>
      <name val="Arial"/>
    </font>
    <font>
      <b/>
      <sz val="10"/>
      <name val="Arial"/>
    </font>
    <font>
      <sz val="8"/>
      <name val="Arial"/>
    </font>
  </fonts>
  <fills count="17">
    <fill>
      <patternFill patternType="none"/>
    </fill>
    <fill>
      <patternFill patternType="gray125"/>
    </fill>
    <fill>
      <patternFill patternType="solid">
        <fgColor indexed="59"/>
      </patternFill>
    </fill>
    <fill>
      <patternFill patternType="solid">
        <fgColor indexed="9"/>
      </patternFill>
    </fill>
    <fill>
      <patternFill patternType="solid">
        <fgColor indexed="63"/>
      </patternFill>
    </fill>
    <fill>
      <patternFill patternType="solid">
        <fgColor indexed="37"/>
      </patternFill>
    </fill>
    <fill>
      <patternFill patternType="solid">
        <fgColor indexed="55"/>
      </patternFill>
    </fill>
    <fill>
      <patternFill patternType="solid">
        <fgColor indexed="46"/>
      </patternFill>
    </fill>
    <fill>
      <patternFill patternType="solid">
        <fgColor indexed="31"/>
      </patternFill>
    </fill>
    <fill>
      <patternFill patternType="solid">
        <fgColor indexed="22"/>
      </patternFill>
    </fill>
    <fill>
      <patternFill patternType="solid">
        <fgColor indexed="56"/>
      </patternFill>
    </fill>
    <fill>
      <patternFill patternType="solid">
        <fgColor indexed="62"/>
      </patternFill>
    </fill>
    <fill>
      <patternFill patternType="solid">
        <fgColor indexed="57"/>
      </patternFill>
    </fill>
    <fill>
      <patternFill patternType="solid">
        <fgColor rgb="FFFE5000"/>
      </patternFill>
    </fill>
    <fill>
      <patternFill patternType="solid">
        <fgColor theme="0"/>
      </patternFill>
    </fill>
    <fill>
      <patternFill patternType="solid">
        <fgColor rgb="FFFE5000"/>
      </patternFill>
    </fill>
    <fill>
      <patternFill patternType="solid">
        <fgColor rgb="FFE3E3E3"/>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ck">
        <color indexed="22"/>
      </right>
      <top/>
      <bottom/>
      <diagonal/>
    </border>
    <border>
      <left/>
      <right style="thick">
        <color indexed="22"/>
      </right>
      <top/>
      <bottom/>
      <diagonal/>
    </border>
    <border>
      <left style="thin">
        <color rgb="FFFFFFFF"/>
      </left>
      <right/>
      <top style="thin">
        <color rgb="FFFFFFFF"/>
      </top>
      <bottom/>
      <diagonal/>
    </border>
    <border>
      <left style="thin">
        <color rgb="FFFFFFFF"/>
      </left>
      <right style="thin">
        <color rgb="FF000000"/>
      </right>
      <top style="thin">
        <color rgb="FFFFFFFF"/>
      </top>
      <bottom/>
      <diagonal/>
    </border>
    <border>
      <left style="thin">
        <color rgb="FF000000"/>
      </left>
      <right/>
      <top style="thin">
        <color rgb="FFFFFFFF"/>
      </top>
      <bottom/>
      <diagonal/>
    </border>
    <border>
      <left style="thin">
        <color rgb="FF000000"/>
      </left>
      <right/>
      <top style="thin">
        <color rgb="FFFFFFFF"/>
      </top>
      <bottom/>
      <diagonal/>
    </border>
    <border>
      <left/>
      <right/>
      <top/>
      <bottom style="thin">
        <color rgb="FF000000"/>
      </bottom>
      <diagonal/>
    </border>
    <border>
      <left style="thin">
        <color rgb="FF000000"/>
      </left>
      <right/>
      <top style="thin">
        <color rgb="FFFFFFFF"/>
      </top>
      <bottom style="thin">
        <color rgb="FF000000"/>
      </bottom>
      <diagonal/>
    </border>
    <border>
      <left style="thin">
        <color rgb="FFFFFFFF"/>
      </left>
      <right/>
      <top style="thin">
        <color rgb="FFFFFFFF"/>
      </top>
      <bottom style="thin">
        <color rgb="FF000000"/>
      </bottom>
      <diagonal/>
    </border>
    <border>
      <left/>
      <right/>
      <top style="thin">
        <color rgb="FFFFFFFF"/>
      </top>
      <bottom style="thin">
        <color rgb="FF000000"/>
      </bottom>
      <diagonal/>
    </border>
    <border>
      <left/>
      <right style="thin">
        <color rgb="FF000000"/>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s>
  <cellStyleXfs count="640">
    <xf numFmtId="0" fontId="0" fillId="0" borderId="0"/>
    <xf numFmtId="0" fontId="8" fillId="0" borderId="0"/>
    <xf numFmtId="0" fontId="8" fillId="0" borderId="0"/>
    <xf numFmtId="167" fontId="8" fillId="0" borderId="0" applyBorder="0"/>
    <xf numFmtId="167" fontId="8" fillId="0" borderId="0" applyBorder="0"/>
    <xf numFmtId="165" fontId="8" fillId="0" borderId="0" applyBorder="0"/>
    <xf numFmtId="165" fontId="8" fillId="0" borderId="0" applyBorder="0"/>
    <xf numFmtId="166" fontId="8" fillId="0" borderId="0" applyBorder="0"/>
    <xf numFmtId="166" fontId="8" fillId="0" borderId="0" applyBorder="0"/>
    <xf numFmtId="164" fontId="8" fillId="0" borderId="0" applyBorder="0"/>
    <xf numFmtId="164"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9" fontId="8" fillId="0" borderId="0" applyBorder="0"/>
    <xf numFmtId="0" fontId="2" fillId="0" borderId="0" applyNumberFormat="0" applyBorder="0"/>
    <xf numFmtId="0" fontId="2" fillId="0" borderId="0" applyNumberFormat="0" applyBorder="0"/>
    <xf numFmtId="0" fontId="4"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9" fontId="8" fillId="0" borderId="0" applyBorder="0"/>
    <xf numFmtId="0" fontId="2" fillId="0" borderId="0" applyNumberFormat="0" applyBorder="0"/>
    <xf numFmtId="0" fontId="4" fillId="0" borderId="0" applyNumberFormat="0" applyBorder="0"/>
    <xf numFmtId="9" fontId="8" fillId="0" borderId="0" applyBorder="0"/>
    <xf numFmtId="0" fontId="8" fillId="0" borderId="0"/>
    <xf numFmtId="0" fontId="8" fillId="0" borderId="0"/>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8" fillId="3" borderId="9" applyNumberFormat="0"/>
    <xf numFmtId="0" fontId="8" fillId="3" borderId="13" applyNumberFormat="0"/>
    <xf numFmtId="0" fontId="8" fillId="3" borderId="14" applyNumberFormat="0"/>
    <xf numFmtId="0" fontId="8" fillId="3" borderId="7" applyNumberFormat="0"/>
    <xf numFmtId="0" fontId="8" fillId="3" borderId="11" applyNumberFormat="0"/>
    <xf numFmtId="0" fontId="8" fillId="3" borderId="8" applyNumberFormat="0"/>
    <xf numFmtId="0" fontId="8" fillId="3" borderId="10" applyNumberFormat="0"/>
    <xf numFmtId="0" fontId="6" fillId="2" borderId="0" applyNumberFormat="0" applyBorder="0">
      <alignment horizontal="center" wrapText="1"/>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8" fillId="3" borderId="9" applyNumberFormat="0">
      <alignment horizontal="right"/>
    </xf>
    <xf numFmtId="0" fontId="8" fillId="7" borderId="9" applyNumberFormat="0">
      <alignment horizontal="right"/>
    </xf>
    <xf numFmtId="0" fontId="8" fillId="3" borderId="9" applyNumberFormat="0">
      <alignment horizontal="center"/>
    </xf>
    <xf numFmtId="0" fontId="8" fillId="7" borderId="9" applyNumberFormat="0">
      <alignment horizontal="center"/>
    </xf>
    <xf numFmtId="0" fontId="8" fillId="0" borderId="6" applyNumberFormat="0"/>
    <xf numFmtId="0" fontId="8" fillId="0" borderId="9" applyNumberFormat="0"/>
    <xf numFmtId="0" fontId="8" fillId="0" borderId="14" applyNumberFormat="0"/>
    <xf numFmtId="173" fontId="8" fillId="7" borderId="9">
      <alignment horizontal="left"/>
    </xf>
    <xf numFmtId="173" fontId="8" fillId="3" borderId="9">
      <alignment horizontal="left"/>
    </xf>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9" fontId="8" fillId="0" borderId="9"/>
    <xf numFmtId="169" fontId="8" fillId="0" borderId="0" applyBorder="0"/>
    <xf numFmtId="169" fontId="8" fillId="0" borderId="10"/>
    <xf numFmtId="169" fontId="8" fillId="8" borderId="9"/>
    <xf numFmtId="169" fontId="8" fillId="8" borderId="0" applyBorder="0"/>
    <xf numFmtId="169" fontId="8" fillId="8" borderId="10"/>
    <xf numFmtId="170" fontId="8" fillId="0" borderId="10"/>
    <xf numFmtId="170" fontId="8" fillId="0" borderId="0" applyBorder="0"/>
    <xf numFmtId="170" fontId="8" fillId="8" borderId="0" applyBorder="0"/>
    <xf numFmtId="170" fontId="8" fillId="8" borderId="10"/>
    <xf numFmtId="170" fontId="8" fillId="8" borderId="9"/>
    <xf numFmtId="170" fontId="8" fillId="0" borderId="9"/>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69" fontId="8" fillId="0" borderId="13"/>
    <xf numFmtId="169" fontId="8" fillId="0" borderId="14"/>
    <xf numFmtId="169" fontId="8" fillId="0" borderId="15"/>
    <xf numFmtId="170" fontId="8" fillId="0" borderId="13"/>
    <xf numFmtId="170" fontId="8" fillId="0" borderId="14"/>
    <xf numFmtId="170" fontId="8" fillId="0" borderId="15"/>
    <xf numFmtId="171" fontId="8" fillId="0" borderId="13"/>
    <xf numFmtId="171" fontId="8" fillId="0" borderId="14"/>
    <xf numFmtId="171" fontId="8" fillId="0" borderId="15"/>
    <xf numFmtId="0" fontId="8" fillId="3" borderId="3" applyNumberFormat="0"/>
    <xf numFmtId="0" fontId="8" fillId="3" borderId="3" applyNumberFormat="0"/>
    <xf numFmtId="0" fontId="8" fillId="9" borderId="3" applyNumberFormat="0"/>
    <xf numFmtId="0" fontId="8" fillId="4" borderId="3" applyNumberFormat="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71" fontId="8" fillId="0" borderId="13"/>
    <xf numFmtId="171" fontId="8" fillId="0" borderId="14"/>
    <xf numFmtId="171" fontId="8" fillId="0" borderId="15"/>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7" fillId="4" borderId="1" applyNumberFormat="0"/>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0" fontId="8" fillId="0" borderId="6" applyNumberFormat="0"/>
    <xf numFmtId="169" fontId="8" fillId="0" borderId="10"/>
    <xf numFmtId="169" fontId="8" fillId="8" borderId="9"/>
    <xf numFmtId="169" fontId="8" fillId="8" borderId="0" applyBorder="0"/>
    <xf numFmtId="169" fontId="8" fillId="8" borderId="10"/>
    <xf numFmtId="170" fontId="8" fillId="0" borderId="10"/>
    <xf numFmtId="170" fontId="8" fillId="0" borderId="0" applyBorder="0"/>
    <xf numFmtId="170" fontId="8" fillId="8" borderId="0" applyBorder="0"/>
    <xf numFmtId="170" fontId="8" fillId="8" borderId="10"/>
    <xf numFmtId="170" fontId="8" fillId="8" borderId="9"/>
    <xf numFmtId="170" fontId="8" fillId="0" borderId="9"/>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6" borderId="0" applyNumberFormat="0" applyBorder="0"/>
    <xf numFmtId="0" fontId="8" fillId="0" borderId="6" applyNumberFormat="0"/>
    <xf numFmtId="0" fontId="8" fillId="0" borderId="9" applyNumberFormat="0"/>
    <xf numFmtId="169" fontId="8" fillId="0" borderId="14"/>
    <xf numFmtId="169" fontId="8" fillId="0" borderId="15"/>
    <xf numFmtId="170" fontId="8" fillId="0" borderId="13"/>
    <xf numFmtId="170" fontId="8" fillId="0" borderId="14"/>
    <xf numFmtId="170" fontId="8" fillId="0" borderId="15"/>
    <xf numFmtId="171" fontId="8" fillId="0" borderId="13"/>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170" fontId="8" fillId="0" borderId="10"/>
    <xf numFmtId="170" fontId="8" fillId="0" borderId="0" applyBorder="0"/>
    <xf numFmtId="170" fontId="8" fillId="8" borderId="0" applyBorder="0"/>
    <xf numFmtId="170" fontId="8" fillId="8" borderId="10"/>
    <xf numFmtId="171" fontId="8" fillId="0" borderId="10"/>
    <xf numFmtId="171" fontId="8" fillId="0" borderId="0" applyBorder="0"/>
    <xf numFmtId="171" fontId="8" fillId="8" borderId="0" applyBorder="0"/>
    <xf numFmtId="171" fontId="8" fillId="8" borderId="10"/>
    <xf numFmtId="0" fontId="3" fillId="0" borderId="9" applyNumberFormat="0">
      <alignment horizontal="right"/>
    </xf>
    <xf numFmtId="0" fontId="3" fillId="8" borderId="9" applyNumberFormat="0">
      <alignment horizontal="right"/>
    </xf>
    <xf numFmtId="0" fontId="8" fillId="0" borderId="6" applyNumberFormat="0"/>
    <xf numFmtId="0" fontId="8" fillId="6" borderId="0" applyNumberFormat="0" applyBorder="0"/>
    <xf numFmtId="0" fontId="8" fillId="0" borderId="0" applyNumberFormat="0" applyBorder="0"/>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71" fontId="8" fillId="0" borderId="10"/>
    <xf numFmtId="171" fontId="8" fillId="0" borderId="0" applyBorder="0"/>
    <xf numFmtId="171" fontId="8" fillId="8" borderId="0" applyBorder="0"/>
    <xf numFmtId="171" fontId="8" fillId="8" borderId="10"/>
    <xf numFmtId="171" fontId="8" fillId="8" borderId="9"/>
    <xf numFmtId="171" fontId="8" fillId="0" borderId="9"/>
    <xf numFmtId="0" fontId="3" fillId="0" borderId="9" applyNumberFormat="0">
      <alignment horizontal="right"/>
    </xf>
    <xf numFmtId="0" fontId="3" fillId="8" borderId="9" applyNumberFormat="0">
      <alignment horizontal="right"/>
    </xf>
    <xf numFmtId="171" fontId="8" fillId="0" borderId="13"/>
    <xf numFmtId="171" fontId="8" fillId="0" borderId="14"/>
    <xf numFmtId="171" fontId="8" fillId="0" borderId="15"/>
    <xf numFmtId="171" fontId="8" fillId="0" borderId="15"/>
    <xf numFmtId="168" fontId="3" fillId="0" borderId="9">
      <alignment horizontal="right"/>
    </xf>
    <xf numFmtId="168" fontId="3" fillId="8" borderId="9">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0" fontId="8" fillId="0" borderId="0" applyNumberFormat="0" applyBorder="0"/>
    <xf numFmtId="0" fontId="7" fillId="4" borderId="13" applyNumberFormat="0">
      <alignment horizontal="right"/>
    </xf>
    <xf numFmtId="0" fontId="7" fillId="4" borderId="14" applyNumberFormat="0">
      <alignment horizontal="right"/>
    </xf>
    <xf numFmtId="0" fontId="7" fillId="4" borderId="15" applyNumberFormat="0">
      <alignment horizontal="right"/>
    </xf>
    <xf numFmtId="0" fontId="3" fillId="0" borderId="9" applyNumberFormat="0">
      <alignment horizontal="right"/>
    </xf>
    <xf numFmtId="0" fontId="3" fillId="8" borderId="9" applyNumberFormat="0">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171" fontId="5" fillId="6" borderId="9"/>
    <xf numFmtId="171" fontId="5" fillId="6" borderId="10"/>
    <xf numFmtId="170" fontId="5" fillId="6" borderId="9"/>
    <xf numFmtId="169" fontId="5" fillId="6" borderId="9"/>
    <xf numFmtId="169" fontId="5" fillId="6" borderId="10"/>
    <xf numFmtId="0" fontId="5" fillId="6" borderId="9" applyNumberFormat="0">
      <alignment horizontal="right"/>
    </xf>
    <xf numFmtId="0" fontId="8" fillId="0" borderId="0" applyNumberFormat="0" applyBorder="0"/>
    <xf numFmtId="0" fontId="8" fillId="0" borderId="16" applyNumberFormat="0">
      <alignment horizontal="center"/>
    </xf>
    <xf numFmtId="0" fontId="7" fillId="4" borderId="1" applyNumberFormat="0"/>
    <xf numFmtId="0" fontId="3" fillId="0" borderId="13" applyNumberFormat="0">
      <alignment horizontal="right"/>
    </xf>
    <xf numFmtId="0" fontId="3" fillId="0" borderId="14" applyNumberFormat="0">
      <alignment horizontal="right"/>
    </xf>
    <xf numFmtId="0" fontId="3" fillId="0" borderId="15" applyNumberFormat="0">
      <alignment horizontal="right"/>
    </xf>
    <xf numFmtId="169" fontId="8" fillId="0" borderId="0" applyBorder="0"/>
    <xf numFmtId="169" fontId="8" fillId="0" borderId="10"/>
    <xf numFmtId="169" fontId="8" fillId="8" borderId="0" applyBorder="0"/>
    <xf numFmtId="169" fontId="8" fillId="8" borderId="10"/>
    <xf numFmtId="170" fontId="8" fillId="0" borderId="10"/>
    <xf numFmtId="170" fontId="8" fillId="0" borderId="0" applyBorder="0"/>
    <xf numFmtId="0" fontId="8" fillId="3" borderId="9" applyNumberFormat="0">
      <alignment horizontal="left"/>
    </xf>
    <xf numFmtId="0" fontId="8" fillId="8" borderId="9" applyNumberFormat="0">
      <alignment horizontal="left"/>
    </xf>
    <xf numFmtId="0" fontId="8" fillId="3" borderId="9" applyNumberFormat="0">
      <alignment horizontal="right"/>
    </xf>
    <xf numFmtId="0" fontId="6" fillId="2" borderId="0" applyNumberFormat="0" applyBorder="0">
      <alignment horizontal="center" wrapText="1"/>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73" fontId="8" fillId="8" borderId="9">
      <alignment horizontal="left"/>
    </xf>
    <xf numFmtId="173" fontId="8" fillId="3" borderId="9">
      <alignment horizontal="left"/>
    </xf>
    <xf numFmtId="171" fontId="8" fillId="3" borderId="15"/>
    <xf numFmtId="0" fontId="7" fillId="10" borderId="1" applyNumberFormat="0"/>
    <xf numFmtId="0" fontId="3" fillId="3" borderId="13" applyNumberFormat="0">
      <alignment horizontal="right"/>
    </xf>
    <xf numFmtId="0" fontId="3" fillId="3" borderId="14" applyNumberFormat="0">
      <alignment horizontal="right"/>
    </xf>
    <xf numFmtId="0" fontId="3" fillId="3" borderId="15" applyNumberFormat="0">
      <alignment horizontal="right"/>
    </xf>
    <xf numFmtId="0" fontId="3" fillId="4" borderId="9" applyNumberFormat="0">
      <alignment horizontal="right"/>
    </xf>
    <xf numFmtId="0" fontId="3" fillId="3" borderId="9" applyNumberFormat="0">
      <alignment horizontal="right"/>
    </xf>
    <xf numFmtId="0" fontId="6" fillId="2" borderId="0" applyNumberFormat="0" applyBorder="0">
      <alignment horizontal="center" wrapText="1"/>
    </xf>
    <xf numFmtId="0" fontId="6" fillId="2" borderId="0" applyNumberFormat="0" applyBorder="0">
      <alignment horizontal="center" wrapText="1"/>
    </xf>
    <xf numFmtId="170" fontId="8" fillId="4" borderId="10"/>
    <xf numFmtId="170" fontId="8" fillId="4" borderId="9"/>
    <xf numFmtId="170" fontId="8" fillId="3" borderId="0"/>
    <xf numFmtId="170" fontId="8" fillId="3" borderId="10"/>
    <xf numFmtId="170" fontId="8" fillId="3" borderId="9"/>
    <xf numFmtId="170" fontId="8" fillId="3" borderId="13"/>
    <xf numFmtId="170" fontId="8" fillId="3" borderId="14"/>
    <xf numFmtId="170" fontId="8" fillId="3" borderId="15"/>
    <xf numFmtId="0" fontId="8" fillId="3" borderId="2" applyNumberFormat="0"/>
    <xf numFmtId="0" fontId="8" fillId="3" borderId="3" applyNumberFormat="0"/>
    <xf numFmtId="0" fontId="8" fillId="3" borderId="4" applyNumberFormat="0"/>
    <xf numFmtId="0" fontId="8" fillId="3" borderId="5" applyNumberFormat="0"/>
    <xf numFmtId="0" fontId="8" fillId="9" borderId="2" applyNumberFormat="0"/>
    <xf numFmtId="0" fontId="8" fillId="9" borderId="3" applyNumberFormat="0"/>
    <xf numFmtId="0" fontId="8" fillId="9" borderId="4" applyNumberFormat="0"/>
    <xf numFmtId="0" fontId="8" fillId="9" borderId="5" applyNumberFormat="0"/>
    <xf numFmtId="168" fontId="3" fillId="0" borderId="9">
      <alignment horizontal="right"/>
    </xf>
    <xf numFmtId="168" fontId="3" fillId="8" borderId="9">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0" fontId="8" fillId="0" borderId="0" applyNumberFormat="0"/>
    <xf numFmtId="0" fontId="8" fillId="0" borderId="7" applyNumberFormat="0"/>
    <xf numFmtId="0" fontId="8" fillId="0" borderId="8" applyNumberFormat="0"/>
    <xf numFmtId="0" fontId="8" fillId="0" borderId="9" applyNumberFormat="0"/>
    <xf numFmtId="0" fontId="8" fillId="0" borderId="10" applyNumberFormat="0"/>
    <xf numFmtId="0" fontId="8" fillId="0" borderId="11" applyNumberFormat="0"/>
    <xf numFmtId="0" fontId="8" fillId="0" borderId="12" applyNumberFormat="0"/>
    <xf numFmtId="0" fontId="3" fillId="0" borderId="9" applyNumberFormat="0">
      <alignment horizontal="right"/>
    </xf>
    <xf numFmtId="0" fontId="3" fillId="8" borderId="9" applyNumberFormat="0">
      <alignment horizontal="right"/>
    </xf>
    <xf numFmtId="170" fontId="8" fillId="0" borderId="9"/>
    <xf numFmtId="170" fontId="8" fillId="8" borderId="9"/>
    <xf numFmtId="171" fontId="8" fillId="0" borderId="10"/>
    <xf numFmtId="171" fontId="8" fillId="8" borderId="10"/>
    <xf numFmtId="172" fontId="8" fillId="0" borderId="9"/>
    <xf numFmtId="169" fontId="8" fillId="8" borderId="9"/>
    <xf numFmtId="172" fontId="8" fillId="0" borderId="10"/>
    <xf numFmtId="172" fontId="8" fillId="8" borderId="10"/>
    <xf numFmtId="0" fontId="8" fillId="0" borderId="6" applyNumberFormat="0"/>
    <xf numFmtId="171" fontId="8" fillId="0" borderId="9"/>
    <xf numFmtId="171" fontId="8" fillId="8" borderId="9"/>
    <xf numFmtId="171" fontId="5" fillId="6" borderId="9"/>
    <xf numFmtId="171" fontId="5" fillId="6" borderId="10"/>
    <xf numFmtId="170" fontId="5" fillId="6" borderId="9"/>
    <xf numFmtId="169" fontId="5" fillId="6" borderId="9"/>
    <xf numFmtId="169" fontId="5" fillId="6" borderId="10"/>
    <xf numFmtId="0" fontId="5" fillId="6" borderId="9" applyNumberFormat="0">
      <alignment horizontal="right"/>
    </xf>
    <xf numFmtId="0" fontId="8" fillId="3" borderId="9" applyNumberFormat="0">
      <alignment horizontal="left"/>
    </xf>
    <xf numFmtId="0" fontId="8" fillId="8" borderId="9" applyNumberFormat="0">
      <alignment horizontal="left"/>
    </xf>
    <xf numFmtId="0" fontId="8" fillId="3" borderId="9" applyNumberFormat="0">
      <alignment horizontal="right"/>
    </xf>
    <xf numFmtId="0" fontId="8" fillId="8" borderId="9" applyNumberFormat="0">
      <alignment horizontal="right"/>
    </xf>
    <xf numFmtId="0" fontId="8" fillId="3" borderId="9" applyNumberFormat="0">
      <alignment horizontal="center"/>
    </xf>
    <xf numFmtId="0" fontId="8" fillId="8" borderId="9" applyNumberFormat="0">
      <alignment horizontal="center"/>
    </xf>
    <xf numFmtId="0" fontId="8" fillId="0" borderId="6" applyNumberFormat="0"/>
    <xf numFmtId="0" fontId="8" fillId="0" borderId="9" applyNumberFormat="0"/>
    <xf numFmtId="0" fontId="8" fillId="0" borderId="13" applyNumberFormat="0"/>
    <xf numFmtId="0" fontId="8" fillId="0" borderId="14" applyNumberFormat="0"/>
    <xf numFmtId="173" fontId="8" fillId="8" borderId="9">
      <alignment horizontal="left"/>
    </xf>
    <xf numFmtId="173" fontId="8" fillId="3" borderId="9">
      <alignment horizontal="left"/>
    </xf>
    <xf numFmtId="0" fontId="8" fillId="0" borderId="1" applyNumberFormat="0">
      <alignment horizontal="center"/>
    </xf>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9" borderId="2" applyNumberFormat="0"/>
    <xf numFmtId="0" fontId="8" fillId="4" borderId="2" applyNumberFormat="0"/>
    <xf numFmtId="0" fontId="8" fillId="9" borderId="3" applyNumberFormat="0"/>
    <xf numFmtId="0" fontId="8" fillId="4" borderId="3" applyNumberFormat="0"/>
    <xf numFmtId="0" fontId="8" fillId="9" borderId="4" applyNumberFormat="0"/>
    <xf numFmtId="0" fontId="8" fillId="4" borderId="4" applyNumberFormat="0"/>
    <xf numFmtId="0" fontId="8" fillId="9" borderId="5" applyNumberFormat="0"/>
    <xf numFmtId="0" fontId="8" fillId="4" borderId="5" applyNumberFormat="0"/>
    <xf numFmtId="171" fontId="5" fillId="6" borderId="10">
      <alignment horizontal="right"/>
    </xf>
    <xf numFmtId="170" fontId="5" fillId="6" borderId="9">
      <alignment horizontal="right"/>
    </xf>
    <xf numFmtId="169" fontId="5" fillId="6" borderId="9">
      <alignment horizontal="right"/>
    </xf>
    <xf numFmtId="169" fontId="5" fillId="6" borderId="10">
      <alignment horizontal="right"/>
    </xf>
    <xf numFmtId="0" fontId="8" fillId="4" borderId="9" applyNumberFormat="0">
      <alignment horizontal="center"/>
    </xf>
    <xf numFmtId="0" fontId="8" fillId="0" borderId="6" applyNumberFormat="0"/>
    <xf numFmtId="0" fontId="8" fillId="4" borderId="9" applyNumberFormat="0">
      <alignment horizontal="left"/>
    </xf>
    <xf numFmtId="0" fontId="8" fillId="0" borderId="7" applyNumberFormat="0"/>
    <xf numFmtId="173" fontId="8" fillId="4" borderId="9">
      <alignment horizontal="left"/>
    </xf>
    <xf numFmtId="0" fontId="8" fillId="0" borderId="9" applyNumberFormat="0"/>
    <xf numFmtId="0" fontId="8" fillId="4" borderId="9" applyNumberFormat="0">
      <alignment horizontal="right"/>
    </xf>
    <xf numFmtId="0" fontId="8" fillId="0" borderId="11" applyNumberFormat="0"/>
    <xf numFmtId="0" fontId="8" fillId="0" borderId="12" applyNumberFormat="0"/>
    <xf numFmtId="0" fontId="8" fillId="3" borderId="9" applyNumberFormat="0">
      <alignment horizontal="center"/>
    </xf>
    <xf numFmtId="171" fontId="8" fillId="4" borderId="10"/>
    <xf numFmtId="0" fontId="8" fillId="3" borderId="9" applyNumberFormat="0">
      <alignment horizontal="left"/>
    </xf>
    <xf numFmtId="171" fontId="8" fillId="3" borderId="0"/>
    <xf numFmtId="173" fontId="8" fillId="3" borderId="9">
      <alignment horizontal="left"/>
    </xf>
    <xf numFmtId="171" fontId="8" fillId="3" borderId="9"/>
    <xf numFmtId="0" fontId="8" fillId="3" borderId="9" applyNumberFormat="0">
      <alignment horizontal="right"/>
    </xf>
    <xf numFmtId="171" fontId="8" fillId="3" borderId="14"/>
    <xf numFmtId="171" fontId="8" fillId="3" borderId="15"/>
    <xf numFmtId="0" fontId="7" fillId="10" borderId="1" applyNumberFormat="0"/>
    <xf numFmtId="0" fontId="8" fillId="3" borderId="2" applyNumberFormat="0"/>
    <xf numFmtId="0" fontId="8" fillId="3" borderId="2" applyNumberFormat="0"/>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xf numFmtId="0" fontId="8" fillId="5" borderId="2" applyNumberFormat="0"/>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0" fontId="3" fillId="3" borderId="9" applyNumberFormat="0">
      <alignment horizontal="right"/>
    </xf>
    <xf numFmtId="0" fontId="6" fillId="2" borderId="0" applyNumberFormat="0" applyBorder="0">
      <alignment horizontal="center" wrapText="1"/>
    </xf>
    <xf numFmtId="171" fontId="8" fillId="8" borderId="10"/>
    <xf numFmtId="170" fontId="8" fillId="8" borderId="10"/>
    <xf numFmtId="168" fontId="3" fillId="0" borderId="17">
      <alignment horizontal="right"/>
    </xf>
    <xf numFmtId="170" fontId="8" fillId="0" borderId="10"/>
    <xf numFmtId="171" fontId="8" fillId="0" borderId="10"/>
    <xf numFmtId="171" fontId="8" fillId="0" borderId="18"/>
    <xf numFmtId="171" fontId="8" fillId="8" borderId="18"/>
    <xf numFmtId="0" fontId="8" fillId="0" borderId="6" applyNumberFormat="0"/>
    <xf numFmtId="0" fontId="5" fillId="6" borderId="17" applyNumberFormat="0">
      <alignment horizontal="right"/>
    </xf>
    <xf numFmtId="171" fontId="5" fillId="6" borderId="10"/>
    <xf numFmtId="170" fontId="5" fillId="6" borderId="10"/>
    <xf numFmtId="171" fontId="5" fillId="6" borderId="18"/>
    <xf numFmtId="170" fontId="8" fillId="3" borderId="15"/>
    <xf numFmtId="0" fontId="8" fillId="3" borderId="2" applyNumberFormat="0">
      <alignment horizontal="left"/>
    </xf>
    <xf numFmtId="0" fontId="8" fillId="3" borderId="2" applyNumberFormat="0">
      <alignment horizontal="left"/>
    </xf>
    <xf numFmtId="0" fontId="8" fillId="3" borderId="3" applyNumberFormat="0"/>
    <xf numFmtId="0" fontId="8" fillId="3" borderId="3" applyNumberFormat="0"/>
    <xf numFmtId="0" fontId="8" fillId="3" borderId="4" applyNumberFormat="0"/>
    <xf numFmtId="0" fontId="8" fillId="3" borderId="4" applyNumberFormat="0"/>
    <xf numFmtId="0" fontId="8" fillId="3" borderId="5" applyNumberFormat="0"/>
    <xf numFmtId="0" fontId="8" fillId="3" borderId="5" applyNumberFormat="0"/>
    <xf numFmtId="0" fontId="8" fillId="4" borderId="2" applyNumberFormat="0">
      <alignment horizontal="left"/>
    </xf>
    <xf numFmtId="0" fontId="8" fillId="5" borderId="2" applyNumberFormat="0">
      <alignment horizontal="left"/>
    </xf>
    <xf numFmtId="0" fontId="8" fillId="4" borderId="3" applyNumberFormat="0"/>
    <xf numFmtId="0" fontId="8" fillId="5" borderId="3" applyNumberFormat="0"/>
    <xf numFmtId="0" fontId="8" fillId="4" borderId="4" applyNumberFormat="0"/>
    <xf numFmtId="0" fontId="8" fillId="5" borderId="4" applyNumberFormat="0"/>
    <xf numFmtId="0" fontId="8" fillId="4" borderId="5" applyNumberFormat="0"/>
    <xf numFmtId="0" fontId="8" fillId="5" borderId="5" applyNumberFormat="0"/>
    <xf numFmtId="169" fontId="8" fillId="4" borderId="0"/>
    <xf numFmtId="169" fontId="8" fillId="4" borderId="10"/>
    <xf numFmtId="169" fontId="8" fillId="4" borderId="9"/>
    <xf numFmtId="169" fontId="8" fillId="3" borderId="0"/>
    <xf numFmtId="169" fontId="8" fillId="3" borderId="10"/>
    <xf numFmtId="169" fontId="8" fillId="3" borderId="9"/>
    <xf numFmtId="169" fontId="8" fillId="3" borderId="13"/>
    <xf numFmtId="169" fontId="8" fillId="3" borderId="14"/>
    <xf numFmtId="169" fontId="8" fillId="3" borderId="15"/>
    <xf numFmtId="0" fontId="7" fillId="10" borderId="13" applyNumberFormat="0">
      <alignment horizontal="right"/>
    </xf>
    <xf numFmtId="0" fontId="7" fillId="10" borderId="14" applyNumberFormat="0">
      <alignment horizontal="right"/>
    </xf>
    <xf numFmtId="0" fontId="7" fillId="10" borderId="15" applyNumberFormat="0">
      <alignment horizontal="right"/>
    </xf>
    <xf numFmtId="0" fontId="8" fillId="0" borderId="6" applyNumberFormat="0"/>
    <xf numFmtId="0" fontId="8" fillId="0" borderId="1" applyNumberFormat="0">
      <alignment horizontal="center"/>
    </xf>
    <xf numFmtId="0" fontId="5" fillId="11" borderId="9" applyNumberFormat="0">
      <alignment horizontal="right"/>
    </xf>
    <xf numFmtId="171" fontId="5" fillId="11" borderId="9">
      <alignment horizontal="right"/>
    </xf>
    <xf numFmtId="171" fontId="5" fillId="11" borderId="10">
      <alignment horizontal="right"/>
    </xf>
    <xf numFmtId="170" fontId="5" fillId="11" borderId="9">
      <alignment horizontal="right"/>
    </xf>
    <xf numFmtId="169" fontId="5" fillId="11" borderId="9">
      <alignment horizontal="right"/>
    </xf>
    <xf numFmtId="169" fontId="5" fillId="11" borderId="10">
      <alignment horizontal="right"/>
    </xf>
    <xf numFmtId="0" fontId="6" fillId="2" borderId="0" applyNumberFormat="0" applyBorder="0">
      <alignment horizontal="center" wrapText="1"/>
    </xf>
    <xf numFmtId="0" fontId="6" fillId="2" borderId="0" applyNumberFormat="0" applyBorder="0">
      <alignment horizontal="center" wrapText="1"/>
    </xf>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8" fillId="12" borderId="0" applyNumberFormat="0" applyBorder="0"/>
    <xf numFmtId="0" fontId="8" fillId="12" borderId="0" applyNumberFormat="0" applyBorder="0"/>
    <xf numFmtId="0" fontId="8" fillId="12" borderId="0" applyNumberFormat="0" applyBorder="0">
      <alignment horizontal="center"/>
    </xf>
    <xf numFmtId="0" fontId="8" fillId="12" borderId="0" applyNumberFormat="0" applyBorder="0">
      <alignment horizontal="center"/>
    </xf>
    <xf numFmtId="0" fontId="8" fillId="3" borderId="0" applyNumberFormat="0" applyBorder="0"/>
    <xf numFmtId="0" fontId="8" fillId="3" borderId="0" applyNumberFormat="0" applyBorder="0"/>
    <xf numFmtId="0" fontId="8" fillId="6" borderId="0" applyNumberFormat="0" applyBorder="0"/>
    <xf numFmtId="0" fontId="8" fillId="6" borderId="0" applyNumberFormat="0" applyBorder="0"/>
    <xf numFmtId="0" fontId="5" fillId="3" borderId="0" applyNumberFormat="0"/>
    <xf numFmtId="0" fontId="5" fillId="3" borderId="0" applyNumberFormat="0"/>
    <xf numFmtId="0" fontId="8" fillId="3" borderId="2" applyNumberFormat="0">
      <alignment horizontal="left" vertical="center"/>
    </xf>
    <xf numFmtId="0" fontId="8" fillId="3" borderId="2" applyNumberFormat="0">
      <alignment horizontal="left" vertical="center"/>
    </xf>
    <xf numFmtId="0" fontId="8" fillId="3" borderId="3" applyNumberFormat="0">
      <alignment horizontal="center" vertical="center"/>
    </xf>
    <xf numFmtId="0" fontId="8" fillId="3" borderId="3" applyNumberFormat="0">
      <alignment horizontal="center" vertical="center"/>
    </xf>
    <xf numFmtId="0" fontId="8" fillId="3" borderId="4" applyNumberFormat="0">
      <alignment horizontal="center" vertical="center"/>
    </xf>
    <xf numFmtId="0" fontId="8" fillId="3" borderId="4" applyNumberFormat="0">
      <alignment horizontal="center" vertical="center"/>
    </xf>
    <xf numFmtId="0" fontId="8" fillId="3" borderId="5" applyNumberFormat="0">
      <alignment horizontal="center" vertical="center"/>
    </xf>
    <xf numFmtId="0" fontId="8" fillId="3" borderId="5" applyNumberFormat="0">
      <alignment horizontal="center" vertical="center"/>
    </xf>
    <xf numFmtId="0" fontId="8" fillId="4" borderId="2" applyNumberFormat="0">
      <alignment horizontal="left" vertical="center"/>
    </xf>
    <xf numFmtId="0" fontId="8" fillId="5" borderId="2" applyNumberFormat="0">
      <alignment horizontal="left" vertical="center"/>
    </xf>
    <xf numFmtId="0" fontId="8" fillId="4" borderId="3" applyNumberFormat="0">
      <alignment horizontal="center" vertical="center"/>
    </xf>
    <xf numFmtId="0" fontId="8" fillId="5" borderId="3" applyNumberFormat="0">
      <alignment horizontal="center" vertical="center"/>
    </xf>
    <xf numFmtId="0" fontId="8" fillId="4" borderId="4" applyNumberFormat="0">
      <alignment horizontal="center" vertical="center"/>
    </xf>
    <xf numFmtId="0" fontId="8" fillId="5" borderId="4" applyNumberFormat="0">
      <alignment horizontal="center" vertical="center"/>
    </xf>
    <xf numFmtId="0" fontId="8" fillId="4" borderId="5" applyNumberFormat="0">
      <alignment horizontal="center" vertical="center"/>
    </xf>
    <xf numFmtId="0" fontId="8" fillId="5" borderId="5" applyNumberFormat="0">
      <alignment horizontal="center" vertical="center"/>
    </xf>
    <xf numFmtId="0" fontId="8" fillId="6" borderId="5" applyNumberFormat="0">
      <alignment horizontal="center" vertical="center"/>
    </xf>
    <xf numFmtId="0" fontId="8" fillId="6" borderId="5" applyNumberFormat="0">
      <alignment horizontal="center" vertical="center"/>
    </xf>
    <xf numFmtId="0" fontId="6" fillId="2" borderId="0" applyNumberFormat="0" applyBorder="0">
      <alignment horizontal="center" wrapText="1"/>
    </xf>
    <xf numFmtId="0" fontId="6" fillId="2" borderId="0" applyNumberFormat="0" applyBorder="0">
      <alignment horizontal="center" wrapText="1"/>
    </xf>
    <xf numFmtId="0" fontId="8" fillId="0" borderId="0"/>
    <xf numFmtId="0" fontId="1" fillId="0" borderId="0"/>
    <xf numFmtId="0" fontId="8" fillId="0" borderId="0"/>
    <xf numFmtId="0" fontId="1" fillId="0" borderId="0"/>
    <xf numFmtId="0" fontId="22" fillId="0" borderId="0" applyNumberFormat="0" applyBorder="0"/>
  </cellStyleXfs>
  <cellXfs count="99">
    <xf numFmtId="0" fontId="0" fillId="0" borderId="0" xfId="0" applyFont="1" applyFill="1"/>
    <xf numFmtId="0" fontId="5" fillId="13" borderId="0" xfId="0" applyFont="1" applyFill="1" applyBorder="1"/>
    <xf numFmtId="0" fontId="8" fillId="13" borderId="0" xfId="0" applyFont="1" applyFill="1" applyBorder="1"/>
    <xf numFmtId="0" fontId="8" fillId="13" borderId="0" xfId="0" applyFont="1" applyFill="1" applyBorder="1" applyAlignment="1">
      <alignment horizontal="center"/>
    </xf>
    <xf numFmtId="0" fontId="8" fillId="14" borderId="0" xfId="0" applyFont="1" applyFill="1" applyBorder="1"/>
    <xf numFmtId="0" fontId="8" fillId="0" borderId="0" xfId="0" applyFont="1" applyFill="1" applyBorder="1"/>
    <xf numFmtId="0" fontId="5" fillId="13" borderId="0" xfId="0" applyFont="1" applyFill="1" applyBorder="1" applyAlignment="1">
      <alignment horizontal="left" vertical="top"/>
    </xf>
    <xf numFmtId="0" fontId="10" fillId="13" borderId="0" xfId="0" applyFont="1" applyFill="1" applyBorder="1" applyAlignment="1">
      <alignment horizontal="right" vertical="top"/>
    </xf>
    <xf numFmtId="0" fontId="10" fillId="13" borderId="0" xfId="0" applyFont="1" applyFill="1" applyBorder="1" applyAlignment="1">
      <alignment horizontal="left" vertical="top"/>
    </xf>
    <xf numFmtId="0" fontId="11" fillId="13" borderId="0" xfId="0" applyFont="1" applyFill="1" applyBorder="1" applyAlignment="1">
      <alignment horizontal="right"/>
    </xf>
    <xf numFmtId="0" fontId="12" fillId="13" borderId="0" xfId="0" applyFont="1" applyFill="1" applyBorder="1"/>
    <xf numFmtId="0" fontId="6" fillId="13" borderId="0" xfId="0" applyFont="1" applyFill="1" applyBorder="1" applyAlignment="1">
      <alignment horizontal="right"/>
    </xf>
    <xf numFmtId="0" fontId="6" fillId="13" borderId="0" xfId="0" applyFont="1" applyFill="1" applyBorder="1"/>
    <xf numFmtId="0" fontId="5" fillId="13" borderId="0" xfId="0" applyFont="1" applyFill="1" applyBorder="1" applyAlignment="1">
      <alignment vertical="center"/>
    </xf>
    <xf numFmtId="0" fontId="13" fillId="13" borderId="0" xfId="0" applyFont="1" applyFill="1" applyBorder="1" applyAlignment="1">
      <alignment vertical="center"/>
    </xf>
    <xf numFmtId="0" fontId="5" fillId="13" borderId="0" xfId="0" applyFont="1" applyFill="1" applyBorder="1" applyAlignment="1">
      <alignment horizontal="right"/>
    </xf>
    <xf numFmtId="0" fontId="5" fillId="13" borderId="0" xfId="0" applyFont="1" applyFill="1" applyBorder="1" applyAlignment="1">
      <alignment horizontal="left" wrapText="1"/>
    </xf>
    <xf numFmtId="0" fontId="10" fillId="13" borderId="0" xfId="0" applyFont="1" applyFill="1" applyBorder="1"/>
    <xf numFmtId="0" fontId="10" fillId="13" borderId="0" xfId="0" applyFont="1" applyFill="1" applyBorder="1" applyAlignment="1">
      <alignment horizontal="right"/>
    </xf>
    <xf numFmtId="0" fontId="14" fillId="13" borderId="0" xfId="0" applyFont="1" applyFill="1" applyBorder="1"/>
    <xf numFmtId="0" fontId="10" fillId="13" borderId="0" xfId="0" applyFont="1" applyFill="1" applyBorder="1" applyAlignment="1">
      <alignment vertical="top"/>
    </xf>
    <xf numFmtId="0" fontId="16" fillId="13" borderId="0" xfId="0" applyFont="1" applyFill="1" applyBorder="1"/>
    <xf numFmtId="0" fontId="10" fillId="13" borderId="0" xfId="0" applyFont="1" applyFill="1" applyBorder="1"/>
    <xf numFmtId="0" fontId="10" fillId="13" borderId="0" xfId="0" applyFont="1" applyFill="1" applyBorder="1" applyAlignment="1">
      <alignment horizontal="center"/>
    </xf>
    <xf numFmtId="0" fontId="5" fillId="13" borderId="0" xfId="0" applyFont="1" applyFill="1" applyBorder="1" applyAlignment="1">
      <alignment horizontal="center"/>
    </xf>
    <xf numFmtId="0" fontId="8" fillId="12" borderId="0" xfId="0" applyFont="1" applyFill="1" applyBorder="1"/>
    <xf numFmtId="0" fontId="8" fillId="0" borderId="0" xfId="0" applyFont="1" applyFill="1" applyBorder="1" applyAlignment="1">
      <alignment horizontal="center"/>
    </xf>
    <xf numFmtId="0" fontId="1" fillId="0" borderId="0" xfId="0" applyFont="1" applyFill="1"/>
    <xf numFmtId="0" fontId="18" fillId="0" borderId="0" xfId="0" applyFont="1" applyFill="1"/>
    <xf numFmtId="0" fontId="19" fillId="0" borderId="0" xfId="0" applyFont="1" applyFill="1"/>
    <xf numFmtId="0" fontId="9" fillId="0" borderId="0" xfId="0" applyFont="1" applyFill="1" applyAlignment="1">
      <alignment vertical="top"/>
    </xf>
    <xf numFmtId="0" fontId="20" fillId="0" borderId="0" xfId="0" applyFont="1" applyFill="1"/>
    <xf numFmtId="0" fontId="21" fillId="0" borderId="0" xfId="0" applyFont="1" applyFill="1"/>
    <xf numFmtId="0" fontId="21" fillId="0" borderId="0" xfId="0" applyFont="1" applyFill="1"/>
    <xf numFmtId="0" fontId="21" fillId="14" borderId="0" xfId="0" applyFont="1" applyFill="1" applyBorder="1"/>
    <xf numFmtId="0" fontId="24" fillId="14" borderId="0" xfId="0" applyFont="1" applyFill="1" applyBorder="1"/>
    <xf numFmtId="0" fontId="21" fillId="0" borderId="0" xfId="0" applyFont="1" applyFill="1" applyAlignment="1">
      <alignment vertical="top" wrapText="1"/>
    </xf>
    <xf numFmtId="0" fontId="1" fillId="0" borderId="0" xfId="0" applyFont="1" applyFill="1" applyAlignment="1">
      <alignment vertical="top" wrapText="1"/>
    </xf>
    <xf numFmtId="0" fontId="15" fillId="13" borderId="0" xfId="0" applyFont="1" applyFill="1" applyBorder="1" applyAlignment="1">
      <alignment horizontal="left" vertical="center"/>
    </xf>
    <xf numFmtId="0" fontId="10" fillId="13" borderId="0" xfId="0" applyFont="1" applyFill="1" applyBorder="1" applyAlignment="1">
      <alignment horizontal="left" vertical="center"/>
    </xf>
    <xf numFmtId="0" fontId="10" fillId="13" borderId="0" xfId="0" applyFont="1" applyFill="1" applyBorder="1" applyAlignment="1">
      <alignment horizontal="center" vertical="center"/>
    </xf>
    <xf numFmtId="0" fontId="10" fillId="13" borderId="0" xfId="0" applyFont="1" applyFill="1" applyBorder="1" applyAlignment="1">
      <alignment horizontal="left" vertical="center"/>
    </xf>
    <xf numFmtId="0" fontId="10" fillId="13" borderId="0" xfId="0" applyFont="1" applyFill="1" applyBorder="1" applyAlignment="1">
      <alignment horizontal="left" vertical="center"/>
    </xf>
    <xf numFmtId="0" fontId="10" fillId="13" borderId="0" xfId="0" applyFont="1" applyFill="1" applyBorder="1" applyAlignment="1">
      <alignment horizontal="center" vertical="center"/>
    </xf>
    <xf numFmtId="0" fontId="10" fillId="13" borderId="0" xfId="0" applyFont="1" applyFill="1" applyBorder="1" applyAlignment="1">
      <alignment horizontal="center" vertical="center"/>
    </xf>
    <xf numFmtId="0" fontId="25" fillId="15" borderId="21" xfId="0" applyFont="1" applyFill="1" applyBorder="1" applyAlignment="1">
      <alignment horizontal="center" wrapText="1"/>
    </xf>
    <xf numFmtId="174" fontId="0" fillId="0" borderId="0" xfId="0" applyNumberFormat="1" applyFont="1" applyFill="1" applyBorder="1"/>
    <xf numFmtId="0" fontId="26" fillId="13" borderId="0" xfId="0" applyFont="1" applyFill="1" applyBorder="1" applyAlignment="1">
      <alignment horizontal="left" vertical="center"/>
    </xf>
    <xf numFmtId="0" fontId="26" fillId="13" borderId="0" xfId="0" applyFont="1" applyFill="1" applyBorder="1" applyAlignment="1">
      <alignment horizontal="center" vertical="center"/>
    </xf>
    <xf numFmtId="175" fontId="0" fillId="0" borderId="0" xfId="0" applyNumberFormat="1" applyFont="1" applyFill="1" applyBorder="1"/>
    <xf numFmtId="176" fontId="0" fillId="0" borderId="0" xfId="0" applyNumberFormat="1" applyFont="1" applyFill="1" applyBorder="1"/>
    <xf numFmtId="0" fontId="27" fillId="0" borderId="0" xfId="0" applyFont="1" applyFill="1" applyAlignment="1">
      <alignment horizontal="left"/>
    </xf>
    <xf numFmtId="174" fontId="0" fillId="0" borderId="0" xfId="0" applyNumberFormat="1" applyFont="1" applyFill="1"/>
    <xf numFmtId="175" fontId="0" fillId="0" borderId="0" xfId="0" applyNumberFormat="1" applyFont="1" applyFill="1"/>
    <xf numFmtId="176" fontId="0" fillId="0" borderId="0" xfId="0" applyNumberFormat="1" applyFont="1" applyFill="1"/>
    <xf numFmtId="0" fontId="0" fillId="0" borderId="0" xfId="0" applyFont="1" applyFill="1" applyAlignment="1">
      <alignment horizontal="left"/>
    </xf>
    <xf numFmtId="0" fontId="0" fillId="0" borderId="23" xfId="0" applyFont="1" applyFill="1" applyBorder="1"/>
    <xf numFmtId="174" fontId="0" fillId="0" borderId="23" xfId="0" applyNumberFormat="1" applyFont="1" applyFill="1" applyBorder="1"/>
    <xf numFmtId="175" fontId="0" fillId="0" borderId="23" xfId="0" applyNumberFormat="1" applyFont="1" applyFill="1" applyBorder="1"/>
    <xf numFmtId="176" fontId="0" fillId="0" borderId="23" xfId="0" applyNumberFormat="1" applyFont="1" applyFill="1" applyBorder="1"/>
    <xf numFmtId="0" fontId="25" fillId="15" borderId="24" xfId="0" applyFont="1" applyFill="1" applyBorder="1" applyAlignment="1">
      <alignment horizontal="center" wrapText="1"/>
    </xf>
    <xf numFmtId="174" fontId="25" fillId="15" borderId="25" xfId="0" applyNumberFormat="1" applyFont="1" applyFill="1" applyBorder="1" applyAlignment="1">
      <alignment horizontal="center" wrapText="1"/>
    </xf>
    <xf numFmtId="174" fontId="25" fillId="15" borderId="26" xfId="0" applyNumberFormat="1" applyFont="1" applyFill="1" applyBorder="1" applyAlignment="1">
      <alignment horizontal="center" wrapText="1"/>
    </xf>
    <xf numFmtId="175" fontId="25" fillId="15" borderId="26" xfId="0" applyNumberFormat="1" applyFont="1" applyFill="1" applyBorder="1" applyAlignment="1">
      <alignment horizontal="center" wrapText="1"/>
    </xf>
    <xf numFmtId="176" fontId="25" fillId="15" borderId="26" xfId="0" applyNumberFormat="1" applyFont="1" applyFill="1" applyBorder="1" applyAlignment="1">
      <alignment horizontal="center" wrapText="1"/>
    </xf>
    <xf numFmtId="175" fontId="25" fillId="15" borderId="27" xfId="0" applyNumberFormat="1" applyFont="1" applyFill="1" applyBorder="1" applyAlignment="1">
      <alignment horizontal="center" wrapText="1"/>
    </xf>
    <xf numFmtId="174" fontId="25" fillId="15" borderId="24" xfId="0" applyNumberFormat="1" applyFont="1" applyFill="1" applyBorder="1" applyAlignment="1">
      <alignment horizontal="center" wrapText="1"/>
    </xf>
    <xf numFmtId="174" fontId="25" fillId="15" borderId="28" xfId="0" applyNumberFormat="1" applyFont="1" applyFill="1" applyBorder="1" applyAlignment="1">
      <alignment horizontal="center" wrapText="1"/>
    </xf>
    <xf numFmtId="0" fontId="28" fillId="0" borderId="29" xfId="0" applyFont="1" applyFill="1" applyBorder="1"/>
    <xf numFmtId="175" fontId="0" fillId="0" borderId="30" xfId="0" applyNumberFormat="1" applyFont="1" applyFill="1" applyBorder="1"/>
    <xf numFmtId="174" fontId="0" fillId="0" borderId="31" xfId="0" applyNumberFormat="1" applyFont="1" applyFill="1" applyBorder="1"/>
    <xf numFmtId="174" fontId="0" fillId="0" borderId="30" xfId="0" applyNumberFormat="1" applyFont="1" applyFill="1" applyBorder="1"/>
    <xf numFmtId="0" fontId="29" fillId="0" borderId="29" xfId="0" applyFont="1" applyFill="1" applyBorder="1"/>
    <xf numFmtId="0" fontId="0" fillId="0" borderId="29" xfId="0" applyFont="1" applyFill="1" applyBorder="1"/>
    <xf numFmtId="0" fontId="29" fillId="16" borderId="29" xfId="0" applyFont="1" applyFill="1" applyBorder="1"/>
    <xf numFmtId="174" fontId="29" fillId="16" borderId="0" xfId="0" applyNumberFormat="1" applyFont="1" applyFill="1"/>
    <xf numFmtId="175" fontId="29" fillId="16" borderId="0" xfId="0" applyNumberFormat="1" applyFont="1" applyFill="1"/>
    <xf numFmtId="176" fontId="29" fillId="16" borderId="0" xfId="0" applyNumberFormat="1" applyFont="1" applyFill="1"/>
    <xf numFmtId="175" fontId="29" fillId="16" borderId="30" xfId="0" applyNumberFormat="1" applyFont="1" applyFill="1" applyBorder="1"/>
    <xf numFmtId="174" fontId="29" fillId="16" borderId="31" xfId="0" applyNumberFormat="1" applyFont="1" applyFill="1" applyBorder="1"/>
    <xf numFmtId="174" fontId="29" fillId="16" borderId="30" xfId="0" applyNumberFormat="1" applyFont="1" applyFill="1" applyBorder="1"/>
    <xf numFmtId="0" fontId="29" fillId="16" borderId="32" xfId="0" applyFont="1" applyFill="1" applyBorder="1"/>
    <xf numFmtId="174" fontId="29" fillId="16" borderId="33" xfId="0" applyNumberFormat="1" applyFont="1" applyFill="1" applyBorder="1"/>
    <xf numFmtId="175" fontId="29" fillId="16" borderId="33" xfId="0" applyNumberFormat="1" applyFont="1" applyFill="1" applyBorder="1"/>
    <xf numFmtId="176" fontId="29" fillId="16" borderId="33" xfId="0" applyNumberFormat="1" applyFont="1" applyFill="1" applyBorder="1"/>
    <xf numFmtId="175" fontId="29" fillId="16" borderId="34" xfId="0" applyNumberFormat="1" applyFont="1" applyFill="1" applyBorder="1"/>
    <xf numFmtId="174" fontId="29" fillId="16" borderId="35" xfId="0" applyNumberFormat="1" applyFont="1" applyFill="1" applyBorder="1"/>
    <xf numFmtId="174" fontId="29" fillId="16" borderId="34" xfId="0" applyNumberFormat="1" applyFont="1" applyFill="1" applyBorder="1"/>
    <xf numFmtId="0" fontId="17" fillId="13" borderId="0" xfId="0" applyNumberFormat="1" applyFont="1" applyFill="1" applyBorder="1" applyAlignment="1">
      <alignment horizontal="left" wrapText="1"/>
    </xf>
    <xf numFmtId="175" fontId="25" fillId="15" borderId="19" xfId="0" applyNumberFormat="1" applyFont="1" applyFill="1" applyBorder="1" applyAlignment="1">
      <alignment horizontal="center" wrapText="1"/>
    </xf>
    <xf numFmtId="175" fontId="25" fillId="15" borderId="20" xfId="0" applyNumberFormat="1" applyFont="1" applyFill="1" applyBorder="1" applyAlignment="1">
      <alignment horizontal="center" wrapText="1"/>
    </xf>
    <xf numFmtId="174" fontId="25" fillId="15" borderId="22" xfId="0" applyNumberFormat="1" applyFont="1" applyFill="1" applyBorder="1" applyAlignment="1">
      <alignment horizontal="center" wrapText="1"/>
    </xf>
    <xf numFmtId="174" fontId="25" fillId="15" borderId="20" xfId="0" applyNumberFormat="1" applyFont="1" applyFill="1" applyBorder="1" applyAlignment="1">
      <alignment horizontal="center" wrapText="1"/>
    </xf>
    <xf numFmtId="0" fontId="0" fillId="0" borderId="36" xfId="0" applyFont="1" applyFill="1" applyBorder="1" applyAlignment="1">
      <alignment horizontal="left" vertical="top" wrapText="1"/>
    </xf>
    <xf numFmtId="0" fontId="30" fillId="0" borderId="36"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left"/>
    </xf>
    <xf numFmtId="0" fontId="23" fillId="0" borderId="0" xfId="0" applyFont="1" applyFill="1" applyBorder="1" applyAlignment="1">
      <alignment horizontal="left" vertical="top"/>
    </xf>
    <xf numFmtId="0" fontId="24" fillId="14" borderId="0" xfId="0" applyFont="1" applyFill="1" applyBorder="1" applyAlignment="1">
      <alignment horizontal="left"/>
    </xf>
  </cellXfs>
  <cellStyles count="640">
    <cellStyle name="ExtStyle 0" xfId="1" xr:uid="{00000000-0005-0000-0000-000000000000}"/>
    <cellStyle name="ExtStyle 0 2" xfId="2" xr:uid="{00000000-0005-0000-0000-000001000000}"/>
    <cellStyle name="ExtStyle 16" xfId="3" xr:uid="{00000000-0005-0000-0000-000002000000}"/>
    <cellStyle name="ExtStyle 16 2" xfId="4" xr:uid="{00000000-0005-0000-0000-000003000000}"/>
    <cellStyle name="ExtStyle 17" xfId="5" xr:uid="{00000000-0005-0000-0000-000004000000}"/>
    <cellStyle name="ExtStyle 17 2" xfId="6" xr:uid="{00000000-0005-0000-0000-000005000000}"/>
    <cellStyle name="ExtStyle 18" xfId="7" xr:uid="{00000000-0005-0000-0000-000006000000}"/>
    <cellStyle name="ExtStyle 18 2" xfId="8" xr:uid="{00000000-0005-0000-0000-000007000000}"/>
    <cellStyle name="ExtStyle 19" xfId="9" xr:uid="{00000000-0005-0000-0000-000008000000}"/>
    <cellStyle name="ExtStyle 19 2" xfId="10" xr:uid="{00000000-0005-0000-0000-000009000000}"/>
    <cellStyle name="ExtStyle 20" xfId="11" xr:uid="{00000000-0005-0000-0000-00000A000000}"/>
    <cellStyle name="ExtStyle 21" xfId="12" xr:uid="{00000000-0005-0000-0000-00000B000000}"/>
    <cellStyle name="ExtStyle 22" xfId="13" xr:uid="{00000000-0005-0000-0000-00000C000000}"/>
    <cellStyle name="ExtStyle 22 2" xfId="14" xr:uid="{00000000-0005-0000-0000-00000D000000}"/>
    <cellStyle name="ExtStyle 23" xfId="15" xr:uid="{00000000-0005-0000-0000-00000E000000}"/>
    <cellStyle name="ExtStyle 28" xfId="16" xr:uid="{00000000-0005-0000-0000-00000F000000}"/>
    <cellStyle name="ExtStyle 28 2" xfId="17" xr:uid="{00000000-0005-0000-0000-000010000000}"/>
    <cellStyle name="ExtStyle 29" xfId="18" xr:uid="{00000000-0005-0000-0000-000011000000}"/>
    <cellStyle name="ExtStyle 29 2" xfId="19" xr:uid="{00000000-0005-0000-0000-000012000000}"/>
    <cellStyle name="ExtStyle 30" xfId="20" xr:uid="{00000000-0005-0000-0000-000013000000}"/>
    <cellStyle name="ExtStyle 30 2" xfId="21" xr:uid="{00000000-0005-0000-0000-000014000000}"/>
    <cellStyle name="ExtStyle 31" xfId="22" xr:uid="{00000000-0005-0000-0000-000015000000}"/>
    <cellStyle name="ExtStyle 32" xfId="23" xr:uid="{00000000-0005-0000-0000-000016000000}"/>
    <cellStyle name="ExtStyle 33" xfId="24" xr:uid="{00000000-0005-0000-0000-000017000000}"/>
    <cellStyle name="ExtStyle 33 2" xfId="25" xr:uid="{00000000-0005-0000-0000-000018000000}"/>
    <cellStyle name="ExtStyle 34" xfId="26" xr:uid="{00000000-0005-0000-0000-000019000000}"/>
    <cellStyle name="ExtStyle 35" xfId="27" xr:uid="{00000000-0005-0000-0000-00001A000000}"/>
    <cellStyle name="ExtStyle 36" xfId="28" xr:uid="{00000000-0005-0000-0000-00001B000000}"/>
    <cellStyle name="ExtStyle 36 2" xfId="29" xr:uid="{00000000-0005-0000-0000-00001C000000}"/>
    <cellStyle name="ExtStyle 37" xfId="30" xr:uid="{00000000-0005-0000-0000-00001D000000}"/>
    <cellStyle name="ExtStyle 38" xfId="31" xr:uid="{00000000-0005-0000-0000-00001E000000}"/>
    <cellStyle name="ExtStyle 39" xfId="32" xr:uid="{00000000-0005-0000-0000-00001F000000}"/>
    <cellStyle name="Hyperlink 2" xfId="639" xr:uid="{00000000-0005-0000-0000-000021000000}"/>
    <cellStyle name="Normal" xfId="0" builtinId="0"/>
    <cellStyle name="Normal 2" xfId="33" xr:uid="{00000000-0005-0000-0000-000023000000}"/>
    <cellStyle name="Normal 2 2" xfId="635" xr:uid="{00000000-0005-0000-0000-000024000000}"/>
    <cellStyle name="Normal 3" xfId="34" xr:uid="{00000000-0005-0000-0000-000025000000}"/>
    <cellStyle name="Normal 3 2" xfId="638" xr:uid="{00000000-0005-0000-0000-000026000000}"/>
    <cellStyle name="Normal 4" xfId="637" xr:uid="{00000000-0005-0000-0000-000027000000}"/>
    <cellStyle name="Normal 5" xfId="636" xr:uid="{00000000-0005-0000-0000-000028000000}"/>
    <cellStyle name="Style 1025" xfId="35" xr:uid="{00000000-0005-0000-0000-000029000000}"/>
    <cellStyle name="Style 1101" xfId="36" xr:uid="{00000000-0005-0000-0000-00002A000000}"/>
    <cellStyle name="Style 1101 2" xfId="37" xr:uid="{00000000-0005-0000-0000-00002B000000}"/>
    <cellStyle name="Style 1103" xfId="38" xr:uid="{00000000-0005-0000-0000-00002C000000}"/>
    <cellStyle name="Style 1103 2" xfId="39" xr:uid="{00000000-0005-0000-0000-00002D000000}"/>
    <cellStyle name="Style 1104" xfId="40" xr:uid="{00000000-0005-0000-0000-00002E000000}"/>
    <cellStyle name="Style 1104 2" xfId="41" xr:uid="{00000000-0005-0000-0000-00002F000000}"/>
    <cellStyle name="Style 1105" xfId="42" xr:uid="{00000000-0005-0000-0000-000030000000}"/>
    <cellStyle name="Style 1105 2" xfId="43" xr:uid="{00000000-0005-0000-0000-000031000000}"/>
    <cellStyle name="Style 1106" xfId="44" xr:uid="{00000000-0005-0000-0000-000032000000}"/>
    <cellStyle name="Style 1106 2" xfId="45" xr:uid="{00000000-0005-0000-0000-000033000000}"/>
    <cellStyle name="Style 1107" xfId="46" xr:uid="{00000000-0005-0000-0000-000034000000}"/>
    <cellStyle name="Style 1107 2" xfId="47" xr:uid="{00000000-0005-0000-0000-000035000000}"/>
    <cellStyle name="Style 1108" xfId="48" xr:uid="{00000000-0005-0000-0000-000036000000}"/>
    <cellStyle name="Style 1108 2" xfId="49" xr:uid="{00000000-0005-0000-0000-000037000000}"/>
    <cellStyle name="Style 1109" xfId="50" xr:uid="{00000000-0005-0000-0000-000038000000}"/>
    <cellStyle name="Style 1109 2" xfId="51" xr:uid="{00000000-0005-0000-0000-000039000000}"/>
    <cellStyle name="Style 1110" xfId="52" xr:uid="{00000000-0005-0000-0000-00003A000000}"/>
    <cellStyle name="Style 1110 2" xfId="53" xr:uid="{00000000-0005-0000-0000-00003B000000}"/>
    <cellStyle name="Style 1111" xfId="54" xr:uid="{00000000-0005-0000-0000-00003C000000}"/>
    <cellStyle name="Style 1111 2" xfId="55" xr:uid="{00000000-0005-0000-0000-00003D000000}"/>
    <cellStyle name="Style 1112" xfId="56" xr:uid="{00000000-0005-0000-0000-00003E000000}"/>
    <cellStyle name="Style 1177" xfId="57" xr:uid="{00000000-0005-0000-0000-00003F000000}"/>
    <cellStyle name="Style 1177 2" xfId="58" xr:uid="{00000000-0005-0000-0000-000040000000}"/>
    <cellStyle name="Style 1178" xfId="59" xr:uid="{00000000-0005-0000-0000-000041000000}"/>
    <cellStyle name="Style 1178 2" xfId="60" xr:uid="{00000000-0005-0000-0000-000042000000}"/>
    <cellStyle name="Style 1179" xfId="61" xr:uid="{00000000-0005-0000-0000-000043000000}"/>
    <cellStyle name="Style 1179 2" xfId="62" xr:uid="{00000000-0005-0000-0000-000044000000}"/>
    <cellStyle name="Style 1180" xfId="63" xr:uid="{00000000-0005-0000-0000-000045000000}"/>
    <cellStyle name="Style 1180 2" xfId="64" xr:uid="{00000000-0005-0000-0000-000046000000}"/>
    <cellStyle name="Style 1181" xfId="65" xr:uid="{00000000-0005-0000-0000-000047000000}"/>
    <cellStyle name="Style 1181 2" xfId="66" xr:uid="{00000000-0005-0000-0000-000048000000}"/>
    <cellStyle name="Style 1182" xfId="67" xr:uid="{00000000-0005-0000-0000-000049000000}"/>
    <cellStyle name="Style 1182 2" xfId="68" xr:uid="{00000000-0005-0000-0000-00004A000000}"/>
    <cellStyle name="Style 1183" xfId="69" xr:uid="{00000000-0005-0000-0000-00004B000000}"/>
    <cellStyle name="Style 1183 2" xfId="70" xr:uid="{00000000-0005-0000-0000-00004C000000}"/>
    <cellStyle name="Style 1184" xfId="71" xr:uid="{00000000-0005-0000-0000-00004D000000}"/>
    <cellStyle name="Style 1184 2" xfId="72" xr:uid="{00000000-0005-0000-0000-00004E000000}"/>
    <cellStyle name="Style 1185" xfId="73" xr:uid="{00000000-0005-0000-0000-00004F000000}"/>
    <cellStyle name="Style 1185 2" xfId="74" xr:uid="{00000000-0005-0000-0000-000050000000}"/>
    <cellStyle name="Style 1223" xfId="75" xr:uid="{00000000-0005-0000-0000-000051000000}"/>
    <cellStyle name="Style 1224" xfId="76" xr:uid="{00000000-0005-0000-0000-000052000000}"/>
    <cellStyle name="Style 1225" xfId="77" xr:uid="{00000000-0005-0000-0000-000053000000}"/>
    <cellStyle name="Style 1226" xfId="78" xr:uid="{00000000-0005-0000-0000-000054000000}"/>
    <cellStyle name="Style 1227" xfId="79" xr:uid="{00000000-0005-0000-0000-000055000000}"/>
    <cellStyle name="Style 1228" xfId="80" xr:uid="{00000000-0005-0000-0000-000056000000}"/>
    <cellStyle name="Style 1229" xfId="81" xr:uid="{00000000-0005-0000-0000-000057000000}"/>
    <cellStyle name="Style 1230" xfId="82" xr:uid="{00000000-0005-0000-0000-000058000000}"/>
    <cellStyle name="Style 1256" xfId="83" xr:uid="{00000000-0005-0000-0000-000059000000}"/>
    <cellStyle name="Style 1261" xfId="84" xr:uid="{00000000-0005-0000-0000-00005A000000}"/>
    <cellStyle name="Style 1263" xfId="85" xr:uid="{00000000-0005-0000-0000-00005B000000}"/>
    <cellStyle name="Style 1265" xfId="86" xr:uid="{00000000-0005-0000-0000-00005C000000}"/>
    <cellStyle name="Style 1267" xfId="87" xr:uid="{00000000-0005-0000-0000-00005D000000}"/>
    <cellStyle name="Style 1269" xfId="88" xr:uid="{00000000-0005-0000-0000-00005E000000}"/>
    <cellStyle name="Style 1271" xfId="89" xr:uid="{00000000-0005-0000-0000-00005F000000}"/>
    <cellStyle name="Style 1325" xfId="90" xr:uid="{00000000-0005-0000-0000-000060000000}"/>
    <cellStyle name="Style 1331" xfId="91" xr:uid="{00000000-0005-0000-0000-000061000000}"/>
    <cellStyle name="Style 1331 2" xfId="92" xr:uid="{00000000-0005-0000-0000-000062000000}"/>
    <cellStyle name="Style 1332" xfId="93" xr:uid="{00000000-0005-0000-0000-000063000000}"/>
    <cellStyle name="Style 1332 2" xfId="94" xr:uid="{00000000-0005-0000-0000-000064000000}"/>
    <cellStyle name="Style 1333" xfId="95" xr:uid="{00000000-0005-0000-0000-000065000000}"/>
    <cellStyle name="Style 1333 2" xfId="96" xr:uid="{00000000-0005-0000-0000-000066000000}"/>
    <cellStyle name="Style 1334" xfId="97" xr:uid="{00000000-0005-0000-0000-000067000000}"/>
    <cellStyle name="Style 1334 2" xfId="98" xr:uid="{00000000-0005-0000-0000-000068000000}"/>
    <cellStyle name="Style 1335" xfId="99" xr:uid="{00000000-0005-0000-0000-000069000000}"/>
    <cellStyle name="Style 1335 2" xfId="100" xr:uid="{00000000-0005-0000-0000-00006A000000}"/>
    <cellStyle name="Style 1336" xfId="101" xr:uid="{00000000-0005-0000-0000-00006B000000}"/>
    <cellStyle name="Style 1336 2" xfId="102" xr:uid="{00000000-0005-0000-0000-00006C000000}"/>
    <cellStyle name="Style 1337" xfId="103" xr:uid="{00000000-0005-0000-0000-00006D000000}"/>
    <cellStyle name="Style 1337 2" xfId="104" xr:uid="{00000000-0005-0000-0000-00006E000000}"/>
    <cellStyle name="Style 1338" xfId="105" xr:uid="{00000000-0005-0000-0000-00006F000000}"/>
    <cellStyle name="Style 1338 2" xfId="106" xr:uid="{00000000-0005-0000-0000-000070000000}"/>
    <cellStyle name="Style 1339" xfId="107" xr:uid="{00000000-0005-0000-0000-000071000000}"/>
    <cellStyle name="Style 1339 2" xfId="108" xr:uid="{00000000-0005-0000-0000-000072000000}"/>
    <cellStyle name="Style 1556" xfId="109" xr:uid="{00000000-0005-0000-0000-000073000000}"/>
    <cellStyle name="Style 1556 2" xfId="110" xr:uid="{00000000-0005-0000-0000-000074000000}"/>
    <cellStyle name="Style 1663" xfId="111" xr:uid="{00000000-0005-0000-0000-000075000000}"/>
    <cellStyle name="Style 1663 2" xfId="112" xr:uid="{00000000-0005-0000-0000-000076000000}"/>
    <cellStyle name="Style 1665" xfId="113" xr:uid="{00000000-0005-0000-0000-000077000000}"/>
    <cellStyle name="Style 1665 2" xfId="114" xr:uid="{00000000-0005-0000-0000-000078000000}"/>
    <cellStyle name="Style 1666" xfId="115" xr:uid="{00000000-0005-0000-0000-000079000000}"/>
    <cellStyle name="Style 1666 2" xfId="116" xr:uid="{00000000-0005-0000-0000-00007A000000}"/>
    <cellStyle name="Style 1667" xfId="117" xr:uid="{00000000-0005-0000-0000-00007B000000}"/>
    <cellStyle name="Style 1667 2" xfId="118" xr:uid="{00000000-0005-0000-0000-00007C000000}"/>
    <cellStyle name="Style 1668" xfId="119" xr:uid="{00000000-0005-0000-0000-00007D000000}"/>
    <cellStyle name="Style 1668 2" xfId="120" xr:uid="{00000000-0005-0000-0000-00007E000000}"/>
    <cellStyle name="Style 1669" xfId="121" xr:uid="{00000000-0005-0000-0000-00007F000000}"/>
    <cellStyle name="Style 1669 2" xfId="122" xr:uid="{00000000-0005-0000-0000-000080000000}"/>
    <cellStyle name="Style 1670" xfId="123" xr:uid="{00000000-0005-0000-0000-000081000000}"/>
    <cellStyle name="Style 1670 2" xfId="124" xr:uid="{00000000-0005-0000-0000-000082000000}"/>
    <cellStyle name="Style 1671" xfId="125" xr:uid="{00000000-0005-0000-0000-000083000000}"/>
    <cellStyle name="Style 1671 2" xfId="126" xr:uid="{00000000-0005-0000-0000-000084000000}"/>
    <cellStyle name="Style 1672" xfId="127" xr:uid="{00000000-0005-0000-0000-000085000000}"/>
    <cellStyle name="Style 1672 2" xfId="128" xr:uid="{00000000-0005-0000-0000-000086000000}"/>
    <cellStyle name="Style 1673" xfId="129" xr:uid="{00000000-0005-0000-0000-000087000000}"/>
    <cellStyle name="Style 1673 2" xfId="130" xr:uid="{00000000-0005-0000-0000-000088000000}"/>
    <cellStyle name="Style 1887" xfId="131" xr:uid="{00000000-0005-0000-0000-000089000000}"/>
    <cellStyle name="Style 1887 2" xfId="132" xr:uid="{00000000-0005-0000-0000-00008A000000}"/>
    <cellStyle name="Style 1888" xfId="133" xr:uid="{00000000-0005-0000-0000-00008B000000}"/>
    <cellStyle name="Style 1888 2" xfId="134" xr:uid="{00000000-0005-0000-0000-00008C000000}"/>
    <cellStyle name="Style 1889" xfId="135" xr:uid="{00000000-0005-0000-0000-00008D000000}"/>
    <cellStyle name="Style 1889 2" xfId="136" xr:uid="{00000000-0005-0000-0000-00008E000000}"/>
    <cellStyle name="Style 1890" xfId="137" xr:uid="{00000000-0005-0000-0000-00008F000000}"/>
    <cellStyle name="Style 1890 2" xfId="138" xr:uid="{00000000-0005-0000-0000-000090000000}"/>
    <cellStyle name="Style 1891" xfId="139" xr:uid="{00000000-0005-0000-0000-000091000000}"/>
    <cellStyle name="Style 1891 2" xfId="140" xr:uid="{00000000-0005-0000-0000-000092000000}"/>
    <cellStyle name="Style 1892" xfId="141" xr:uid="{00000000-0005-0000-0000-000093000000}"/>
    <cellStyle name="Style 1892 2" xfId="142" xr:uid="{00000000-0005-0000-0000-000094000000}"/>
    <cellStyle name="Style 1893" xfId="143" xr:uid="{00000000-0005-0000-0000-000095000000}"/>
    <cellStyle name="Style 1893 2" xfId="144" xr:uid="{00000000-0005-0000-0000-000096000000}"/>
    <cellStyle name="Style 1894" xfId="145" xr:uid="{00000000-0005-0000-0000-000097000000}"/>
    <cellStyle name="Style 1894 2" xfId="146" xr:uid="{00000000-0005-0000-0000-000098000000}"/>
    <cellStyle name="Style 1895" xfId="147" xr:uid="{00000000-0005-0000-0000-000099000000}"/>
    <cellStyle name="Style 1895 2" xfId="148" xr:uid="{00000000-0005-0000-0000-00009A000000}"/>
    <cellStyle name="Style 193" xfId="149" xr:uid="{00000000-0005-0000-0000-00009B000000}"/>
    <cellStyle name="Style 194" xfId="150" xr:uid="{00000000-0005-0000-0000-00009C000000}"/>
    <cellStyle name="Style 195" xfId="151" xr:uid="{00000000-0005-0000-0000-00009D000000}"/>
    <cellStyle name="Style 196" xfId="152" xr:uid="{00000000-0005-0000-0000-00009E000000}"/>
    <cellStyle name="Style 197" xfId="153" xr:uid="{00000000-0005-0000-0000-00009F000000}"/>
    <cellStyle name="Style 198" xfId="154" xr:uid="{00000000-0005-0000-0000-0000A0000000}"/>
    <cellStyle name="Style 200" xfId="155" xr:uid="{00000000-0005-0000-0000-0000A1000000}"/>
    <cellStyle name="Style 201" xfId="156" xr:uid="{00000000-0005-0000-0000-0000A2000000}"/>
    <cellStyle name="Style 202" xfId="157" xr:uid="{00000000-0005-0000-0000-0000A3000000}"/>
    <cellStyle name="Style 227" xfId="158" xr:uid="{00000000-0005-0000-0000-0000A4000000}"/>
    <cellStyle name="Style 228" xfId="159" xr:uid="{00000000-0005-0000-0000-0000A5000000}"/>
    <cellStyle name="Style 229" xfId="160" xr:uid="{00000000-0005-0000-0000-0000A6000000}"/>
    <cellStyle name="Style 230" xfId="161" xr:uid="{00000000-0005-0000-0000-0000A7000000}"/>
    <cellStyle name="Style 231" xfId="162" xr:uid="{00000000-0005-0000-0000-0000A8000000}"/>
    <cellStyle name="Style 232" xfId="163" xr:uid="{00000000-0005-0000-0000-0000A9000000}"/>
    <cellStyle name="Style 233" xfId="164" xr:uid="{00000000-0005-0000-0000-0000AA000000}"/>
    <cellStyle name="Style 234" xfId="165" xr:uid="{00000000-0005-0000-0000-0000AB000000}"/>
    <cellStyle name="Style 235" xfId="166" xr:uid="{00000000-0005-0000-0000-0000AC000000}"/>
    <cellStyle name="Style 236" xfId="167" xr:uid="{00000000-0005-0000-0000-0000AD000000}"/>
    <cellStyle name="Style 237" xfId="168" xr:uid="{00000000-0005-0000-0000-0000AE000000}"/>
    <cellStyle name="Style 238" xfId="169" xr:uid="{00000000-0005-0000-0000-0000AF000000}"/>
    <cellStyle name="Style 239" xfId="170" xr:uid="{00000000-0005-0000-0000-0000B0000000}"/>
    <cellStyle name="Style 240" xfId="171" xr:uid="{00000000-0005-0000-0000-0000B1000000}"/>
    <cellStyle name="Style 241" xfId="172" xr:uid="{00000000-0005-0000-0000-0000B2000000}"/>
    <cellStyle name="Style 242" xfId="173" xr:uid="{00000000-0005-0000-0000-0000B3000000}"/>
    <cellStyle name="Style 243" xfId="174" xr:uid="{00000000-0005-0000-0000-0000B4000000}"/>
    <cellStyle name="Style 244" xfId="175" xr:uid="{00000000-0005-0000-0000-0000B5000000}"/>
    <cellStyle name="Style 245" xfId="176" xr:uid="{00000000-0005-0000-0000-0000B6000000}"/>
    <cellStyle name="Style 246" xfId="177" xr:uid="{00000000-0005-0000-0000-0000B7000000}"/>
    <cellStyle name="Style 247" xfId="178" xr:uid="{00000000-0005-0000-0000-0000B8000000}"/>
    <cellStyle name="Style 248" xfId="179" xr:uid="{00000000-0005-0000-0000-0000B9000000}"/>
    <cellStyle name="Style 249" xfId="180" xr:uid="{00000000-0005-0000-0000-0000BA000000}"/>
    <cellStyle name="Style 250" xfId="181" xr:uid="{00000000-0005-0000-0000-0000BB000000}"/>
    <cellStyle name="Style 251" xfId="182" xr:uid="{00000000-0005-0000-0000-0000BC000000}"/>
    <cellStyle name="Style 252" xfId="183" xr:uid="{00000000-0005-0000-0000-0000BD000000}"/>
    <cellStyle name="Style 253" xfId="184" xr:uid="{00000000-0005-0000-0000-0000BE000000}"/>
    <cellStyle name="Style 254" xfId="185" xr:uid="{00000000-0005-0000-0000-0000BF000000}"/>
    <cellStyle name="Style 255" xfId="186" xr:uid="{00000000-0005-0000-0000-0000C0000000}"/>
    <cellStyle name="Style 256" xfId="187" xr:uid="{00000000-0005-0000-0000-0000C1000000}"/>
    <cellStyle name="Style 257" xfId="188" xr:uid="{00000000-0005-0000-0000-0000C2000000}"/>
    <cellStyle name="Style 258" xfId="189" xr:uid="{00000000-0005-0000-0000-0000C3000000}"/>
    <cellStyle name="Style 259" xfId="190" xr:uid="{00000000-0005-0000-0000-0000C4000000}"/>
    <cellStyle name="Style 260" xfId="191" xr:uid="{00000000-0005-0000-0000-0000C5000000}"/>
    <cellStyle name="Style 297" xfId="192" xr:uid="{00000000-0005-0000-0000-0000C6000000}"/>
    <cellStyle name="Style 297 2" xfId="193" xr:uid="{00000000-0005-0000-0000-0000C7000000}"/>
    <cellStyle name="Style 300" xfId="194" xr:uid="{00000000-0005-0000-0000-0000C8000000}"/>
    <cellStyle name="Style 300 2" xfId="195" xr:uid="{00000000-0005-0000-0000-0000C9000000}"/>
    <cellStyle name="Style 307" xfId="196" xr:uid="{00000000-0005-0000-0000-0000CA000000}"/>
    <cellStyle name="Style 308" xfId="197" xr:uid="{00000000-0005-0000-0000-0000CB000000}"/>
    <cellStyle name="Style 309" xfId="198" xr:uid="{00000000-0005-0000-0000-0000CC000000}"/>
    <cellStyle name="Style 310" xfId="199" xr:uid="{00000000-0005-0000-0000-0000CD000000}"/>
    <cellStyle name="Style 311" xfId="200" xr:uid="{00000000-0005-0000-0000-0000CE000000}"/>
    <cellStyle name="Style 312" xfId="201" xr:uid="{00000000-0005-0000-0000-0000CF000000}"/>
    <cellStyle name="Style 313" xfId="202" xr:uid="{00000000-0005-0000-0000-0000D0000000}"/>
    <cellStyle name="Style 314" xfId="203" xr:uid="{00000000-0005-0000-0000-0000D1000000}"/>
    <cellStyle name="Style 315" xfId="204" xr:uid="{00000000-0005-0000-0000-0000D2000000}"/>
    <cellStyle name="Style 316" xfId="205" xr:uid="{00000000-0005-0000-0000-0000D3000000}"/>
    <cellStyle name="Style 317" xfId="206" xr:uid="{00000000-0005-0000-0000-0000D4000000}"/>
    <cellStyle name="Style 318" xfId="207" xr:uid="{00000000-0005-0000-0000-0000D5000000}"/>
    <cellStyle name="Style 319" xfId="208" xr:uid="{00000000-0005-0000-0000-0000D6000000}"/>
    <cellStyle name="Style 320" xfId="209" xr:uid="{00000000-0005-0000-0000-0000D7000000}"/>
    <cellStyle name="Style 321" xfId="210" xr:uid="{00000000-0005-0000-0000-0000D8000000}"/>
    <cellStyle name="Style 322" xfId="211" xr:uid="{00000000-0005-0000-0000-0000D9000000}"/>
    <cellStyle name="Style 351" xfId="212" xr:uid="{00000000-0005-0000-0000-0000DA000000}"/>
    <cellStyle name="Style 352" xfId="213" xr:uid="{00000000-0005-0000-0000-0000DB000000}"/>
    <cellStyle name="Style 353" xfId="214" xr:uid="{00000000-0005-0000-0000-0000DC000000}"/>
    <cellStyle name="Style 354" xfId="215" xr:uid="{00000000-0005-0000-0000-0000DD000000}"/>
    <cellStyle name="Style 355" xfId="216" xr:uid="{00000000-0005-0000-0000-0000DE000000}"/>
    <cellStyle name="Style 356" xfId="217" xr:uid="{00000000-0005-0000-0000-0000DF000000}"/>
    <cellStyle name="Style 357" xfId="218" xr:uid="{00000000-0005-0000-0000-0000E0000000}"/>
    <cellStyle name="Style 358" xfId="219" xr:uid="{00000000-0005-0000-0000-0000E1000000}"/>
    <cellStyle name="Style 359" xfId="220" xr:uid="{00000000-0005-0000-0000-0000E2000000}"/>
    <cellStyle name="Style 360" xfId="221" xr:uid="{00000000-0005-0000-0000-0000E3000000}"/>
    <cellStyle name="Style 361" xfId="222" xr:uid="{00000000-0005-0000-0000-0000E4000000}"/>
    <cellStyle name="Style 362" xfId="223" xr:uid="{00000000-0005-0000-0000-0000E5000000}"/>
    <cellStyle name="Style 363" xfId="224" xr:uid="{00000000-0005-0000-0000-0000E6000000}"/>
    <cellStyle name="Style 364" xfId="225" xr:uid="{00000000-0005-0000-0000-0000E7000000}"/>
    <cellStyle name="Style 365" xfId="226" xr:uid="{00000000-0005-0000-0000-0000E8000000}"/>
    <cellStyle name="Style 366" xfId="227" xr:uid="{00000000-0005-0000-0000-0000E9000000}"/>
    <cellStyle name="Style 367" xfId="228" xr:uid="{00000000-0005-0000-0000-0000EA000000}"/>
    <cellStyle name="Style 368" xfId="229" xr:uid="{00000000-0005-0000-0000-0000EB000000}"/>
    <cellStyle name="Style 369" xfId="230" xr:uid="{00000000-0005-0000-0000-0000EC000000}"/>
    <cellStyle name="Style 370" xfId="231" xr:uid="{00000000-0005-0000-0000-0000ED000000}"/>
    <cellStyle name="Style 371" xfId="232" xr:uid="{00000000-0005-0000-0000-0000EE000000}"/>
    <cellStyle name="Style 372" xfId="233" xr:uid="{00000000-0005-0000-0000-0000EF000000}"/>
    <cellStyle name="Style 373" xfId="234" xr:uid="{00000000-0005-0000-0000-0000F0000000}"/>
    <cellStyle name="Style 374" xfId="235" xr:uid="{00000000-0005-0000-0000-0000F1000000}"/>
    <cellStyle name="Style 375" xfId="236" xr:uid="{00000000-0005-0000-0000-0000F2000000}"/>
    <cellStyle name="Style 376" xfId="237" xr:uid="{00000000-0005-0000-0000-0000F3000000}"/>
    <cellStyle name="Style 377" xfId="238" xr:uid="{00000000-0005-0000-0000-0000F4000000}"/>
    <cellStyle name="Style 378" xfId="239" xr:uid="{00000000-0005-0000-0000-0000F5000000}"/>
    <cellStyle name="Style 379" xfId="240" xr:uid="{00000000-0005-0000-0000-0000F6000000}"/>
    <cellStyle name="Style 380" xfId="241" xr:uid="{00000000-0005-0000-0000-0000F7000000}"/>
    <cellStyle name="Style 381" xfId="242" xr:uid="{00000000-0005-0000-0000-0000F8000000}"/>
    <cellStyle name="Style 382" xfId="243" xr:uid="{00000000-0005-0000-0000-0000F9000000}"/>
    <cellStyle name="Style 383" xfId="244" xr:uid="{00000000-0005-0000-0000-0000FA000000}"/>
    <cellStyle name="Style 384" xfId="245" xr:uid="{00000000-0005-0000-0000-0000FB000000}"/>
    <cellStyle name="Style 385" xfId="246" xr:uid="{00000000-0005-0000-0000-0000FC000000}"/>
    <cellStyle name="Style 386" xfId="247" xr:uid="{00000000-0005-0000-0000-0000FD000000}"/>
    <cellStyle name="Style 387" xfId="248" xr:uid="{00000000-0005-0000-0000-0000FE000000}"/>
    <cellStyle name="Style 388" xfId="249" xr:uid="{00000000-0005-0000-0000-0000FF000000}"/>
    <cellStyle name="Style 389" xfId="250" xr:uid="{00000000-0005-0000-0000-000000010000}"/>
    <cellStyle name="Style 390" xfId="251" xr:uid="{00000000-0005-0000-0000-000001010000}"/>
    <cellStyle name="Style 391" xfId="252" xr:uid="{00000000-0005-0000-0000-000002010000}"/>
    <cellStyle name="Style 392" xfId="253" xr:uid="{00000000-0005-0000-0000-000003010000}"/>
    <cellStyle name="Style 393" xfId="254" xr:uid="{00000000-0005-0000-0000-000004010000}"/>
    <cellStyle name="Style 394" xfId="255" xr:uid="{00000000-0005-0000-0000-000005010000}"/>
    <cellStyle name="Style 395" xfId="256" xr:uid="{00000000-0005-0000-0000-000006010000}"/>
    <cellStyle name="Style 396" xfId="257" xr:uid="{00000000-0005-0000-0000-000007010000}"/>
    <cellStyle name="Style 397" xfId="258" xr:uid="{00000000-0005-0000-0000-000008010000}"/>
    <cellStyle name="Style 398" xfId="259" xr:uid="{00000000-0005-0000-0000-000009010000}"/>
    <cellStyle name="Style 399" xfId="260" xr:uid="{00000000-0005-0000-0000-00000A010000}"/>
    <cellStyle name="Style 400" xfId="261" xr:uid="{00000000-0005-0000-0000-00000B010000}"/>
    <cellStyle name="Style 401" xfId="262" xr:uid="{00000000-0005-0000-0000-00000C010000}"/>
    <cellStyle name="Style 402" xfId="263" xr:uid="{00000000-0005-0000-0000-00000D010000}"/>
    <cellStyle name="Style 403" xfId="264" xr:uid="{00000000-0005-0000-0000-00000E010000}"/>
    <cellStyle name="Style 404" xfId="265" xr:uid="{00000000-0005-0000-0000-00000F010000}"/>
    <cellStyle name="Style 405" xfId="266" xr:uid="{00000000-0005-0000-0000-000010010000}"/>
    <cellStyle name="Style 406" xfId="267" xr:uid="{00000000-0005-0000-0000-000011010000}"/>
    <cellStyle name="Style 407" xfId="268" xr:uid="{00000000-0005-0000-0000-000012010000}"/>
    <cellStyle name="Style 408" xfId="269" xr:uid="{00000000-0005-0000-0000-000013010000}"/>
    <cellStyle name="Style 409" xfId="270" xr:uid="{00000000-0005-0000-0000-000014010000}"/>
    <cellStyle name="Style 410" xfId="271" xr:uid="{00000000-0005-0000-0000-000015010000}"/>
    <cellStyle name="Style 411" xfId="272" xr:uid="{00000000-0005-0000-0000-000016010000}"/>
    <cellStyle name="Style 438" xfId="273" xr:uid="{00000000-0005-0000-0000-000017010000}"/>
    <cellStyle name="Style 439" xfId="274" xr:uid="{00000000-0005-0000-0000-000018010000}"/>
    <cellStyle name="Style 440" xfId="275" xr:uid="{00000000-0005-0000-0000-000019010000}"/>
    <cellStyle name="Style 441" xfId="276" xr:uid="{00000000-0005-0000-0000-00001A010000}"/>
    <cellStyle name="Style 442" xfId="277" xr:uid="{00000000-0005-0000-0000-00001B010000}"/>
    <cellStyle name="Style 443" xfId="278" xr:uid="{00000000-0005-0000-0000-00001C010000}"/>
    <cellStyle name="Style 444" xfId="279" xr:uid="{00000000-0005-0000-0000-00001D010000}"/>
    <cellStyle name="Style 445" xfId="280" xr:uid="{00000000-0005-0000-0000-00001E010000}"/>
    <cellStyle name="Style 446" xfId="281" xr:uid="{00000000-0005-0000-0000-00001F010000}"/>
    <cellStyle name="Style 447" xfId="282" xr:uid="{00000000-0005-0000-0000-000020010000}"/>
    <cellStyle name="Style 448" xfId="283" xr:uid="{00000000-0005-0000-0000-000021010000}"/>
    <cellStyle name="Style 449" xfId="284" xr:uid="{00000000-0005-0000-0000-000022010000}"/>
    <cellStyle name="Style 450" xfId="285" xr:uid="{00000000-0005-0000-0000-000023010000}"/>
    <cellStyle name="Style 451" xfId="286" xr:uid="{00000000-0005-0000-0000-000024010000}"/>
    <cellStyle name="Style 452" xfId="287" xr:uid="{00000000-0005-0000-0000-000025010000}"/>
    <cellStyle name="Style 453" xfId="288" xr:uid="{00000000-0005-0000-0000-000026010000}"/>
    <cellStyle name="Style 454" xfId="289" xr:uid="{00000000-0005-0000-0000-000027010000}"/>
    <cellStyle name="Style 459" xfId="290" xr:uid="{00000000-0005-0000-0000-000028010000}"/>
    <cellStyle name="Style 460" xfId="291" xr:uid="{00000000-0005-0000-0000-000029010000}"/>
    <cellStyle name="Style 461" xfId="292" xr:uid="{00000000-0005-0000-0000-00002A010000}"/>
    <cellStyle name="Style 462" xfId="293" xr:uid="{00000000-0005-0000-0000-00002B010000}"/>
    <cellStyle name="Style 463" xfId="294" xr:uid="{00000000-0005-0000-0000-00002C010000}"/>
    <cellStyle name="Style 464" xfId="295" xr:uid="{00000000-0005-0000-0000-00002D010000}"/>
    <cellStyle name="Style 465" xfId="296" xr:uid="{00000000-0005-0000-0000-00002E010000}"/>
    <cellStyle name="Style 466" xfId="297" xr:uid="{00000000-0005-0000-0000-00002F010000}"/>
    <cellStyle name="Style 467" xfId="298" xr:uid="{00000000-0005-0000-0000-000030010000}"/>
    <cellStyle name="Style 468" xfId="299" xr:uid="{00000000-0005-0000-0000-000031010000}"/>
    <cellStyle name="Style 469" xfId="300" xr:uid="{00000000-0005-0000-0000-000032010000}"/>
    <cellStyle name="Style 470" xfId="301" xr:uid="{00000000-0005-0000-0000-000033010000}"/>
    <cellStyle name="Style 471" xfId="302" xr:uid="{00000000-0005-0000-0000-000034010000}"/>
    <cellStyle name="Style 482" xfId="303" xr:uid="{00000000-0005-0000-0000-000035010000}"/>
    <cellStyle name="Style 483" xfId="304" xr:uid="{00000000-0005-0000-0000-000036010000}"/>
    <cellStyle name="Style 484" xfId="305" xr:uid="{00000000-0005-0000-0000-000037010000}"/>
    <cellStyle name="Style 485" xfId="306" xr:uid="{00000000-0005-0000-0000-000038010000}"/>
    <cellStyle name="Style 486" xfId="307" xr:uid="{00000000-0005-0000-0000-000039010000}"/>
    <cellStyle name="Style 487" xfId="308" xr:uid="{00000000-0005-0000-0000-00003A010000}"/>
    <cellStyle name="Style 488" xfId="309" xr:uid="{00000000-0005-0000-0000-00003B010000}"/>
    <cellStyle name="Style 489" xfId="310" xr:uid="{00000000-0005-0000-0000-00003C010000}"/>
    <cellStyle name="Style 490" xfId="311" xr:uid="{00000000-0005-0000-0000-00003D010000}"/>
    <cellStyle name="Style 491" xfId="312" xr:uid="{00000000-0005-0000-0000-00003E010000}"/>
    <cellStyle name="Style 492" xfId="313" xr:uid="{00000000-0005-0000-0000-00003F010000}"/>
    <cellStyle name="Style 493" xfId="314" xr:uid="{00000000-0005-0000-0000-000040010000}"/>
    <cellStyle name="Style 494" xfId="315" xr:uid="{00000000-0005-0000-0000-000041010000}"/>
    <cellStyle name="Style 495" xfId="316" xr:uid="{00000000-0005-0000-0000-000042010000}"/>
    <cellStyle name="Style 496" xfId="317" xr:uid="{00000000-0005-0000-0000-000043010000}"/>
    <cellStyle name="Style 497" xfId="318" xr:uid="{00000000-0005-0000-0000-000044010000}"/>
    <cellStyle name="Style 498" xfId="319" xr:uid="{00000000-0005-0000-0000-000045010000}"/>
    <cellStyle name="Style 499" xfId="320" xr:uid="{00000000-0005-0000-0000-000046010000}"/>
    <cellStyle name="Style 500" xfId="321" xr:uid="{00000000-0005-0000-0000-000047010000}"/>
    <cellStyle name="Style 501" xfId="322" xr:uid="{00000000-0005-0000-0000-000048010000}"/>
    <cellStyle name="Style 502" xfId="323" xr:uid="{00000000-0005-0000-0000-000049010000}"/>
    <cellStyle name="Style 503" xfId="324" xr:uid="{00000000-0005-0000-0000-00004A010000}"/>
    <cellStyle name="Style 504" xfId="325" xr:uid="{00000000-0005-0000-0000-00004B010000}"/>
    <cellStyle name="Style 513" xfId="326" xr:uid="{00000000-0005-0000-0000-00004C010000}"/>
    <cellStyle name="Style 514" xfId="327" xr:uid="{00000000-0005-0000-0000-00004D010000}"/>
    <cellStyle name="Style 515" xfId="328" xr:uid="{00000000-0005-0000-0000-00004E010000}"/>
    <cellStyle name="Style 516" xfId="329" xr:uid="{00000000-0005-0000-0000-00004F010000}"/>
    <cellStyle name="Style 517" xfId="330" xr:uid="{00000000-0005-0000-0000-000050010000}"/>
    <cellStyle name="Style 518" xfId="331" xr:uid="{00000000-0005-0000-0000-000051010000}"/>
    <cellStyle name="Style 519" xfId="332" xr:uid="{00000000-0005-0000-0000-000052010000}"/>
    <cellStyle name="Style 520" xfId="333" xr:uid="{00000000-0005-0000-0000-000053010000}"/>
    <cellStyle name="Style 521" xfId="334" xr:uid="{00000000-0005-0000-0000-000054010000}"/>
    <cellStyle name="Style 522" xfId="335" xr:uid="{00000000-0005-0000-0000-000055010000}"/>
    <cellStyle name="Style 523" xfId="336" xr:uid="{00000000-0005-0000-0000-000056010000}"/>
    <cellStyle name="Style 524" xfId="337" xr:uid="{00000000-0005-0000-0000-000057010000}"/>
    <cellStyle name="Style 525" xfId="338" xr:uid="{00000000-0005-0000-0000-000058010000}"/>
    <cellStyle name="Style 526" xfId="339" xr:uid="{00000000-0005-0000-0000-000059010000}"/>
    <cellStyle name="Style 527" xfId="340" xr:uid="{00000000-0005-0000-0000-00005A010000}"/>
    <cellStyle name="Style 528" xfId="341" xr:uid="{00000000-0005-0000-0000-00005B010000}"/>
    <cellStyle name="Style 529" xfId="342" xr:uid="{00000000-0005-0000-0000-00005C010000}"/>
    <cellStyle name="Style 530" xfId="343" xr:uid="{00000000-0005-0000-0000-00005D010000}"/>
    <cellStyle name="Style 531" xfId="344" xr:uid="{00000000-0005-0000-0000-00005E010000}"/>
    <cellStyle name="Style 532" xfId="345" xr:uid="{00000000-0005-0000-0000-00005F010000}"/>
    <cellStyle name="Style 533" xfId="346" xr:uid="{00000000-0005-0000-0000-000060010000}"/>
    <cellStyle name="Style 534" xfId="347" xr:uid="{00000000-0005-0000-0000-000061010000}"/>
    <cellStyle name="Style 535" xfId="348" xr:uid="{00000000-0005-0000-0000-000062010000}"/>
    <cellStyle name="Style 536" xfId="349" xr:uid="{00000000-0005-0000-0000-000063010000}"/>
    <cellStyle name="Style 537" xfId="350" xr:uid="{00000000-0005-0000-0000-000064010000}"/>
    <cellStyle name="Style 538" xfId="351" xr:uid="{00000000-0005-0000-0000-000065010000}"/>
    <cellStyle name="Style 541" xfId="352" xr:uid="{00000000-0005-0000-0000-000066010000}"/>
    <cellStyle name="Style 543" xfId="353" xr:uid="{00000000-0005-0000-0000-000067010000}"/>
    <cellStyle name="Style 545" xfId="354" xr:uid="{00000000-0005-0000-0000-000068010000}"/>
    <cellStyle name="Style 547" xfId="355" xr:uid="{00000000-0005-0000-0000-000069010000}"/>
    <cellStyle name="Style 552" xfId="356" xr:uid="{00000000-0005-0000-0000-00006A010000}"/>
    <cellStyle name="Style 561" xfId="357" xr:uid="{00000000-0005-0000-0000-00006B010000}"/>
    <cellStyle name="Style 561 2" xfId="358" xr:uid="{00000000-0005-0000-0000-00006C010000}"/>
    <cellStyle name="Style 562" xfId="359" xr:uid="{00000000-0005-0000-0000-00006D010000}"/>
    <cellStyle name="Style 563" xfId="360" xr:uid="{00000000-0005-0000-0000-00006E010000}"/>
    <cellStyle name="Style 564" xfId="361" xr:uid="{00000000-0005-0000-0000-00006F010000}"/>
    <cellStyle name="Style 565" xfId="362" xr:uid="{00000000-0005-0000-0000-000070010000}"/>
    <cellStyle name="Style 566" xfId="363" xr:uid="{00000000-0005-0000-0000-000071010000}"/>
    <cellStyle name="Style 567" xfId="364" xr:uid="{00000000-0005-0000-0000-000072010000}"/>
    <cellStyle name="Style 568" xfId="365" xr:uid="{00000000-0005-0000-0000-000073010000}"/>
    <cellStyle name="Style 569" xfId="366" xr:uid="{00000000-0005-0000-0000-000074010000}"/>
    <cellStyle name="Style 574" xfId="367" xr:uid="{00000000-0005-0000-0000-000075010000}"/>
    <cellStyle name="Style 575" xfId="368" xr:uid="{00000000-0005-0000-0000-000076010000}"/>
    <cellStyle name="Style 576" xfId="369" xr:uid="{00000000-0005-0000-0000-000077010000}"/>
    <cellStyle name="Style 577" xfId="370" xr:uid="{00000000-0005-0000-0000-000078010000}"/>
    <cellStyle name="Style 578" xfId="371" xr:uid="{00000000-0005-0000-0000-000079010000}"/>
    <cellStyle name="Style 579" xfId="372" xr:uid="{00000000-0005-0000-0000-00007A010000}"/>
    <cellStyle name="Style 580" xfId="373" xr:uid="{00000000-0005-0000-0000-00007B010000}"/>
    <cellStyle name="Style 581" xfId="374" xr:uid="{00000000-0005-0000-0000-00007C010000}"/>
    <cellStyle name="Style 582" xfId="375" xr:uid="{00000000-0005-0000-0000-00007D010000}"/>
    <cellStyle name="Style 583" xfId="376" xr:uid="{00000000-0005-0000-0000-00007E010000}"/>
    <cellStyle name="Style 584" xfId="377" xr:uid="{00000000-0005-0000-0000-00007F010000}"/>
    <cellStyle name="Style 585" xfId="378" xr:uid="{00000000-0005-0000-0000-000080010000}"/>
    <cellStyle name="Style 586" xfId="379" xr:uid="{00000000-0005-0000-0000-000081010000}"/>
    <cellStyle name="Style 587" xfId="380" xr:uid="{00000000-0005-0000-0000-000082010000}"/>
    <cellStyle name="Style 588" xfId="381" xr:uid="{00000000-0005-0000-0000-000083010000}"/>
    <cellStyle name="Style 589" xfId="382" xr:uid="{00000000-0005-0000-0000-000084010000}"/>
    <cellStyle name="Style 590" xfId="383" xr:uid="{00000000-0005-0000-0000-000085010000}"/>
    <cellStyle name="Style 591" xfId="384" xr:uid="{00000000-0005-0000-0000-000086010000}"/>
    <cellStyle name="Style 592" xfId="385" xr:uid="{00000000-0005-0000-0000-000087010000}"/>
    <cellStyle name="Style 593" xfId="386" xr:uid="{00000000-0005-0000-0000-000088010000}"/>
    <cellStyle name="Style 594" xfId="387" xr:uid="{00000000-0005-0000-0000-000089010000}"/>
    <cellStyle name="Style 595" xfId="388" xr:uid="{00000000-0005-0000-0000-00008A010000}"/>
    <cellStyle name="Style 596" xfId="389" xr:uid="{00000000-0005-0000-0000-00008B010000}"/>
    <cellStyle name="Style 597" xfId="390" xr:uid="{00000000-0005-0000-0000-00008C010000}"/>
    <cellStyle name="Style 598" xfId="391" xr:uid="{00000000-0005-0000-0000-00008D010000}"/>
    <cellStyle name="Style 599" xfId="392" xr:uid="{00000000-0005-0000-0000-00008E010000}"/>
    <cellStyle name="Style 609" xfId="393" xr:uid="{00000000-0005-0000-0000-00008F010000}"/>
    <cellStyle name="Style 610" xfId="394" xr:uid="{00000000-0005-0000-0000-000090010000}"/>
    <cellStyle name="Style 611" xfId="395" xr:uid="{00000000-0005-0000-0000-000091010000}"/>
    <cellStyle name="Style 612" xfId="396" xr:uid="{00000000-0005-0000-0000-000092010000}"/>
    <cellStyle name="Style 613" xfId="397" xr:uid="{00000000-0005-0000-0000-000093010000}"/>
    <cellStyle name="Style 614" xfId="398" xr:uid="{00000000-0005-0000-0000-000094010000}"/>
    <cellStyle name="Style 615" xfId="399" xr:uid="{00000000-0005-0000-0000-000095010000}"/>
    <cellStyle name="Style 616" xfId="400" xr:uid="{00000000-0005-0000-0000-000096010000}"/>
    <cellStyle name="Style 617" xfId="401" xr:uid="{00000000-0005-0000-0000-000097010000}"/>
    <cellStyle name="Style 618" xfId="402" xr:uid="{00000000-0005-0000-0000-000098010000}"/>
    <cellStyle name="Style 619" xfId="403" xr:uid="{00000000-0005-0000-0000-000099010000}"/>
    <cellStyle name="Style 620" xfId="404" xr:uid="{00000000-0005-0000-0000-00009A010000}"/>
    <cellStyle name="Style 621" xfId="405" xr:uid="{00000000-0005-0000-0000-00009B010000}"/>
    <cellStyle name="Style 622" xfId="406" xr:uid="{00000000-0005-0000-0000-00009C010000}"/>
    <cellStyle name="Style 623" xfId="407" xr:uid="{00000000-0005-0000-0000-00009D010000}"/>
    <cellStyle name="Style 624" xfId="408" xr:uid="{00000000-0005-0000-0000-00009E010000}"/>
    <cellStyle name="Style 625" xfId="409" xr:uid="{00000000-0005-0000-0000-00009F010000}"/>
    <cellStyle name="Style 626" xfId="410" xr:uid="{00000000-0005-0000-0000-0000A0010000}"/>
    <cellStyle name="Style 627" xfId="411" xr:uid="{00000000-0005-0000-0000-0000A1010000}"/>
    <cellStyle name="Style 648" xfId="412" xr:uid="{00000000-0005-0000-0000-0000A2010000}"/>
    <cellStyle name="Style 649" xfId="413" xr:uid="{00000000-0005-0000-0000-0000A3010000}"/>
    <cellStyle name="Style 650" xfId="414" xr:uid="{00000000-0005-0000-0000-0000A4010000}"/>
    <cellStyle name="Style 651" xfId="415" xr:uid="{00000000-0005-0000-0000-0000A5010000}"/>
    <cellStyle name="Style 652" xfId="416" xr:uid="{00000000-0005-0000-0000-0000A6010000}"/>
    <cellStyle name="Style 653" xfId="417" xr:uid="{00000000-0005-0000-0000-0000A7010000}"/>
    <cellStyle name="Style 654" xfId="418" xr:uid="{00000000-0005-0000-0000-0000A8010000}"/>
    <cellStyle name="Style 655" xfId="419" xr:uid="{00000000-0005-0000-0000-0000A9010000}"/>
    <cellStyle name="Style 656" xfId="420" xr:uid="{00000000-0005-0000-0000-0000AA010000}"/>
    <cellStyle name="Style 657" xfId="421" xr:uid="{00000000-0005-0000-0000-0000AB010000}"/>
    <cellStyle name="Style 658" xfId="422" xr:uid="{00000000-0005-0000-0000-0000AC010000}"/>
    <cellStyle name="Style 659" xfId="423" xr:uid="{00000000-0005-0000-0000-0000AD010000}"/>
    <cellStyle name="Style 666" xfId="424" xr:uid="{00000000-0005-0000-0000-0000AE010000}"/>
    <cellStyle name="Style 669" xfId="425" xr:uid="{00000000-0005-0000-0000-0000AF010000}"/>
    <cellStyle name="Style 669 2" xfId="426" xr:uid="{00000000-0005-0000-0000-0000B0010000}"/>
    <cellStyle name="Style 670" xfId="427" xr:uid="{00000000-0005-0000-0000-0000B1010000}"/>
    <cellStyle name="Style 670 2" xfId="428" xr:uid="{00000000-0005-0000-0000-0000B2010000}"/>
    <cellStyle name="Style 671" xfId="429" xr:uid="{00000000-0005-0000-0000-0000B3010000}"/>
    <cellStyle name="Style 671 2" xfId="430" xr:uid="{00000000-0005-0000-0000-0000B4010000}"/>
    <cellStyle name="Style 672" xfId="431" xr:uid="{00000000-0005-0000-0000-0000B5010000}"/>
    <cellStyle name="Style 672 2" xfId="432" xr:uid="{00000000-0005-0000-0000-0000B6010000}"/>
    <cellStyle name="Style 673" xfId="433" xr:uid="{00000000-0005-0000-0000-0000B7010000}"/>
    <cellStyle name="Style 673 2" xfId="434" xr:uid="{00000000-0005-0000-0000-0000B8010000}"/>
    <cellStyle name="Style 674" xfId="435" xr:uid="{00000000-0005-0000-0000-0000B9010000}"/>
    <cellStyle name="Style 674 2" xfId="436" xr:uid="{00000000-0005-0000-0000-0000BA010000}"/>
    <cellStyle name="Style 675" xfId="437" xr:uid="{00000000-0005-0000-0000-0000BB010000}"/>
    <cellStyle name="Style 675 2" xfId="438" xr:uid="{00000000-0005-0000-0000-0000BC010000}"/>
    <cellStyle name="Style 676" xfId="439" xr:uid="{00000000-0005-0000-0000-0000BD010000}"/>
    <cellStyle name="Style 676 2" xfId="440" xr:uid="{00000000-0005-0000-0000-0000BE010000}"/>
    <cellStyle name="Style 677" xfId="441" xr:uid="{00000000-0005-0000-0000-0000BF010000}"/>
    <cellStyle name="Style 679" xfId="442" xr:uid="{00000000-0005-0000-0000-0000C0010000}"/>
    <cellStyle name="Style 681" xfId="443" xr:uid="{00000000-0005-0000-0000-0000C1010000}"/>
    <cellStyle name="Style 683" xfId="444" xr:uid="{00000000-0005-0000-0000-0000C2010000}"/>
    <cellStyle name="Style 686" xfId="445" xr:uid="{00000000-0005-0000-0000-0000C3010000}"/>
    <cellStyle name="Style 687" xfId="446" xr:uid="{00000000-0005-0000-0000-0000C4010000}"/>
    <cellStyle name="Style 688" xfId="447" xr:uid="{00000000-0005-0000-0000-0000C5010000}"/>
    <cellStyle name="Style 689" xfId="448" xr:uid="{00000000-0005-0000-0000-0000C6010000}"/>
    <cellStyle name="Style 690" xfId="449" xr:uid="{00000000-0005-0000-0000-0000C7010000}"/>
    <cellStyle name="Style 691" xfId="450" xr:uid="{00000000-0005-0000-0000-0000C8010000}"/>
    <cellStyle name="Style 692" xfId="451" xr:uid="{00000000-0005-0000-0000-0000C9010000}"/>
    <cellStyle name="Style 693" xfId="452" xr:uid="{00000000-0005-0000-0000-0000CA010000}"/>
    <cellStyle name="Style 694" xfId="453" xr:uid="{00000000-0005-0000-0000-0000CB010000}"/>
    <cellStyle name="Style 696" xfId="454" xr:uid="{00000000-0005-0000-0000-0000CC010000}"/>
    <cellStyle name="Style 697" xfId="455" xr:uid="{00000000-0005-0000-0000-0000CD010000}"/>
    <cellStyle name="Style 698" xfId="456" xr:uid="{00000000-0005-0000-0000-0000CE010000}"/>
    <cellStyle name="Style 699" xfId="457" xr:uid="{00000000-0005-0000-0000-0000CF010000}"/>
    <cellStyle name="Style 700" xfId="458" xr:uid="{00000000-0005-0000-0000-0000D0010000}"/>
    <cellStyle name="Style 701" xfId="459" xr:uid="{00000000-0005-0000-0000-0000D1010000}"/>
    <cellStyle name="Style 702" xfId="460" xr:uid="{00000000-0005-0000-0000-0000D2010000}"/>
    <cellStyle name="Style 703" xfId="461" xr:uid="{00000000-0005-0000-0000-0000D3010000}"/>
    <cellStyle name="Style 704" xfId="462" xr:uid="{00000000-0005-0000-0000-0000D4010000}"/>
    <cellStyle name="Style 705" xfId="463" xr:uid="{00000000-0005-0000-0000-0000D5010000}"/>
    <cellStyle name="Style 707" xfId="464" xr:uid="{00000000-0005-0000-0000-0000D6010000}"/>
    <cellStyle name="Style 707 2" xfId="465" xr:uid="{00000000-0005-0000-0000-0000D7010000}"/>
    <cellStyle name="Style 708" xfId="466" xr:uid="{00000000-0005-0000-0000-0000D8010000}"/>
    <cellStyle name="Style 708 2" xfId="467" xr:uid="{00000000-0005-0000-0000-0000D9010000}"/>
    <cellStyle name="Style 709" xfId="468" xr:uid="{00000000-0005-0000-0000-0000DA010000}"/>
    <cellStyle name="Style 709 2" xfId="469" xr:uid="{00000000-0005-0000-0000-0000DB010000}"/>
    <cellStyle name="Style 710" xfId="470" xr:uid="{00000000-0005-0000-0000-0000DC010000}"/>
    <cellStyle name="Style 710 2" xfId="471" xr:uid="{00000000-0005-0000-0000-0000DD010000}"/>
    <cellStyle name="Style 711" xfId="472" xr:uid="{00000000-0005-0000-0000-0000DE010000}"/>
    <cellStyle name="Style 711 2" xfId="473" xr:uid="{00000000-0005-0000-0000-0000DF010000}"/>
    <cellStyle name="Style 712" xfId="474" xr:uid="{00000000-0005-0000-0000-0000E0010000}"/>
    <cellStyle name="Style 712 2" xfId="475" xr:uid="{00000000-0005-0000-0000-0000E1010000}"/>
    <cellStyle name="Style 713" xfId="476" xr:uid="{00000000-0005-0000-0000-0000E2010000}"/>
    <cellStyle name="Style 713 2" xfId="477" xr:uid="{00000000-0005-0000-0000-0000E3010000}"/>
    <cellStyle name="Style 714" xfId="478" xr:uid="{00000000-0005-0000-0000-0000E4010000}"/>
    <cellStyle name="Style 714 2" xfId="479" xr:uid="{00000000-0005-0000-0000-0000E5010000}"/>
    <cellStyle name="Style 719" xfId="480" xr:uid="{00000000-0005-0000-0000-0000E6010000}"/>
    <cellStyle name="Style 723" xfId="481" xr:uid="{00000000-0005-0000-0000-0000E7010000}"/>
    <cellStyle name="Style 724" xfId="482" xr:uid="{00000000-0005-0000-0000-0000E8010000}"/>
    <cellStyle name="Style 725" xfId="483" xr:uid="{00000000-0005-0000-0000-0000E9010000}"/>
    <cellStyle name="Style 726" xfId="484" xr:uid="{00000000-0005-0000-0000-0000EA010000}"/>
    <cellStyle name="Style 727" xfId="485" xr:uid="{00000000-0005-0000-0000-0000EB010000}"/>
    <cellStyle name="Style 728" xfId="486" xr:uid="{00000000-0005-0000-0000-0000EC010000}"/>
    <cellStyle name="Style 729" xfId="487" xr:uid="{00000000-0005-0000-0000-0000ED010000}"/>
    <cellStyle name="Style 730" xfId="488" xr:uid="{00000000-0005-0000-0000-0000EE010000}"/>
    <cellStyle name="Style 731" xfId="489" xr:uid="{00000000-0005-0000-0000-0000EF010000}"/>
    <cellStyle name="Style 732" xfId="490" xr:uid="{00000000-0005-0000-0000-0000F0010000}"/>
    <cellStyle name="Style 733" xfId="491" xr:uid="{00000000-0005-0000-0000-0000F1010000}"/>
    <cellStyle name="Style 734" xfId="492" xr:uid="{00000000-0005-0000-0000-0000F2010000}"/>
    <cellStyle name="Style 735" xfId="493" xr:uid="{00000000-0005-0000-0000-0000F3010000}"/>
    <cellStyle name="Style 736" xfId="494" xr:uid="{00000000-0005-0000-0000-0000F4010000}"/>
    <cellStyle name="Style 740" xfId="495" xr:uid="{00000000-0005-0000-0000-0000F5010000}"/>
    <cellStyle name="Style 740 2" xfId="496" xr:uid="{00000000-0005-0000-0000-0000F6010000}"/>
    <cellStyle name="Style 741" xfId="497" xr:uid="{00000000-0005-0000-0000-0000F7010000}"/>
    <cellStyle name="Style 741 2" xfId="498" xr:uid="{00000000-0005-0000-0000-0000F8010000}"/>
    <cellStyle name="Style 742" xfId="499" xr:uid="{00000000-0005-0000-0000-0000F9010000}"/>
    <cellStyle name="Style 742 2" xfId="500" xr:uid="{00000000-0005-0000-0000-0000FA010000}"/>
    <cellStyle name="Style 743" xfId="501" xr:uid="{00000000-0005-0000-0000-0000FB010000}"/>
    <cellStyle name="Style 743 2" xfId="502" xr:uid="{00000000-0005-0000-0000-0000FC010000}"/>
    <cellStyle name="Style 744" xfId="503" xr:uid="{00000000-0005-0000-0000-0000FD010000}"/>
    <cellStyle name="Style 744 2" xfId="504" xr:uid="{00000000-0005-0000-0000-0000FE010000}"/>
    <cellStyle name="Style 745" xfId="505" xr:uid="{00000000-0005-0000-0000-0000FF010000}"/>
    <cellStyle name="Style 745 2" xfId="506" xr:uid="{00000000-0005-0000-0000-000000020000}"/>
    <cellStyle name="Style 746" xfId="507" xr:uid="{00000000-0005-0000-0000-000001020000}"/>
    <cellStyle name="Style 746 2" xfId="508" xr:uid="{00000000-0005-0000-0000-000002020000}"/>
    <cellStyle name="Style 747" xfId="509" xr:uid="{00000000-0005-0000-0000-000003020000}"/>
    <cellStyle name="Style 747 2" xfId="510" xr:uid="{00000000-0005-0000-0000-000004020000}"/>
    <cellStyle name="Style 750" xfId="511" xr:uid="{00000000-0005-0000-0000-000005020000}"/>
    <cellStyle name="Style 751" xfId="512" xr:uid="{00000000-0005-0000-0000-000006020000}"/>
    <cellStyle name="Style 752" xfId="513" xr:uid="{00000000-0005-0000-0000-000007020000}"/>
    <cellStyle name="Style 753" xfId="514" xr:uid="{00000000-0005-0000-0000-000008020000}"/>
    <cellStyle name="Style 754" xfId="515" xr:uid="{00000000-0005-0000-0000-000009020000}"/>
    <cellStyle name="Style 755" xfId="516" xr:uid="{00000000-0005-0000-0000-00000A020000}"/>
    <cellStyle name="Style 756" xfId="517" xr:uid="{00000000-0005-0000-0000-00000B020000}"/>
    <cellStyle name="Style 757" xfId="518" xr:uid="{00000000-0005-0000-0000-00000C020000}"/>
    <cellStyle name="Style 758" xfId="519" xr:uid="{00000000-0005-0000-0000-00000D020000}"/>
    <cellStyle name="Style 788" xfId="520" xr:uid="{00000000-0005-0000-0000-00000E020000}"/>
    <cellStyle name="Style 790" xfId="521" xr:uid="{00000000-0005-0000-0000-00000F020000}"/>
    <cellStyle name="Style 792" xfId="522" xr:uid="{00000000-0005-0000-0000-000010020000}"/>
    <cellStyle name="Style 794" xfId="523" xr:uid="{00000000-0005-0000-0000-000011020000}"/>
    <cellStyle name="Style 833" xfId="524" xr:uid="{00000000-0005-0000-0000-000012020000}"/>
    <cellStyle name="Style 840" xfId="525" xr:uid="{00000000-0005-0000-0000-000013020000}"/>
    <cellStyle name="Style 842" xfId="526" xr:uid="{00000000-0005-0000-0000-000014020000}"/>
    <cellStyle name="Style 844" xfId="527" xr:uid="{00000000-0005-0000-0000-000015020000}"/>
    <cellStyle name="Style 846" xfId="528" xr:uid="{00000000-0005-0000-0000-000016020000}"/>
    <cellStyle name="Style 848" xfId="529" xr:uid="{00000000-0005-0000-0000-000017020000}"/>
    <cellStyle name="Style 850" xfId="530" xr:uid="{00000000-0005-0000-0000-000018020000}"/>
    <cellStyle name="Style 868" xfId="531" xr:uid="{00000000-0005-0000-0000-000019020000}"/>
    <cellStyle name="Style 868 2" xfId="532" xr:uid="{00000000-0005-0000-0000-00001A020000}"/>
    <cellStyle name="Style 902" xfId="533" xr:uid="{00000000-0005-0000-0000-00001B020000}"/>
    <cellStyle name="Style 902 2" xfId="534" xr:uid="{00000000-0005-0000-0000-00001C020000}"/>
    <cellStyle name="Style 903" xfId="535" xr:uid="{00000000-0005-0000-0000-00001D020000}"/>
    <cellStyle name="Style 903 2" xfId="536" xr:uid="{00000000-0005-0000-0000-00001E020000}"/>
    <cellStyle name="Style 904" xfId="537" xr:uid="{00000000-0005-0000-0000-00001F020000}"/>
    <cellStyle name="Style 904 2" xfId="538" xr:uid="{00000000-0005-0000-0000-000020020000}"/>
    <cellStyle name="Style 905" xfId="539" xr:uid="{00000000-0005-0000-0000-000021020000}"/>
    <cellStyle name="Style 905 2" xfId="540" xr:uid="{00000000-0005-0000-0000-000022020000}"/>
    <cellStyle name="Style 910" xfId="541" xr:uid="{00000000-0005-0000-0000-000023020000}"/>
    <cellStyle name="Style 910 2" xfId="542" xr:uid="{00000000-0005-0000-0000-000024020000}"/>
    <cellStyle name="Style 911" xfId="543" xr:uid="{00000000-0005-0000-0000-000025020000}"/>
    <cellStyle name="Style 911 2" xfId="544" xr:uid="{00000000-0005-0000-0000-000026020000}"/>
    <cellStyle name="Style 912" xfId="545" xr:uid="{00000000-0005-0000-0000-000027020000}"/>
    <cellStyle name="Style 912 2" xfId="546" xr:uid="{00000000-0005-0000-0000-000028020000}"/>
    <cellStyle name="Style 913" xfId="547" xr:uid="{00000000-0005-0000-0000-000029020000}"/>
    <cellStyle name="Style 913 2" xfId="548" xr:uid="{00000000-0005-0000-0000-00002A020000}"/>
    <cellStyle name="Style 918" xfId="549" xr:uid="{00000000-0005-0000-0000-00002B020000}"/>
    <cellStyle name="Style 918 2" xfId="550" xr:uid="{00000000-0005-0000-0000-00002C020000}"/>
    <cellStyle name="Style 919" xfId="551" xr:uid="{00000000-0005-0000-0000-00002D020000}"/>
    <cellStyle name="Style 919 2" xfId="552" xr:uid="{00000000-0005-0000-0000-00002E020000}"/>
    <cellStyle name="Style 920" xfId="553" xr:uid="{00000000-0005-0000-0000-00002F020000}"/>
    <cellStyle name="Style 920 2" xfId="554" xr:uid="{00000000-0005-0000-0000-000030020000}"/>
    <cellStyle name="Style 921" xfId="555" xr:uid="{00000000-0005-0000-0000-000031020000}"/>
    <cellStyle name="Style 921 2" xfId="556" xr:uid="{00000000-0005-0000-0000-000032020000}"/>
    <cellStyle name="Style 926" xfId="557" xr:uid="{00000000-0005-0000-0000-000033020000}"/>
    <cellStyle name="Style 926 2" xfId="558" xr:uid="{00000000-0005-0000-0000-000034020000}"/>
    <cellStyle name="Style 927" xfId="559" xr:uid="{00000000-0005-0000-0000-000035020000}"/>
    <cellStyle name="Style 927 2" xfId="560" xr:uid="{00000000-0005-0000-0000-000036020000}"/>
    <cellStyle name="Style 928" xfId="561" xr:uid="{00000000-0005-0000-0000-000037020000}"/>
    <cellStyle name="Style 928 2" xfId="562" xr:uid="{00000000-0005-0000-0000-000038020000}"/>
    <cellStyle name="Style 929" xfId="563" xr:uid="{00000000-0005-0000-0000-000039020000}"/>
    <cellStyle name="Style 929 2" xfId="564" xr:uid="{00000000-0005-0000-0000-00003A020000}"/>
    <cellStyle name="Style 934" xfId="565" xr:uid="{00000000-0005-0000-0000-00003B020000}"/>
    <cellStyle name="Style 934 2" xfId="566" xr:uid="{00000000-0005-0000-0000-00003C020000}"/>
    <cellStyle name="Style 935" xfId="567" xr:uid="{00000000-0005-0000-0000-00003D020000}"/>
    <cellStyle name="Style 935 2" xfId="568" xr:uid="{00000000-0005-0000-0000-00003E020000}"/>
    <cellStyle name="Style 936" xfId="569" xr:uid="{00000000-0005-0000-0000-00003F020000}"/>
    <cellStyle name="Style 936 2" xfId="570" xr:uid="{00000000-0005-0000-0000-000040020000}"/>
    <cellStyle name="Style 937" xfId="571" xr:uid="{00000000-0005-0000-0000-000041020000}"/>
    <cellStyle name="Style 937 2" xfId="572" xr:uid="{00000000-0005-0000-0000-000042020000}"/>
    <cellStyle name="Style 942" xfId="573" xr:uid="{00000000-0005-0000-0000-000043020000}"/>
    <cellStyle name="Style 942 2" xfId="574" xr:uid="{00000000-0005-0000-0000-000044020000}"/>
    <cellStyle name="Style 943" xfId="575" xr:uid="{00000000-0005-0000-0000-000045020000}"/>
    <cellStyle name="Style 943 2" xfId="576" xr:uid="{00000000-0005-0000-0000-000046020000}"/>
    <cellStyle name="Style 944" xfId="577" xr:uid="{00000000-0005-0000-0000-000047020000}"/>
    <cellStyle name="Style 944 2" xfId="578" xr:uid="{00000000-0005-0000-0000-000048020000}"/>
    <cellStyle name="Style 945" xfId="579" xr:uid="{00000000-0005-0000-0000-000049020000}"/>
    <cellStyle name="Style 945 2" xfId="580" xr:uid="{00000000-0005-0000-0000-00004A020000}"/>
    <cellStyle name="Style 950" xfId="581" xr:uid="{00000000-0005-0000-0000-00004B020000}"/>
    <cellStyle name="Style 950 2" xfId="582" xr:uid="{00000000-0005-0000-0000-00004C020000}"/>
    <cellStyle name="Style 951" xfId="583" xr:uid="{00000000-0005-0000-0000-00004D020000}"/>
    <cellStyle name="Style 951 2" xfId="584" xr:uid="{00000000-0005-0000-0000-00004E020000}"/>
    <cellStyle name="Style 952" xfId="585" xr:uid="{00000000-0005-0000-0000-00004F020000}"/>
    <cellStyle name="Style 952 2" xfId="586" xr:uid="{00000000-0005-0000-0000-000050020000}"/>
    <cellStyle name="Style 953" xfId="587" xr:uid="{00000000-0005-0000-0000-000051020000}"/>
    <cellStyle name="Style 953 2" xfId="588" xr:uid="{00000000-0005-0000-0000-000052020000}"/>
    <cellStyle name="Style 958" xfId="589" xr:uid="{00000000-0005-0000-0000-000053020000}"/>
    <cellStyle name="Style 958 2" xfId="590" xr:uid="{00000000-0005-0000-0000-000054020000}"/>
    <cellStyle name="Style 959" xfId="591" xr:uid="{00000000-0005-0000-0000-000055020000}"/>
    <cellStyle name="Style 959 2" xfId="592" xr:uid="{00000000-0005-0000-0000-000056020000}"/>
    <cellStyle name="Style 960" xfId="593" xr:uid="{00000000-0005-0000-0000-000057020000}"/>
    <cellStyle name="Style 960 2" xfId="594" xr:uid="{00000000-0005-0000-0000-000058020000}"/>
    <cellStyle name="Style 961" xfId="595" xr:uid="{00000000-0005-0000-0000-000059020000}"/>
    <cellStyle name="Style 961 2" xfId="596" xr:uid="{00000000-0005-0000-0000-00005A020000}"/>
    <cellStyle name="Style 966" xfId="597" xr:uid="{00000000-0005-0000-0000-00005B020000}"/>
    <cellStyle name="Style 966 2" xfId="598" xr:uid="{00000000-0005-0000-0000-00005C020000}"/>
    <cellStyle name="Style 967" xfId="599" xr:uid="{00000000-0005-0000-0000-00005D020000}"/>
    <cellStyle name="Style 967 2" xfId="600" xr:uid="{00000000-0005-0000-0000-00005E020000}"/>
    <cellStyle name="Style 968" xfId="601" xr:uid="{00000000-0005-0000-0000-00005F020000}"/>
    <cellStyle name="Style 968 2" xfId="602" xr:uid="{00000000-0005-0000-0000-000060020000}"/>
    <cellStyle name="Style 969" xfId="603" xr:uid="{00000000-0005-0000-0000-000061020000}"/>
    <cellStyle name="Style 969 2" xfId="604" xr:uid="{00000000-0005-0000-0000-000062020000}"/>
    <cellStyle name="Style 974" xfId="605" xr:uid="{00000000-0005-0000-0000-000063020000}"/>
    <cellStyle name="Style 974 2" xfId="606" xr:uid="{00000000-0005-0000-0000-000064020000}"/>
    <cellStyle name="Style 975" xfId="607" xr:uid="{00000000-0005-0000-0000-000065020000}"/>
    <cellStyle name="Style 975 2" xfId="608" xr:uid="{00000000-0005-0000-0000-000066020000}"/>
    <cellStyle name="Style 976" xfId="609" xr:uid="{00000000-0005-0000-0000-000067020000}"/>
    <cellStyle name="Style 976 2" xfId="610" xr:uid="{00000000-0005-0000-0000-000068020000}"/>
    <cellStyle name="Style 977" xfId="611" xr:uid="{00000000-0005-0000-0000-000069020000}"/>
    <cellStyle name="Style 977 2" xfId="612" xr:uid="{00000000-0005-0000-0000-00006A020000}"/>
    <cellStyle name="Style 979" xfId="613" xr:uid="{00000000-0005-0000-0000-00006B020000}"/>
    <cellStyle name="Style 979 2" xfId="614" xr:uid="{00000000-0005-0000-0000-00006C020000}"/>
    <cellStyle name="Style 981" xfId="615" xr:uid="{00000000-0005-0000-0000-00006D020000}"/>
    <cellStyle name="Style 981 2" xfId="616" xr:uid="{00000000-0005-0000-0000-00006E020000}"/>
    <cellStyle name="Style 982" xfId="617" xr:uid="{00000000-0005-0000-0000-00006F020000}"/>
    <cellStyle name="Style 982 2" xfId="618" xr:uid="{00000000-0005-0000-0000-000070020000}"/>
    <cellStyle name="Style 983" xfId="619" xr:uid="{00000000-0005-0000-0000-000071020000}"/>
    <cellStyle name="Style 983 2" xfId="620" xr:uid="{00000000-0005-0000-0000-000072020000}"/>
    <cellStyle name="Style 984" xfId="621" xr:uid="{00000000-0005-0000-0000-000073020000}"/>
    <cellStyle name="Style 984 2" xfId="622" xr:uid="{00000000-0005-0000-0000-000074020000}"/>
    <cellStyle name="Style 985" xfId="623" xr:uid="{00000000-0005-0000-0000-000075020000}"/>
    <cellStyle name="Style 985 2" xfId="624" xr:uid="{00000000-0005-0000-0000-000076020000}"/>
    <cellStyle name="Style 986" xfId="625" xr:uid="{00000000-0005-0000-0000-000077020000}"/>
    <cellStyle name="Style 986 2" xfId="626" xr:uid="{00000000-0005-0000-0000-000078020000}"/>
    <cellStyle name="Style 987" xfId="627" xr:uid="{00000000-0005-0000-0000-000079020000}"/>
    <cellStyle name="Style 987 2" xfId="628" xr:uid="{00000000-0005-0000-0000-00007A020000}"/>
    <cellStyle name="Style 988" xfId="629" xr:uid="{00000000-0005-0000-0000-00007B020000}"/>
    <cellStyle name="Style 988 2" xfId="630" xr:uid="{00000000-0005-0000-0000-00007C020000}"/>
    <cellStyle name="Style 989" xfId="631" xr:uid="{00000000-0005-0000-0000-00007D020000}"/>
    <cellStyle name="Style 989 2" xfId="632" xr:uid="{00000000-0005-0000-0000-00007E020000}"/>
    <cellStyle name="Style 991" xfId="633" xr:uid="{00000000-0005-0000-0000-00007F020000}"/>
    <cellStyle name="Style 991 2" xfId="634" xr:uid="{00000000-0005-0000-0000-000080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A54F0F"/>
      <rgbColor rgb="0000FFFF"/>
      <rgbColor rgb="00800000"/>
      <rgbColor rgb="00008000"/>
      <rgbColor rgb="00000080"/>
      <rgbColor rgb="00808000"/>
      <rgbColor rgb="00800080"/>
      <rgbColor rgb="00008080"/>
      <rgbColor rgb="00C0C0C0"/>
      <rgbColor rgb="00808080"/>
      <rgbColor rgb="009999FF"/>
      <rgbColor rgb="00BB793C"/>
      <rgbColor rgb="00620C0B"/>
      <rgbColor rgb="00590001"/>
      <rgbColor rgb="00404549"/>
      <rgbColor rgb="00CD9B7A"/>
      <rgbColor rgb="00990033"/>
      <rgbColor rgb="00EAEAEA"/>
      <rgbColor rgb="00000080"/>
      <rgbColor rgb="00579A32"/>
      <rgbColor rgb="003366FF"/>
      <rgbColor rgb="00CC9900"/>
      <rgbColor rgb="00CC6633"/>
      <rgbColor rgb="00A54F0F"/>
      <rgbColor rgb="00008C99"/>
      <rgbColor rgb="00666666"/>
      <rgbColor rgb="0000CCFF"/>
      <rgbColor rgb="00CCFFFF"/>
      <rgbColor rgb="00CCFFCC"/>
      <rgbColor rgb="00FFFF99"/>
      <rgbColor rgb="0099CCFF"/>
      <rgbColor rgb="00666666"/>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342900</xdr:colOff>
      <xdr:row>0</xdr:row>
      <xdr:rowOff>504825</xdr:rowOff>
    </xdr:from>
    <xdr:to>
      <xdr:col>6</xdr:col>
      <xdr:colOff>1019175</xdr:colOff>
      <xdr:row>4</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01175" y="504825"/>
          <a:ext cx="103822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6</xdr:col>
      <xdr:colOff>409575</xdr:colOff>
      <xdr:row>1</xdr:row>
      <xdr:rowOff>838200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60864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8" Type="http://schemas.openxmlformats.org/officeDocument/2006/relationships/hyperlink" Target="http://www.strglobal.com/aam" TargetMode="External"/><Relationship Id="rId3" Type="http://schemas.openxmlformats.org/officeDocument/2006/relationships/hyperlink" Target="mailto:apinfo@str.com" TargetMode="External"/><Relationship Id="rId7" Type="http://schemas.openxmlformats.org/officeDocument/2006/relationships/hyperlink" Target="http://strglobal.com/resources/glossary" TargetMode="External"/><Relationship Id="rId2" Type="http://schemas.openxmlformats.org/officeDocument/2006/relationships/hyperlink" Target="mailto:hotelinfo@str.com" TargetMode="External"/><Relationship Id="rId1" Type="http://schemas.openxmlformats.org/officeDocument/2006/relationships/hyperlink" Target="mailto:support@str.com" TargetMode="External"/><Relationship Id="rId6" Type="http://schemas.openxmlformats.org/officeDocument/2006/relationships/hyperlink" Target="http://www.str.com/aam" TargetMode="External"/><Relationship Id="rId11" Type="http://schemas.openxmlformats.org/officeDocument/2006/relationships/drawing" Target="../drawings/drawing2.xml"/><Relationship Id="rId5" Type="http://schemas.openxmlformats.org/officeDocument/2006/relationships/hyperlink" Target="http://www.hoteldataconference.com/" TargetMode="External"/><Relationship Id="rId10" Type="http://schemas.openxmlformats.org/officeDocument/2006/relationships/printerSettings" Target="../printerSettings/printerSettings2.bin"/><Relationship Id="rId4" Type="http://schemas.openxmlformats.org/officeDocument/2006/relationships/hyperlink" Target="http://www.hotelnewsnow.com/" TargetMode="External"/><Relationship Id="rId9" Type="http://schemas.openxmlformats.org/officeDocument/2006/relationships/hyperlink" Target="http://www.strglob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K104"/>
  <sheetViews>
    <sheetView showGridLines="0" tabSelected="1" workbookViewId="0">
      <selection activeCell="A192" sqref="A192"/>
    </sheetView>
  </sheetViews>
  <sheetFormatPr defaultRowHeight="12.75" customHeight="1" x14ac:dyDescent="0.2"/>
  <cols>
    <col min="1" max="1" width="13.42578125" style="5" customWidth="1"/>
    <col min="2" max="2" width="57.5703125" style="5" customWidth="1"/>
    <col min="3" max="3" width="5.42578125" style="5" customWidth="1"/>
    <col min="4" max="4" width="1.85546875" style="26" customWidth="1"/>
    <col min="5" max="5" width="57.5703125" style="5" customWidth="1"/>
    <col min="6" max="6" width="5.42578125" style="5" customWidth="1"/>
    <col min="7" max="7" width="15.5703125" style="5" customWidth="1"/>
    <col min="8" max="8" width="4.140625" style="4" customWidth="1"/>
    <col min="9" max="13" width="7.140625" style="4" customWidth="1"/>
    <col min="14" max="14" width="1.42578125" style="4" customWidth="1"/>
    <col min="15" max="15" width="7.42578125" style="4" customWidth="1"/>
    <col min="16" max="27" width="9.140625" style="4" customWidth="1"/>
    <col min="28" max="28" width="9.140625" style="4"/>
    <col min="29" max="256" width="9.140625" style="5"/>
    <col min="257" max="257" width="13.42578125" style="5" customWidth="1"/>
    <col min="258" max="258" width="57.5703125" style="5" customWidth="1"/>
    <col min="259" max="259" width="5.42578125" style="5" customWidth="1"/>
    <col min="260" max="260" width="1.85546875" style="5" customWidth="1"/>
    <col min="261" max="261" width="57.5703125" style="5" customWidth="1"/>
    <col min="262" max="262" width="5.42578125" style="5" customWidth="1"/>
    <col min="263" max="263" width="15.5703125" style="5" customWidth="1"/>
    <col min="264" max="264" width="4.140625" style="5" customWidth="1"/>
    <col min="265" max="269" width="7.140625" style="5" customWidth="1"/>
    <col min="270" max="270" width="1.42578125" style="5" customWidth="1"/>
    <col min="271" max="271" width="7.42578125" style="5" customWidth="1"/>
    <col min="272" max="283" width="9.140625" style="5" customWidth="1"/>
    <col min="284" max="512" width="9.140625" style="5"/>
    <col min="513" max="513" width="13.42578125" style="5" customWidth="1"/>
    <col min="514" max="514" width="57.5703125" style="5" customWidth="1"/>
    <col min="515" max="515" width="5.42578125" style="5" customWidth="1"/>
    <col min="516" max="516" width="1.85546875" style="5" customWidth="1"/>
    <col min="517" max="517" width="57.5703125" style="5" customWidth="1"/>
    <col min="518" max="518" width="5.42578125" style="5" customWidth="1"/>
    <col min="519" max="519" width="15.5703125" style="5" customWidth="1"/>
    <col min="520" max="520" width="4.140625" style="5" customWidth="1"/>
    <col min="521" max="525" width="7.140625" style="5" customWidth="1"/>
    <col min="526" max="526" width="1.42578125" style="5" customWidth="1"/>
    <col min="527" max="527" width="7.42578125" style="5" customWidth="1"/>
    <col min="528" max="539" width="9.140625" style="5" customWidth="1"/>
    <col min="540" max="768" width="9.140625" style="5"/>
    <col min="769" max="769" width="13.42578125" style="5" customWidth="1"/>
    <col min="770" max="770" width="57.5703125" style="5" customWidth="1"/>
    <col min="771" max="771" width="5.42578125" style="5" customWidth="1"/>
    <col min="772" max="772" width="1.85546875" style="5" customWidth="1"/>
    <col min="773" max="773" width="57.5703125" style="5" customWidth="1"/>
    <col min="774" max="774" width="5.42578125" style="5" customWidth="1"/>
    <col min="775" max="775" width="15.5703125" style="5" customWidth="1"/>
    <col min="776" max="776" width="4.140625" style="5" customWidth="1"/>
    <col min="777" max="781" width="7.140625" style="5" customWidth="1"/>
    <col min="782" max="782" width="1.42578125" style="5" customWidth="1"/>
    <col min="783" max="783" width="7.42578125" style="5" customWidth="1"/>
    <col min="784" max="795" width="9.140625" style="5" customWidth="1"/>
    <col min="796" max="1024" width="9.140625" style="5"/>
    <col min="1025" max="1025" width="13.42578125" style="5" customWidth="1"/>
    <col min="1026" max="1026" width="57.5703125" style="5" customWidth="1"/>
    <col min="1027" max="1027" width="5.42578125" style="5" customWidth="1"/>
    <col min="1028" max="1028" width="1.85546875" style="5" customWidth="1"/>
    <col min="1029" max="1029" width="57.5703125" style="5" customWidth="1"/>
    <col min="1030" max="1030" width="5.42578125" style="5" customWidth="1"/>
    <col min="1031" max="1031" width="15.5703125" style="5" customWidth="1"/>
    <col min="1032" max="1032" width="4.140625" style="5" customWidth="1"/>
    <col min="1033" max="1037" width="7.140625" style="5" customWidth="1"/>
    <col min="1038" max="1038" width="1.42578125" style="5" customWidth="1"/>
    <col min="1039" max="1039" width="7.42578125" style="5" customWidth="1"/>
    <col min="1040" max="1051" width="9.140625" style="5" customWidth="1"/>
    <col min="1052" max="1280" width="9.140625" style="5"/>
    <col min="1281" max="1281" width="13.42578125" style="5" customWidth="1"/>
    <col min="1282" max="1282" width="57.5703125" style="5" customWidth="1"/>
    <col min="1283" max="1283" width="5.42578125" style="5" customWidth="1"/>
    <col min="1284" max="1284" width="1.85546875" style="5" customWidth="1"/>
    <col min="1285" max="1285" width="57.5703125" style="5" customWidth="1"/>
    <col min="1286" max="1286" width="5.42578125" style="5" customWidth="1"/>
    <col min="1287" max="1287" width="15.5703125" style="5" customWidth="1"/>
    <col min="1288" max="1288" width="4.140625" style="5" customWidth="1"/>
    <col min="1289" max="1293" width="7.140625" style="5" customWidth="1"/>
    <col min="1294" max="1294" width="1.42578125" style="5" customWidth="1"/>
    <col min="1295" max="1295" width="7.42578125" style="5" customWidth="1"/>
    <col min="1296" max="1307" width="9.140625" style="5" customWidth="1"/>
    <col min="1308" max="1536" width="9.140625" style="5"/>
    <col min="1537" max="1537" width="13.42578125" style="5" customWidth="1"/>
    <col min="1538" max="1538" width="57.5703125" style="5" customWidth="1"/>
    <col min="1539" max="1539" width="5.42578125" style="5" customWidth="1"/>
    <col min="1540" max="1540" width="1.85546875" style="5" customWidth="1"/>
    <col min="1541" max="1541" width="57.5703125" style="5" customWidth="1"/>
    <col min="1542" max="1542" width="5.42578125" style="5" customWidth="1"/>
    <col min="1543" max="1543" width="15.5703125" style="5" customWidth="1"/>
    <col min="1544" max="1544" width="4.140625" style="5" customWidth="1"/>
    <col min="1545" max="1549" width="7.140625" style="5" customWidth="1"/>
    <col min="1550" max="1550" width="1.42578125" style="5" customWidth="1"/>
    <col min="1551" max="1551" width="7.42578125" style="5" customWidth="1"/>
    <col min="1552" max="1563" width="9.140625" style="5" customWidth="1"/>
    <col min="1564" max="1792" width="9.140625" style="5"/>
    <col min="1793" max="1793" width="13.42578125" style="5" customWidth="1"/>
    <col min="1794" max="1794" width="57.5703125" style="5" customWidth="1"/>
    <col min="1795" max="1795" width="5.42578125" style="5" customWidth="1"/>
    <col min="1796" max="1796" width="1.85546875" style="5" customWidth="1"/>
    <col min="1797" max="1797" width="57.5703125" style="5" customWidth="1"/>
    <col min="1798" max="1798" width="5.42578125" style="5" customWidth="1"/>
    <col min="1799" max="1799" width="15.5703125" style="5" customWidth="1"/>
    <col min="1800" max="1800" width="4.140625" style="5" customWidth="1"/>
    <col min="1801" max="1805" width="7.140625" style="5" customWidth="1"/>
    <col min="1806" max="1806" width="1.42578125" style="5" customWidth="1"/>
    <col min="1807" max="1807" width="7.42578125" style="5" customWidth="1"/>
    <col min="1808" max="1819" width="9.140625" style="5" customWidth="1"/>
    <col min="1820" max="2048" width="9.140625" style="5"/>
    <col min="2049" max="2049" width="13.42578125" style="5" customWidth="1"/>
    <col min="2050" max="2050" width="57.5703125" style="5" customWidth="1"/>
    <col min="2051" max="2051" width="5.42578125" style="5" customWidth="1"/>
    <col min="2052" max="2052" width="1.85546875" style="5" customWidth="1"/>
    <col min="2053" max="2053" width="57.5703125" style="5" customWidth="1"/>
    <col min="2054" max="2054" width="5.42578125" style="5" customWidth="1"/>
    <col min="2055" max="2055" width="15.5703125" style="5" customWidth="1"/>
    <col min="2056" max="2056" width="4.140625" style="5" customWidth="1"/>
    <col min="2057" max="2061" width="7.140625" style="5" customWidth="1"/>
    <col min="2062" max="2062" width="1.42578125" style="5" customWidth="1"/>
    <col min="2063" max="2063" width="7.42578125" style="5" customWidth="1"/>
    <col min="2064" max="2075" width="9.140625" style="5" customWidth="1"/>
    <col min="2076" max="2304" width="9.140625" style="5"/>
    <col min="2305" max="2305" width="13.42578125" style="5" customWidth="1"/>
    <col min="2306" max="2306" width="57.5703125" style="5" customWidth="1"/>
    <col min="2307" max="2307" width="5.42578125" style="5" customWidth="1"/>
    <col min="2308" max="2308" width="1.85546875" style="5" customWidth="1"/>
    <col min="2309" max="2309" width="57.5703125" style="5" customWidth="1"/>
    <col min="2310" max="2310" width="5.42578125" style="5" customWidth="1"/>
    <col min="2311" max="2311" width="15.5703125" style="5" customWidth="1"/>
    <col min="2312" max="2312" width="4.140625" style="5" customWidth="1"/>
    <col min="2313" max="2317" width="7.140625" style="5" customWidth="1"/>
    <col min="2318" max="2318" width="1.42578125" style="5" customWidth="1"/>
    <col min="2319" max="2319" width="7.42578125" style="5" customWidth="1"/>
    <col min="2320" max="2331" width="9.140625" style="5" customWidth="1"/>
    <col min="2332" max="2560" width="9.140625" style="5"/>
    <col min="2561" max="2561" width="13.42578125" style="5" customWidth="1"/>
    <col min="2562" max="2562" width="57.5703125" style="5" customWidth="1"/>
    <col min="2563" max="2563" width="5.42578125" style="5" customWidth="1"/>
    <col min="2564" max="2564" width="1.85546875" style="5" customWidth="1"/>
    <col min="2565" max="2565" width="57.5703125" style="5" customWidth="1"/>
    <col min="2566" max="2566" width="5.42578125" style="5" customWidth="1"/>
    <col min="2567" max="2567" width="15.5703125" style="5" customWidth="1"/>
    <col min="2568" max="2568" width="4.140625" style="5" customWidth="1"/>
    <col min="2569" max="2573" width="7.140625" style="5" customWidth="1"/>
    <col min="2574" max="2574" width="1.42578125" style="5" customWidth="1"/>
    <col min="2575" max="2575" width="7.42578125" style="5" customWidth="1"/>
    <col min="2576" max="2587" width="9.140625" style="5" customWidth="1"/>
    <col min="2588" max="2816" width="9.140625" style="5"/>
    <col min="2817" max="2817" width="13.42578125" style="5" customWidth="1"/>
    <col min="2818" max="2818" width="57.5703125" style="5" customWidth="1"/>
    <col min="2819" max="2819" width="5.42578125" style="5" customWidth="1"/>
    <col min="2820" max="2820" width="1.85546875" style="5" customWidth="1"/>
    <col min="2821" max="2821" width="57.5703125" style="5" customWidth="1"/>
    <col min="2822" max="2822" width="5.42578125" style="5" customWidth="1"/>
    <col min="2823" max="2823" width="15.5703125" style="5" customWidth="1"/>
    <col min="2824" max="2824" width="4.140625" style="5" customWidth="1"/>
    <col min="2825" max="2829" width="7.140625" style="5" customWidth="1"/>
    <col min="2830" max="2830" width="1.42578125" style="5" customWidth="1"/>
    <col min="2831" max="2831" width="7.42578125" style="5" customWidth="1"/>
    <col min="2832" max="2843" width="9.140625" style="5" customWidth="1"/>
    <col min="2844" max="3072" width="9.140625" style="5"/>
    <col min="3073" max="3073" width="13.42578125" style="5" customWidth="1"/>
    <col min="3074" max="3074" width="57.5703125" style="5" customWidth="1"/>
    <col min="3075" max="3075" width="5.42578125" style="5" customWidth="1"/>
    <col min="3076" max="3076" width="1.85546875" style="5" customWidth="1"/>
    <col min="3077" max="3077" width="57.5703125" style="5" customWidth="1"/>
    <col min="3078" max="3078" width="5.42578125" style="5" customWidth="1"/>
    <col min="3079" max="3079" width="15.5703125" style="5" customWidth="1"/>
    <col min="3080" max="3080" width="4.140625" style="5" customWidth="1"/>
    <col min="3081" max="3085" width="7.140625" style="5" customWidth="1"/>
    <col min="3086" max="3086" width="1.42578125" style="5" customWidth="1"/>
    <col min="3087" max="3087" width="7.42578125" style="5" customWidth="1"/>
    <col min="3088" max="3099" width="9.140625" style="5" customWidth="1"/>
    <col min="3100" max="3328" width="9.140625" style="5"/>
    <col min="3329" max="3329" width="13.42578125" style="5" customWidth="1"/>
    <col min="3330" max="3330" width="57.5703125" style="5" customWidth="1"/>
    <col min="3331" max="3331" width="5.42578125" style="5" customWidth="1"/>
    <col min="3332" max="3332" width="1.85546875" style="5" customWidth="1"/>
    <col min="3333" max="3333" width="57.5703125" style="5" customWidth="1"/>
    <col min="3334" max="3334" width="5.42578125" style="5" customWidth="1"/>
    <col min="3335" max="3335" width="15.5703125" style="5" customWidth="1"/>
    <col min="3336" max="3336" width="4.140625" style="5" customWidth="1"/>
    <col min="3337" max="3341" width="7.140625" style="5" customWidth="1"/>
    <col min="3342" max="3342" width="1.42578125" style="5" customWidth="1"/>
    <col min="3343" max="3343" width="7.42578125" style="5" customWidth="1"/>
    <col min="3344" max="3355" width="9.140625" style="5" customWidth="1"/>
    <col min="3356" max="3584" width="9.140625" style="5"/>
    <col min="3585" max="3585" width="13.42578125" style="5" customWidth="1"/>
    <col min="3586" max="3586" width="57.5703125" style="5" customWidth="1"/>
    <col min="3587" max="3587" width="5.42578125" style="5" customWidth="1"/>
    <col min="3588" max="3588" width="1.85546875" style="5" customWidth="1"/>
    <col min="3589" max="3589" width="57.5703125" style="5" customWidth="1"/>
    <col min="3590" max="3590" width="5.42578125" style="5" customWidth="1"/>
    <col min="3591" max="3591" width="15.5703125" style="5" customWidth="1"/>
    <col min="3592" max="3592" width="4.140625" style="5" customWidth="1"/>
    <col min="3593" max="3597" width="7.140625" style="5" customWidth="1"/>
    <col min="3598" max="3598" width="1.42578125" style="5" customWidth="1"/>
    <col min="3599" max="3599" width="7.42578125" style="5" customWidth="1"/>
    <col min="3600" max="3611" width="9.140625" style="5" customWidth="1"/>
    <col min="3612" max="3840" width="9.140625" style="5"/>
    <col min="3841" max="3841" width="13.42578125" style="5" customWidth="1"/>
    <col min="3842" max="3842" width="57.5703125" style="5" customWidth="1"/>
    <col min="3843" max="3843" width="5.42578125" style="5" customWidth="1"/>
    <col min="3844" max="3844" width="1.85546875" style="5" customWidth="1"/>
    <col min="3845" max="3845" width="57.5703125" style="5" customWidth="1"/>
    <col min="3846" max="3846" width="5.42578125" style="5" customWidth="1"/>
    <col min="3847" max="3847" width="15.5703125" style="5" customWidth="1"/>
    <col min="3848" max="3848" width="4.140625" style="5" customWidth="1"/>
    <col min="3849" max="3853" width="7.140625" style="5" customWidth="1"/>
    <col min="3854" max="3854" width="1.42578125" style="5" customWidth="1"/>
    <col min="3855" max="3855" width="7.42578125" style="5" customWidth="1"/>
    <col min="3856" max="3867" width="9.140625" style="5" customWidth="1"/>
    <col min="3868" max="4096" width="9.140625" style="5"/>
    <col min="4097" max="4097" width="13.42578125" style="5" customWidth="1"/>
    <col min="4098" max="4098" width="57.5703125" style="5" customWidth="1"/>
    <col min="4099" max="4099" width="5.42578125" style="5" customWidth="1"/>
    <col min="4100" max="4100" width="1.85546875" style="5" customWidth="1"/>
    <col min="4101" max="4101" width="57.5703125" style="5" customWidth="1"/>
    <col min="4102" max="4102" width="5.42578125" style="5" customWidth="1"/>
    <col min="4103" max="4103" width="15.5703125" style="5" customWidth="1"/>
    <col min="4104" max="4104" width="4.140625" style="5" customWidth="1"/>
    <col min="4105" max="4109" width="7.140625" style="5" customWidth="1"/>
    <col min="4110" max="4110" width="1.42578125" style="5" customWidth="1"/>
    <col min="4111" max="4111" width="7.42578125" style="5" customWidth="1"/>
    <col min="4112" max="4123" width="9.140625" style="5" customWidth="1"/>
    <col min="4124" max="4352" width="9.140625" style="5"/>
    <col min="4353" max="4353" width="13.42578125" style="5" customWidth="1"/>
    <col min="4354" max="4354" width="57.5703125" style="5" customWidth="1"/>
    <col min="4355" max="4355" width="5.42578125" style="5" customWidth="1"/>
    <col min="4356" max="4356" width="1.85546875" style="5" customWidth="1"/>
    <col min="4357" max="4357" width="57.5703125" style="5" customWidth="1"/>
    <col min="4358" max="4358" width="5.42578125" style="5" customWidth="1"/>
    <col min="4359" max="4359" width="15.5703125" style="5" customWidth="1"/>
    <col min="4360" max="4360" width="4.140625" style="5" customWidth="1"/>
    <col min="4361" max="4365" width="7.140625" style="5" customWidth="1"/>
    <col min="4366" max="4366" width="1.42578125" style="5" customWidth="1"/>
    <col min="4367" max="4367" width="7.42578125" style="5" customWidth="1"/>
    <col min="4368" max="4379" width="9.140625" style="5" customWidth="1"/>
    <col min="4380" max="4608" width="9.140625" style="5"/>
    <col min="4609" max="4609" width="13.42578125" style="5" customWidth="1"/>
    <col min="4610" max="4610" width="57.5703125" style="5" customWidth="1"/>
    <col min="4611" max="4611" width="5.42578125" style="5" customWidth="1"/>
    <col min="4612" max="4612" width="1.85546875" style="5" customWidth="1"/>
    <col min="4613" max="4613" width="57.5703125" style="5" customWidth="1"/>
    <col min="4614" max="4614" width="5.42578125" style="5" customWidth="1"/>
    <col min="4615" max="4615" width="15.5703125" style="5" customWidth="1"/>
    <col min="4616" max="4616" width="4.140625" style="5" customWidth="1"/>
    <col min="4617" max="4621" width="7.140625" style="5" customWidth="1"/>
    <col min="4622" max="4622" width="1.42578125" style="5" customWidth="1"/>
    <col min="4623" max="4623" width="7.42578125" style="5" customWidth="1"/>
    <col min="4624" max="4635" width="9.140625" style="5" customWidth="1"/>
    <col min="4636" max="4864" width="9.140625" style="5"/>
    <col min="4865" max="4865" width="13.42578125" style="5" customWidth="1"/>
    <col min="4866" max="4866" width="57.5703125" style="5" customWidth="1"/>
    <col min="4867" max="4867" width="5.42578125" style="5" customWidth="1"/>
    <col min="4868" max="4868" width="1.85546875" style="5" customWidth="1"/>
    <col min="4869" max="4869" width="57.5703125" style="5" customWidth="1"/>
    <col min="4870" max="4870" width="5.42578125" style="5" customWidth="1"/>
    <col min="4871" max="4871" width="15.5703125" style="5" customWidth="1"/>
    <col min="4872" max="4872" width="4.140625" style="5" customWidth="1"/>
    <col min="4873" max="4877" width="7.140625" style="5" customWidth="1"/>
    <col min="4878" max="4878" width="1.42578125" style="5" customWidth="1"/>
    <col min="4879" max="4879" width="7.42578125" style="5" customWidth="1"/>
    <col min="4880" max="4891" width="9.140625" style="5" customWidth="1"/>
    <col min="4892" max="5120" width="9.140625" style="5"/>
    <col min="5121" max="5121" width="13.42578125" style="5" customWidth="1"/>
    <col min="5122" max="5122" width="57.5703125" style="5" customWidth="1"/>
    <col min="5123" max="5123" width="5.42578125" style="5" customWidth="1"/>
    <col min="5124" max="5124" width="1.85546875" style="5" customWidth="1"/>
    <col min="5125" max="5125" width="57.5703125" style="5" customWidth="1"/>
    <col min="5126" max="5126" width="5.42578125" style="5" customWidth="1"/>
    <col min="5127" max="5127" width="15.5703125" style="5" customWidth="1"/>
    <col min="5128" max="5128" width="4.140625" style="5" customWidth="1"/>
    <col min="5129" max="5133" width="7.140625" style="5" customWidth="1"/>
    <col min="5134" max="5134" width="1.42578125" style="5" customWidth="1"/>
    <col min="5135" max="5135" width="7.42578125" style="5" customWidth="1"/>
    <col min="5136" max="5147" width="9.140625" style="5" customWidth="1"/>
    <col min="5148" max="5376" width="9.140625" style="5"/>
    <col min="5377" max="5377" width="13.42578125" style="5" customWidth="1"/>
    <col min="5378" max="5378" width="57.5703125" style="5" customWidth="1"/>
    <col min="5379" max="5379" width="5.42578125" style="5" customWidth="1"/>
    <col min="5380" max="5380" width="1.85546875" style="5" customWidth="1"/>
    <col min="5381" max="5381" width="57.5703125" style="5" customWidth="1"/>
    <col min="5382" max="5382" width="5.42578125" style="5" customWidth="1"/>
    <col min="5383" max="5383" width="15.5703125" style="5" customWidth="1"/>
    <col min="5384" max="5384" width="4.140625" style="5" customWidth="1"/>
    <col min="5385" max="5389" width="7.140625" style="5" customWidth="1"/>
    <col min="5390" max="5390" width="1.42578125" style="5" customWidth="1"/>
    <col min="5391" max="5391" width="7.42578125" style="5" customWidth="1"/>
    <col min="5392" max="5403" width="9.140625" style="5" customWidth="1"/>
    <col min="5404" max="5632" width="9.140625" style="5"/>
    <col min="5633" max="5633" width="13.42578125" style="5" customWidth="1"/>
    <col min="5634" max="5634" width="57.5703125" style="5" customWidth="1"/>
    <col min="5635" max="5635" width="5.42578125" style="5" customWidth="1"/>
    <col min="5636" max="5636" width="1.85546875" style="5" customWidth="1"/>
    <col min="5637" max="5637" width="57.5703125" style="5" customWidth="1"/>
    <col min="5638" max="5638" width="5.42578125" style="5" customWidth="1"/>
    <col min="5639" max="5639" width="15.5703125" style="5" customWidth="1"/>
    <col min="5640" max="5640" width="4.140625" style="5" customWidth="1"/>
    <col min="5641" max="5645" width="7.140625" style="5" customWidth="1"/>
    <col min="5646" max="5646" width="1.42578125" style="5" customWidth="1"/>
    <col min="5647" max="5647" width="7.42578125" style="5" customWidth="1"/>
    <col min="5648" max="5659" width="9.140625" style="5" customWidth="1"/>
    <col min="5660" max="5888" width="9.140625" style="5"/>
    <col min="5889" max="5889" width="13.42578125" style="5" customWidth="1"/>
    <col min="5890" max="5890" width="57.5703125" style="5" customWidth="1"/>
    <col min="5891" max="5891" width="5.42578125" style="5" customWidth="1"/>
    <col min="5892" max="5892" width="1.85546875" style="5" customWidth="1"/>
    <col min="5893" max="5893" width="57.5703125" style="5" customWidth="1"/>
    <col min="5894" max="5894" width="5.42578125" style="5" customWidth="1"/>
    <col min="5895" max="5895" width="15.5703125" style="5" customWidth="1"/>
    <col min="5896" max="5896" width="4.140625" style="5" customWidth="1"/>
    <col min="5897" max="5901" width="7.140625" style="5" customWidth="1"/>
    <col min="5902" max="5902" width="1.42578125" style="5" customWidth="1"/>
    <col min="5903" max="5903" width="7.42578125" style="5" customWidth="1"/>
    <col min="5904" max="5915" width="9.140625" style="5" customWidth="1"/>
    <col min="5916" max="6144" width="9.140625" style="5"/>
    <col min="6145" max="6145" width="13.42578125" style="5" customWidth="1"/>
    <col min="6146" max="6146" width="57.5703125" style="5" customWidth="1"/>
    <col min="6147" max="6147" width="5.42578125" style="5" customWidth="1"/>
    <col min="6148" max="6148" width="1.85546875" style="5" customWidth="1"/>
    <col min="6149" max="6149" width="57.5703125" style="5" customWidth="1"/>
    <col min="6150" max="6150" width="5.42578125" style="5" customWidth="1"/>
    <col min="6151" max="6151" width="15.5703125" style="5" customWidth="1"/>
    <col min="6152" max="6152" width="4.140625" style="5" customWidth="1"/>
    <col min="6153" max="6157" width="7.140625" style="5" customWidth="1"/>
    <col min="6158" max="6158" width="1.42578125" style="5" customWidth="1"/>
    <col min="6159" max="6159" width="7.42578125" style="5" customWidth="1"/>
    <col min="6160" max="6171" width="9.140625" style="5" customWidth="1"/>
    <col min="6172" max="6400" width="9.140625" style="5"/>
    <col min="6401" max="6401" width="13.42578125" style="5" customWidth="1"/>
    <col min="6402" max="6402" width="57.5703125" style="5" customWidth="1"/>
    <col min="6403" max="6403" width="5.42578125" style="5" customWidth="1"/>
    <col min="6404" max="6404" width="1.85546875" style="5" customWidth="1"/>
    <col min="6405" max="6405" width="57.5703125" style="5" customWidth="1"/>
    <col min="6406" max="6406" width="5.42578125" style="5" customWidth="1"/>
    <col min="6407" max="6407" width="15.5703125" style="5" customWidth="1"/>
    <col min="6408" max="6408" width="4.140625" style="5" customWidth="1"/>
    <col min="6409" max="6413" width="7.140625" style="5" customWidth="1"/>
    <col min="6414" max="6414" width="1.42578125" style="5" customWidth="1"/>
    <col min="6415" max="6415" width="7.42578125" style="5" customWidth="1"/>
    <col min="6416" max="6427" width="9.140625" style="5" customWidth="1"/>
    <col min="6428" max="6656" width="9.140625" style="5"/>
    <col min="6657" max="6657" width="13.42578125" style="5" customWidth="1"/>
    <col min="6658" max="6658" width="57.5703125" style="5" customWidth="1"/>
    <col min="6659" max="6659" width="5.42578125" style="5" customWidth="1"/>
    <col min="6660" max="6660" width="1.85546875" style="5" customWidth="1"/>
    <col min="6661" max="6661" width="57.5703125" style="5" customWidth="1"/>
    <col min="6662" max="6662" width="5.42578125" style="5" customWidth="1"/>
    <col min="6663" max="6663" width="15.5703125" style="5" customWidth="1"/>
    <col min="6664" max="6664" width="4.140625" style="5" customWidth="1"/>
    <col min="6665" max="6669" width="7.140625" style="5" customWidth="1"/>
    <col min="6670" max="6670" width="1.42578125" style="5" customWidth="1"/>
    <col min="6671" max="6671" width="7.42578125" style="5" customWidth="1"/>
    <col min="6672" max="6683" width="9.140625" style="5" customWidth="1"/>
    <col min="6684" max="6912" width="9.140625" style="5"/>
    <col min="6913" max="6913" width="13.42578125" style="5" customWidth="1"/>
    <col min="6914" max="6914" width="57.5703125" style="5" customWidth="1"/>
    <col min="6915" max="6915" width="5.42578125" style="5" customWidth="1"/>
    <col min="6916" max="6916" width="1.85546875" style="5" customWidth="1"/>
    <col min="6917" max="6917" width="57.5703125" style="5" customWidth="1"/>
    <col min="6918" max="6918" width="5.42578125" style="5" customWidth="1"/>
    <col min="6919" max="6919" width="15.5703125" style="5" customWidth="1"/>
    <col min="6920" max="6920" width="4.140625" style="5" customWidth="1"/>
    <col min="6921" max="6925" width="7.140625" style="5" customWidth="1"/>
    <col min="6926" max="6926" width="1.42578125" style="5" customWidth="1"/>
    <col min="6927" max="6927" width="7.42578125" style="5" customWidth="1"/>
    <col min="6928" max="6939" width="9.140625" style="5" customWidth="1"/>
    <col min="6940" max="7168" width="9.140625" style="5"/>
    <col min="7169" max="7169" width="13.42578125" style="5" customWidth="1"/>
    <col min="7170" max="7170" width="57.5703125" style="5" customWidth="1"/>
    <col min="7171" max="7171" width="5.42578125" style="5" customWidth="1"/>
    <col min="7172" max="7172" width="1.85546875" style="5" customWidth="1"/>
    <col min="7173" max="7173" width="57.5703125" style="5" customWidth="1"/>
    <col min="7174" max="7174" width="5.42578125" style="5" customWidth="1"/>
    <col min="7175" max="7175" width="15.5703125" style="5" customWidth="1"/>
    <col min="7176" max="7176" width="4.140625" style="5" customWidth="1"/>
    <col min="7177" max="7181" width="7.140625" style="5" customWidth="1"/>
    <col min="7182" max="7182" width="1.42578125" style="5" customWidth="1"/>
    <col min="7183" max="7183" width="7.42578125" style="5" customWidth="1"/>
    <col min="7184" max="7195" width="9.140625" style="5" customWidth="1"/>
    <col min="7196" max="7424" width="9.140625" style="5"/>
    <col min="7425" max="7425" width="13.42578125" style="5" customWidth="1"/>
    <col min="7426" max="7426" width="57.5703125" style="5" customWidth="1"/>
    <col min="7427" max="7427" width="5.42578125" style="5" customWidth="1"/>
    <col min="7428" max="7428" width="1.85546875" style="5" customWidth="1"/>
    <col min="7429" max="7429" width="57.5703125" style="5" customWidth="1"/>
    <col min="7430" max="7430" width="5.42578125" style="5" customWidth="1"/>
    <col min="7431" max="7431" width="15.5703125" style="5" customWidth="1"/>
    <col min="7432" max="7432" width="4.140625" style="5" customWidth="1"/>
    <col min="7433" max="7437" width="7.140625" style="5" customWidth="1"/>
    <col min="7438" max="7438" width="1.42578125" style="5" customWidth="1"/>
    <col min="7439" max="7439" width="7.42578125" style="5" customWidth="1"/>
    <col min="7440" max="7451" width="9.140625" style="5" customWidth="1"/>
    <col min="7452" max="7680" width="9.140625" style="5"/>
    <col min="7681" max="7681" width="13.42578125" style="5" customWidth="1"/>
    <col min="7682" max="7682" width="57.5703125" style="5" customWidth="1"/>
    <col min="7683" max="7683" width="5.42578125" style="5" customWidth="1"/>
    <col min="7684" max="7684" width="1.85546875" style="5" customWidth="1"/>
    <col min="7685" max="7685" width="57.5703125" style="5" customWidth="1"/>
    <col min="7686" max="7686" width="5.42578125" style="5" customWidth="1"/>
    <col min="7687" max="7687" width="15.5703125" style="5" customWidth="1"/>
    <col min="7688" max="7688" width="4.140625" style="5" customWidth="1"/>
    <col min="7689" max="7693" width="7.140625" style="5" customWidth="1"/>
    <col min="7694" max="7694" width="1.42578125" style="5" customWidth="1"/>
    <col min="7695" max="7695" width="7.42578125" style="5" customWidth="1"/>
    <col min="7696" max="7707" width="9.140625" style="5" customWidth="1"/>
    <col min="7708" max="7936" width="9.140625" style="5"/>
    <col min="7937" max="7937" width="13.42578125" style="5" customWidth="1"/>
    <col min="7938" max="7938" width="57.5703125" style="5" customWidth="1"/>
    <col min="7939" max="7939" width="5.42578125" style="5" customWidth="1"/>
    <col min="7940" max="7940" width="1.85546875" style="5" customWidth="1"/>
    <col min="7941" max="7941" width="57.5703125" style="5" customWidth="1"/>
    <col min="7942" max="7942" width="5.42578125" style="5" customWidth="1"/>
    <col min="7943" max="7943" width="15.5703125" style="5" customWidth="1"/>
    <col min="7944" max="7944" width="4.140625" style="5" customWidth="1"/>
    <col min="7945" max="7949" width="7.140625" style="5" customWidth="1"/>
    <col min="7950" max="7950" width="1.42578125" style="5" customWidth="1"/>
    <col min="7951" max="7951" width="7.42578125" style="5" customWidth="1"/>
    <col min="7952" max="7963" width="9.140625" style="5" customWidth="1"/>
    <col min="7964" max="8192" width="9.140625" style="5"/>
    <col min="8193" max="8193" width="13.42578125" style="5" customWidth="1"/>
    <col min="8194" max="8194" width="57.5703125" style="5" customWidth="1"/>
    <col min="8195" max="8195" width="5.42578125" style="5" customWidth="1"/>
    <col min="8196" max="8196" width="1.85546875" style="5" customWidth="1"/>
    <col min="8197" max="8197" width="57.5703125" style="5" customWidth="1"/>
    <col min="8198" max="8198" width="5.42578125" style="5" customWidth="1"/>
    <col min="8199" max="8199" width="15.5703125" style="5" customWidth="1"/>
    <col min="8200" max="8200" width="4.140625" style="5" customWidth="1"/>
    <col min="8201" max="8205" width="7.140625" style="5" customWidth="1"/>
    <col min="8206" max="8206" width="1.42578125" style="5" customWidth="1"/>
    <col min="8207" max="8207" width="7.42578125" style="5" customWidth="1"/>
    <col min="8208" max="8219" width="9.140625" style="5" customWidth="1"/>
    <col min="8220" max="8448" width="9.140625" style="5"/>
    <col min="8449" max="8449" width="13.42578125" style="5" customWidth="1"/>
    <col min="8450" max="8450" width="57.5703125" style="5" customWidth="1"/>
    <col min="8451" max="8451" width="5.42578125" style="5" customWidth="1"/>
    <col min="8452" max="8452" width="1.85546875" style="5" customWidth="1"/>
    <col min="8453" max="8453" width="57.5703125" style="5" customWidth="1"/>
    <col min="8454" max="8454" width="5.42578125" style="5" customWidth="1"/>
    <col min="8455" max="8455" width="15.5703125" style="5" customWidth="1"/>
    <col min="8456" max="8456" width="4.140625" style="5" customWidth="1"/>
    <col min="8457" max="8461" width="7.140625" style="5" customWidth="1"/>
    <col min="8462" max="8462" width="1.42578125" style="5" customWidth="1"/>
    <col min="8463" max="8463" width="7.42578125" style="5" customWidth="1"/>
    <col min="8464" max="8475" width="9.140625" style="5" customWidth="1"/>
    <col min="8476" max="8704" width="9.140625" style="5"/>
    <col min="8705" max="8705" width="13.42578125" style="5" customWidth="1"/>
    <col min="8706" max="8706" width="57.5703125" style="5" customWidth="1"/>
    <col min="8707" max="8707" width="5.42578125" style="5" customWidth="1"/>
    <col min="8708" max="8708" width="1.85546875" style="5" customWidth="1"/>
    <col min="8709" max="8709" width="57.5703125" style="5" customWidth="1"/>
    <col min="8710" max="8710" width="5.42578125" style="5" customWidth="1"/>
    <col min="8711" max="8711" width="15.5703125" style="5" customWidth="1"/>
    <col min="8712" max="8712" width="4.140625" style="5" customWidth="1"/>
    <col min="8713" max="8717" width="7.140625" style="5" customWidth="1"/>
    <col min="8718" max="8718" width="1.42578125" style="5" customWidth="1"/>
    <col min="8719" max="8719" width="7.42578125" style="5" customWidth="1"/>
    <col min="8720" max="8731" width="9.140625" style="5" customWidth="1"/>
    <col min="8732" max="8960" width="9.140625" style="5"/>
    <col min="8961" max="8961" width="13.42578125" style="5" customWidth="1"/>
    <col min="8962" max="8962" width="57.5703125" style="5" customWidth="1"/>
    <col min="8963" max="8963" width="5.42578125" style="5" customWidth="1"/>
    <col min="8964" max="8964" width="1.85546875" style="5" customWidth="1"/>
    <col min="8965" max="8965" width="57.5703125" style="5" customWidth="1"/>
    <col min="8966" max="8966" width="5.42578125" style="5" customWidth="1"/>
    <col min="8967" max="8967" width="15.5703125" style="5" customWidth="1"/>
    <col min="8968" max="8968" width="4.140625" style="5" customWidth="1"/>
    <col min="8969" max="8973" width="7.140625" style="5" customWidth="1"/>
    <col min="8974" max="8974" width="1.42578125" style="5" customWidth="1"/>
    <col min="8975" max="8975" width="7.42578125" style="5" customWidth="1"/>
    <col min="8976" max="8987" width="9.140625" style="5" customWidth="1"/>
    <col min="8988" max="9216" width="9.140625" style="5"/>
    <col min="9217" max="9217" width="13.42578125" style="5" customWidth="1"/>
    <col min="9218" max="9218" width="57.5703125" style="5" customWidth="1"/>
    <col min="9219" max="9219" width="5.42578125" style="5" customWidth="1"/>
    <col min="9220" max="9220" width="1.85546875" style="5" customWidth="1"/>
    <col min="9221" max="9221" width="57.5703125" style="5" customWidth="1"/>
    <col min="9222" max="9222" width="5.42578125" style="5" customWidth="1"/>
    <col min="9223" max="9223" width="15.5703125" style="5" customWidth="1"/>
    <col min="9224" max="9224" width="4.140625" style="5" customWidth="1"/>
    <col min="9225" max="9229" width="7.140625" style="5" customWidth="1"/>
    <col min="9230" max="9230" width="1.42578125" style="5" customWidth="1"/>
    <col min="9231" max="9231" width="7.42578125" style="5" customWidth="1"/>
    <col min="9232" max="9243" width="9.140625" style="5" customWidth="1"/>
    <col min="9244" max="9472" width="9.140625" style="5"/>
    <col min="9473" max="9473" width="13.42578125" style="5" customWidth="1"/>
    <col min="9474" max="9474" width="57.5703125" style="5" customWidth="1"/>
    <col min="9475" max="9475" width="5.42578125" style="5" customWidth="1"/>
    <col min="9476" max="9476" width="1.85546875" style="5" customWidth="1"/>
    <col min="9477" max="9477" width="57.5703125" style="5" customWidth="1"/>
    <col min="9478" max="9478" width="5.42578125" style="5" customWidth="1"/>
    <col min="9479" max="9479" width="15.5703125" style="5" customWidth="1"/>
    <col min="9480" max="9480" width="4.140625" style="5" customWidth="1"/>
    <col min="9481" max="9485" width="7.140625" style="5" customWidth="1"/>
    <col min="9486" max="9486" width="1.42578125" style="5" customWidth="1"/>
    <col min="9487" max="9487" width="7.42578125" style="5" customWidth="1"/>
    <col min="9488" max="9499" width="9.140625" style="5" customWidth="1"/>
    <col min="9500" max="9728" width="9.140625" style="5"/>
    <col min="9729" max="9729" width="13.42578125" style="5" customWidth="1"/>
    <col min="9730" max="9730" width="57.5703125" style="5" customWidth="1"/>
    <col min="9731" max="9731" width="5.42578125" style="5" customWidth="1"/>
    <col min="9732" max="9732" width="1.85546875" style="5" customWidth="1"/>
    <col min="9733" max="9733" width="57.5703125" style="5" customWidth="1"/>
    <col min="9734" max="9734" width="5.42578125" style="5" customWidth="1"/>
    <col min="9735" max="9735" width="15.5703125" style="5" customWidth="1"/>
    <col min="9736" max="9736" width="4.140625" style="5" customWidth="1"/>
    <col min="9737" max="9741" width="7.140625" style="5" customWidth="1"/>
    <col min="9742" max="9742" width="1.42578125" style="5" customWidth="1"/>
    <col min="9743" max="9743" width="7.42578125" style="5" customWidth="1"/>
    <col min="9744" max="9755" width="9.140625" style="5" customWidth="1"/>
    <col min="9756" max="9984" width="9.140625" style="5"/>
    <col min="9985" max="9985" width="13.42578125" style="5" customWidth="1"/>
    <col min="9986" max="9986" width="57.5703125" style="5" customWidth="1"/>
    <col min="9987" max="9987" width="5.42578125" style="5" customWidth="1"/>
    <col min="9988" max="9988" width="1.85546875" style="5" customWidth="1"/>
    <col min="9989" max="9989" width="57.5703125" style="5" customWidth="1"/>
    <col min="9990" max="9990" width="5.42578125" style="5" customWidth="1"/>
    <col min="9991" max="9991" width="15.5703125" style="5" customWidth="1"/>
    <col min="9992" max="9992" width="4.140625" style="5" customWidth="1"/>
    <col min="9993" max="9997" width="7.140625" style="5" customWidth="1"/>
    <col min="9998" max="9998" width="1.42578125" style="5" customWidth="1"/>
    <col min="9999" max="9999" width="7.42578125" style="5" customWidth="1"/>
    <col min="10000" max="10011" width="9.140625" style="5" customWidth="1"/>
    <col min="10012" max="10240" width="9.140625" style="5"/>
    <col min="10241" max="10241" width="13.42578125" style="5" customWidth="1"/>
    <col min="10242" max="10242" width="57.5703125" style="5" customWidth="1"/>
    <col min="10243" max="10243" width="5.42578125" style="5" customWidth="1"/>
    <col min="10244" max="10244" width="1.85546875" style="5" customWidth="1"/>
    <col min="10245" max="10245" width="57.5703125" style="5" customWidth="1"/>
    <col min="10246" max="10246" width="5.42578125" style="5" customWidth="1"/>
    <col min="10247" max="10247" width="15.5703125" style="5" customWidth="1"/>
    <col min="10248" max="10248" width="4.140625" style="5" customWidth="1"/>
    <col min="10249" max="10253" width="7.140625" style="5" customWidth="1"/>
    <col min="10254" max="10254" width="1.42578125" style="5" customWidth="1"/>
    <col min="10255" max="10255" width="7.42578125" style="5" customWidth="1"/>
    <col min="10256" max="10267" width="9.140625" style="5" customWidth="1"/>
    <col min="10268" max="10496" width="9.140625" style="5"/>
    <col min="10497" max="10497" width="13.42578125" style="5" customWidth="1"/>
    <col min="10498" max="10498" width="57.5703125" style="5" customWidth="1"/>
    <col min="10499" max="10499" width="5.42578125" style="5" customWidth="1"/>
    <col min="10500" max="10500" width="1.85546875" style="5" customWidth="1"/>
    <col min="10501" max="10501" width="57.5703125" style="5" customWidth="1"/>
    <col min="10502" max="10502" width="5.42578125" style="5" customWidth="1"/>
    <col min="10503" max="10503" width="15.5703125" style="5" customWidth="1"/>
    <col min="10504" max="10504" width="4.140625" style="5" customWidth="1"/>
    <col min="10505" max="10509" width="7.140625" style="5" customWidth="1"/>
    <col min="10510" max="10510" width="1.42578125" style="5" customWidth="1"/>
    <col min="10511" max="10511" width="7.42578125" style="5" customWidth="1"/>
    <col min="10512" max="10523" width="9.140625" style="5" customWidth="1"/>
    <col min="10524" max="10752" width="9.140625" style="5"/>
    <col min="10753" max="10753" width="13.42578125" style="5" customWidth="1"/>
    <col min="10754" max="10754" width="57.5703125" style="5" customWidth="1"/>
    <col min="10755" max="10755" width="5.42578125" style="5" customWidth="1"/>
    <col min="10756" max="10756" width="1.85546875" style="5" customWidth="1"/>
    <col min="10757" max="10757" width="57.5703125" style="5" customWidth="1"/>
    <col min="10758" max="10758" width="5.42578125" style="5" customWidth="1"/>
    <col min="10759" max="10759" width="15.5703125" style="5" customWidth="1"/>
    <col min="10760" max="10760" width="4.140625" style="5" customWidth="1"/>
    <col min="10761" max="10765" width="7.140625" style="5" customWidth="1"/>
    <col min="10766" max="10766" width="1.42578125" style="5" customWidth="1"/>
    <col min="10767" max="10767" width="7.42578125" style="5" customWidth="1"/>
    <col min="10768" max="10779" width="9.140625" style="5" customWidth="1"/>
    <col min="10780" max="11008" width="9.140625" style="5"/>
    <col min="11009" max="11009" width="13.42578125" style="5" customWidth="1"/>
    <col min="11010" max="11010" width="57.5703125" style="5" customWidth="1"/>
    <col min="11011" max="11011" width="5.42578125" style="5" customWidth="1"/>
    <col min="11012" max="11012" width="1.85546875" style="5" customWidth="1"/>
    <col min="11013" max="11013" width="57.5703125" style="5" customWidth="1"/>
    <col min="11014" max="11014" width="5.42578125" style="5" customWidth="1"/>
    <col min="11015" max="11015" width="15.5703125" style="5" customWidth="1"/>
    <col min="11016" max="11016" width="4.140625" style="5" customWidth="1"/>
    <col min="11017" max="11021" width="7.140625" style="5" customWidth="1"/>
    <col min="11022" max="11022" width="1.42578125" style="5" customWidth="1"/>
    <col min="11023" max="11023" width="7.42578125" style="5" customWidth="1"/>
    <col min="11024" max="11035" width="9.140625" style="5" customWidth="1"/>
    <col min="11036" max="11264" width="9.140625" style="5"/>
    <col min="11265" max="11265" width="13.42578125" style="5" customWidth="1"/>
    <col min="11266" max="11266" width="57.5703125" style="5" customWidth="1"/>
    <col min="11267" max="11267" width="5.42578125" style="5" customWidth="1"/>
    <col min="11268" max="11268" width="1.85546875" style="5" customWidth="1"/>
    <col min="11269" max="11269" width="57.5703125" style="5" customWidth="1"/>
    <col min="11270" max="11270" width="5.42578125" style="5" customWidth="1"/>
    <col min="11271" max="11271" width="15.5703125" style="5" customWidth="1"/>
    <col min="11272" max="11272" width="4.140625" style="5" customWidth="1"/>
    <col min="11273" max="11277" width="7.140625" style="5" customWidth="1"/>
    <col min="11278" max="11278" width="1.42578125" style="5" customWidth="1"/>
    <col min="11279" max="11279" width="7.42578125" style="5" customWidth="1"/>
    <col min="11280" max="11291" width="9.140625" style="5" customWidth="1"/>
    <col min="11292" max="11520" width="9.140625" style="5"/>
    <col min="11521" max="11521" width="13.42578125" style="5" customWidth="1"/>
    <col min="11522" max="11522" width="57.5703125" style="5" customWidth="1"/>
    <col min="11523" max="11523" width="5.42578125" style="5" customWidth="1"/>
    <col min="11524" max="11524" width="1.85546875" style="5" customWidth="1"/>
    <col min="11525" max="11525" width="57.5703125" style="5" customWidth="1"/>
    <col min="11526" max="11526" width="5.42578125" style="5" customWidth="1"/>
    <col min="11527" max="11527" width="15.5703125" style="5" customWidth="1"/>
    <col min="11528" max="11528" width="4.140625" style="5" customWidth="1"/>
    <col min="11529" max="11533" width="7.140625" style="5" customWidth="1"/>
    <col min="11534" max="11534" width="1.42578125" style="5" customWidth="1"/>
    <col min="11535" max="11535" width="7.42578125" style="5" customWidth="1"/>
    <col min="11536" max="11547" width="9.140625" style="5" customWidth="1"/>
    <col min="11548" max="11776" width="9.140625" style="5"/>
    <col min="11777" max="11777" width="13.42578125" style="5" customWidth="1"/>
    <col min="11778" max="11778" width="57.5703125" style="5" customWidth="1"/>
    <col min="11779" max="11779" width="5.42578125" style="5" customWidth="1"/>
    <col min="11780" max="11780" width="1.85546875" style="5" customWidth="1"/>
    <col min="11781" max="11781" width="57.5703125" style="5" customWidth="1"/>
    <col min="11782" max="11782" width="5.42578125" style="5" customWidth="1"/>
    <col min="11783" max="11783" width="15.5703125" style="5" customWidth="1"/>
    <col min="11784" max="11784" width="4.140625" style="5" customWidth="1"/>
    <col min="11785" max="11789" width="7.140625" style="5" customWidth="1"/>
    <col min="11790" max="11790" width="1.42578125" style="5" customWidth="1"/>
    <col min="11791" max="11791" width="7.42578125" style="5" customWidth="1"/>
    <col min="11792" max="11803" width="9.140625" style="5" customWidth="1"/>
    <col min="11804" max="12032" width="9.140625" style="5"/>
    <col min="12033" max="12033" width="13.42578125" style="5" customWidth="1"/>
    <col min="12034" max="12034" width="57.5703125" style="5" customWidth="1"/>
    <col min="12035" max="12035" width="5.42578125" style="5" customWidth="1"/>
    <col min="12036" max="12036" width="1.85546875" style="5" customWidth="1"/>
    <col min="12037" max="12037" width="57.5703125" style="5" customWidth="1"/>
    <col min="12038" max="12038" width="5.42578125" style="5" customWidth="1"/>
    <col min="12039" max="12039" width="15.5703125" style="5" customWidth="1"/>
    <col min="12040" max="12040" width="4.140625" style="5" customWidth="1"/>
    <col min="12041" max="12045" width="7.140625" style="5" customWidth="1"/>
    <col min="12046" max="12046" width="1.42578125" style="5" customWidth="1"/>
    <col min="12047" max="12047" width="7.42578125" style="5" customWidth="1"/>
    <col min="12048" max="12059" width="9.140625" style="5" customWidth="1"/>
    <col min="12060" max="12288" width="9.140625" style="5"/>
    <col min="12289" max="12289" width="13.42578125" style="5" customWidth="1"/>
    <col min="12290" max="12290" width="57.5703125" style="5" customWidth="1"/>
    <col min="12291" max="12291" width="5.42578125" style="5" customWidth="1"/>
    <col min="12292" max="12292" width="1.85546875" style="5" customWidth="1"/>
    <col min="12293" max="12293" width="57.5703125" style="5" customWidth="1"/>
    <col min="12294" max="12294" width="5.42578125" style="5" customWidth="1"/>
    <col min="12295" max="12295" width="15.5703125" style="5" customWidth="1"/>
    <col min="12296" max="12296" width="4.140625" style="5" customWidth="1"/>
    <col min="12297" max="12301" width="7.140625" style="5" customWidth="1"/>
    <col min="12302" max="12302" width="1.42578125" style="5" customWidth="1"/>
    <col min="12303" max="12303" width="7.42578125" style="5" customWidth="1"/>
    <col min="12304" max="12315" width="9.140625" style="5" customWidth="1"/>
    <col min="12316" max="12544" width="9.140625" style="5"/>
    <col min="12545" max="12545" width="13.42578125" style="5" customWidth="1"/>
    <col min="12546" max="12546" width="57.5703125" style="5" customWidth="1"/>
    <col min="12547" max="12547" width="5.42578125" style="5" customWidth="1"/>
    <col min="12548" max="12548" width="1.85546875" style="5" customWidth="1"/>
    <col min="12549" max="12549" width="57.5703125" style="5" customWidth="1"/>
    <col min="12550" max="12550" width="5.42578125" style="5" customWidth="1"/>
    <col min="12551" max="12551" width="15.5703125" style="5" customWidth="1"/>
    <col min="12552" max="12552" width="4.140625" style="5" customWidth="1"/>
    <col min="12553" max="12557" width="7.140625" style="5" customWidth="1"/>
    <col min="12558" max="12558" width="1.42578125" style="5" customWidth="1"/>
    <col min="12559" max="12559" width="7.42578125" style="5" customWidth="1"/>
    <col min="12560" max="12571" width="9.140625" style="5" customWidth="1"/>
    <col min="12572" max="12800" width="9.140625" style="5"/>
    <col min="12801" max="12801" width="13.42578125" style="5" customWidth="1"/>
    <col min="12802" max="12802" width="57.5703125" style="5" customWidth="1"/>
    <col min="12803" max="12803" width="5.42578125" style="5" customWidth="1"/>
    <col min="12804" max="12804" width="1.85546875" style="5" customWidth="1"/>
    <col min="12805" max="12805" width="57.5703125" style="5" customWidth="1"/>
    <col min="12806" max="12806" width="5.42578125" style="5" customWidth="1"/>
    <col min="12807" max="12807" width="15.5703125" style="5" customWidth="1"/>
    <col min="12808" max="12808" width="4.140625" style="5" customWidth="1"/>
    <col min="12809" max="12813" width="7.140625" style="5" customWidth="1"/>
    <col min="12814" max="12814" width="1.42578125" style="5" customWidth="1"/>
    <col min="12815" max="12815" width="7.42578125" style="5" customWidth="1"/>
    <col min="12816" max="12827" width="9.140625" style="5" customWidth="1"/>
    <col min="12828" max="13056" width="9.140625" style="5"/>
    <col min="13057" max="13057" width="13.42578125" style="5" customWidth="1"/>
    <col min="13058" max="13058" width="57.5703125" style="5" customWidth="1"/>
    <col min="13059" max="13059" width="5.42578125" style="5" customWidth="1"/>
    <col min="13060" max="13060" width="1.85546875" style="5" customWidth="1"/>
    <col min="13061" max="13061" width="57.5703125" style="5" customWidth="1"/>
    <col min="13062" max="13062" width="5.42578125" style="5" customWidth="1"/>
    <col min="13063" max="13063" width="15.5703125" style="5" customWidth="1"/>
    <col min="13064" max="13064" width="4.140625" style="5" customWidth="1"/>
    <col min="13065" max="13069" width="7.140625" style="5" customWidth="1"/>
    <col min="13070" max="13070" width="1.42578125" style="5" customWidth="1"/>
    <col min="13071" max="13071" width="7.42578125" style="5" customWidth="1"/>
    <col min="13072" max="13083" width="9.140625" style="5" customWidth="1"/>
    <col min="13084" max="13312" width="9.140625" style="5"/>
    <col min="13313" max="13313" width="13.42578125" style="5" customWidth="1"/>
    <col min="13314" max="13314" width="57.5703125" style="5" customWidth="1"/>
    <col min="13315" max="13315" width="5.42578125" style="5" customWidth="1"/>
    <col min="13316" max="13316" width="1.85546875" style="5" customWidth="1"/>
    <col min="13317" max="13317" width="57.5703125" style="5" customWidth="1"/>
    <col min="13318" max="13318" width="5.42578125" style="5" customWidth="1"/>
    <col min="13319" max="13319" width="15.5703125" style="5" customWidth="1"/>
    <col min="13320" max="13320" width="4.140625" style="5" customWidth="1"/>
    <col min="13321" max="13325" width="7.140625" style="5" customWidth="1"/>
    <col min="13326" max="13326" width="1.42578125" style="5" customWidth="1"/>
    <col min="13327" max="13327" width="7.42578125" style="5" customWidth="1"/>
    <col min="13328" max="13339" width="9.140625" style="5" customWidth="1"/>
    <col min="13340" max="13568" width="9.140625" style="5"/>
    <col min="13569" max="13569" width="13.42578125" style="5" customWidth="1"/>
    <col min="13570" max="13570" width="57.5703125" style="5" customWidth="1"/>
    <col min="13571" max="13571" width="5.42578125" style="5" customWidth="1"/>
    <col min="13572" max="13572" width="1.85546875" style="5" customWidth="1"/>
    <col min="13573" max="13573" width="57.5703125" style="5" customWidth="1"/>
    <col min="13574" max="13574" width="5.42578125" style="5" customWidth="1"/>
    <col min="13575" max="13575" width="15.5703125" style="5" customWidth="1"/>
    <col min="13576" max="13576" width="4.140625" style="5" customWidth="1"/>
    <col min="13577" max="13581" width="7.140625" style="5" customWidth="1"/>
    <col min="13582" max="13582" width="1.42578125" style="5" customWidth="1"/>
    <col min="13583" max="13583" width="7.42578125" style="5" customWidth="1"/>
    <col min="13584" max="13595" width="9.140625" style="5" customWidth="1"/>
    <col min="13596" max="13824" width="9.140625" style="5"/>
    <col min="13825" max="13825" width="13.42578125" style="5" customWidth="1"/>
    <col min="13826" max="13826" width="57.5703125" style="5" customWidth="1"/>
    <col min="13827" max="13827" width="5.42578125" style="5" customWidth="1"/>
    <col min="13828" max="13828" width="1.85546875" style="5" customWidth="1"/>
    <col min="13829" max="13829" width="57.5703125" style="5" customWidth="1"/>
    <col min="13830" max="13830" width="5.42578125" style="5" customWidth="1"/>
    <col min="13831" max="13831" width="15.5703125" style="5" customWidth="1"/>
    <col min="13832" max="13832" width="4.140625" style="5" customWidth="1"/>
    <col min="13833" max="13837" width="7.140625" style="5" customWidth="1"/>
    <col min="13838" max="13838" width="1.42578125" style="5" customWidth="1"/>
    <col min="13839" max="13839" width="7.42578125" style="5" customWidth="1"/>
    <col min="13840" max="13851" width="9.140625" style="5" customWidth="1"/>
    <col min="13852" max="14080" width="9.140625" style="5"/>
    <col min="14081" max="14081" width="13.42578125" style="5" customWidth="1"/>
    <col min="14082" max="14082" width="57.5703125" style="5" customWidth="1"/>
    <col min="14083" max="14083" width="5.42578125" style="5" customWidth="1"/>
    <col min="14084" max="14084" width="1.85546875" style="5" customWidth="1"/>
    <col min="14085" max="14085" width="57.5703125" style="5" customWidth="1"/>
    <col min="14086" max="14086" width="5.42578125" style="5" customWidth="1"/>
    <col min="14087" max="14087" width="15.5703125" style="5" customWidth="1"/>
    <col min="14088" max="14088" width="4.140625" style="5" customWidth="1"/>
    <col min="14089" max="14093" width="7.140625" style="5" customWidth="1"/>
    <col min="14094" max="14094" width="1.42578125" style="5" customWidth="1"/>
    <col min="14095" max="14095" width="7.42578125" style="5" customWidth="1"/>
    <col min="14096" max="14107" width="9.140625" style="5" customWidth="1"/>
    <col min="14108" max="14336" width="9.140625" style="5"/>
    <col min="14337" max="14337" width="13.42578125" style="5" customWidth="1"/>
    <col min="14338" max="14338" width="57.5703125" style="5" customWidth="1"/>
    <col min="14339" max="14339" width="5.42578125" style="5" customWidth="1"/>
    <col min="14340" max="14340" width="1.85546875" style="5" customWidth="1"/>
    <col min="14341" max="14341" width="57.5703125" style="5" customWidth="1"/>
    <col min="14342" max="14342" width="5.42578125" style="5" customWidth="1"/>
    <col min="14343" max="14343" width="15.5703125" style="5" customWidth="1"/>
    <col min="14344" max="14344" width="4.140625" style="5" customWidth="1"/>
    <col min="14345" max="14349" width="7.140625" style="5" customWidth="1"/>
    <col min="14350" max="14350" width="1.42578125" style="5" customWidth="1"/>
    <col min="14351" max="14351" width="7.42578125" style="5" customWidth="1"/>
    <col min="14352" max="14363" width="9.140625" style="5" customWidth="1"/>
    <col min="14364" max="14592" width="9.140625" style="5"/>
    <col min="14593" max="14593" width="13.42578125" style="5" customWidth="1"/>
    <col min="14594" max="14594" width="57.5703125" style="5" customWidth="1"/>
    <col min="14595" max="14595" width="5.42578125" style="5" customWidth="1"/>
    <col min="14596" max="14596" width="1.85546875" style="5" customWidth="1"/>
    <col min="14597" max="14597" width="57.5703125" style="5" customWidth="1"/>
    <col min="14598" max="14598" width="5.42578125" style="5" customWidth="1"/>
    <col min="14599" max="14599" width="15.5703125" style="5" customWidth="1"/>
    <col min="14600" max="14600" width="4.140625" style="5" customWidth="1"/>
    <col min="14601" max="14605" width="7.140625" style="5" customWidth="1"/>
    <col min="14606" max="14606" width="1.42578125" style="5" customWidth="1"/>
    <col min="14607" max="14607" width="7.42578125" style="5" customWidth="1"/>
    <col min="14608" max="14619" width="9.140625" style="5" customWidth="1"/>
    <col min="14620" max="14848" width="9.140625" style="5"/>
    <col min="14849" max="14849" width="13.42578125" style="5" customWidth="1"/>
    <col min="14850" max="14850" width="57.5703125" style="5" customWidth="1"/>
    <col min="14851" max="14851" width="5.42578125" style="5" customWidth="1"/>
    <col min="14852" max="14852" width="1.85546875" style="5" customWidth="1"/>
    <col min="14853" max="14853" width="57.5703125" style="5" customWidth="1"/>
    <col min="14854" max="14854" width="5.42578125" style="5" customWidth="1"/>
    <col min="14855" max="14855" width="15.5703125" style="5" customWidth="1"/>
    <col min="14856" max="14856" width="4.140625" style="5" customWidth="1"/>
    <col min="14857" max="14861" width="7.140625" style="5" customWidth="1"/>
    <col min="14862" max="14862" width="1.42578125" style="5" customWidth="1"/>
    <col min="14863" max="14863" width="7.42578125" style="5" customWidth="1"/>
    <col min="14864" max="14875" width="9.140625" style="5" customWidth="1"/>
    <col min="14876" max="15104" width="9.140625" style="5"/>
    <col min="15105" max="15105" width="13.42578125" style="5" customWidth="1"/>
    <col min="15106" max="15106" width="57.5703125" style="5" customWidth="1"/>
    <col min="15107" max="15107" width="5.42578125" style="5" customWidth="1"/>
    <col min="15108" max="15108" width="1.85546875" style="5" customWidth="1"/>
    <col min="15109" max="15109" width="57.5703125" style="5" customWidth="1"/>
    <col min="15110" max="15110" width="5.42578125" style="5" customWidth="1"/>
    <col min="15111" max="15111" width="15.5703125" style="5" customWidth="1"/>
    <col min="15112" max="15112" width="4.140625" style="5" customWidth="1"/>
    <col min="15113" max="15117" width="7.140625" style="5" customWidth="1"/>
    <col min="15118" max="15118" width="1.42578125" style="5" customWidth="1"/>
    <col min="15119" max="15119" width="7.42578125" style="5" customWidth="1"/>
    <col min="15120" max="15131" width="9.140625" style="5" customWidth="1"/>
    <col min="15132" max="15360" width="9.140625" style="5"/>
    <col min="15361" max="15361" width="13.42578125" style="5" customWidth="1"/>
    <col min="15362" max="15362" width="57.5703125" style="5" customWidth="1"/>
    <col min="15363" max="15363" width="5.42578125" style="5" customWidth="1"/>
    <col min="15364" max="15364" width="1.85546875" style="5" customWidth="1"/>
    <col min="15365" max="15365" width="57.5703125" style="5" customWidth="1"/>
    <col min="15366" max="15366" width="5.42578125" style="5" customWidth="1"/>
    <col min="15367" max="15367" width="15.5703125" style="5" customWidth="1"/>
    <col min="15368" max="15368" width="4.140625" style="5" customWidth="1"/>
    <col min="15369" max="15373" width="7.140625" style="5" customWidth="1"/>
    <col min="15374" max="15374" width="1.42578125" style="5" customWidth="1"/>
    <col min="15375" max="15375" width="7.42578125" style="5" customWidth="1"/>
    <col min="15376" max="15387" width="9.140625" style="5" customWidth="1"/>
    <col min="15388" max="15616" width="9.140625" style="5"/>
    <col min="15617" max="15617" width="13.42578125" style="5" customWidth="1"/>
    <col min="15618" max="15618" width="57.5703125" style="5" customWidth="1"/>
    <col min="15619" max="15619" width="5.42578125" style="5" customWidth="1"/>
    <col min="15620" max="15620" width="1.85546875" style="5" customWidth="1"/>
    <col min="15621" max="15621" width="57.5703125" style="5" customWidth="1"/>
    <col min="15622" max="15622" width="5.42578125" style="5" customWidth="1"/>
    <col min="15623" max="15623" width="15.5703125" style="5" customWidth="1"/>
    <col min="15624" max="15624" width="4.140625" style="5" customWidth="1"/>
    <col min="15625" max="15629" width="7.140625" style="5" customWidth="1"/>
    <col min="15630" max="15630" width="1.42578125" style="5" customWidth="1"/>
    <col min="15631" max="15631" width="7.42578125" style="5" customWidth="1"/>
    <col min="15632" max="15643" width="9.140625" style="5" customWidth="1"/>
    <col min="15644" max="15872" width="9.140625" style="5"/>
    <col min="15873" max="15873" width="13.42578125" style="5" customWidth="1"/>
    <col min="15874" max="15874" width="57.5703125" style="5" customWidth="1"/>
    <col min="15875" max="15875" width="5.42578125" style="5" customWidth="1"/>
    <col min="15876" max="15876" width="1.85546875" style="5" customWidth="1"/>
    <col min="15877" max="15877" width="57.5703125" style="5" customWidth="1"/>
    <col min="15878" max="15878" width="5.42578125" style="5" customWidth="1"/>
    <col min="15879" max="15879" width="15.5703125" style="5" customWidth="1"/>
    <col min="15880" max="15880" width="4.140625" style="5" customWidth="1"/>
    <col min="15881" max="15885" width="7.140625" style="5" customWidth="1"/>
    <col min="15886" max="15886" width="1.42578125" style="5" customWidth="1"/>
    <col min="15887" max="15887" width="7.42578125" style="5" customWidth="1"/>
    <col min="15888" max="15899" width="9.140625" style="5" customWidth="1"/>
    <col min="15900" max="16128" width="9.140625" style="5"/>
    <col min="16129" max="16129" width="13.42578125" style="5" customWidth="1"/>
    <col min="16130" max="16130" width="57.5703125" style="5" customWidth="1"/>
    <col min="16131" max="16131" width="5.42578125" style="5" customWidth="1"/>
    <col min="16132" max="16132" width="1.85546875" style="5" customWidth="1"/>
    <col min="16133" max="16133" width="57.5703125" style="5" customWidth="1"/>
    <col min="16134" max="16134" width="5.42578125" style="5" customWidth="1"/>
    <col min="16135" max="16135" width="15.5703125" style="5" customWidth="1"/>
    <col min="16136" max="16136" width="4.140625" style="5" customWidth="1"/>
    <col min="16137" max="16141" width="7.140625" style="5" customWidth="1"/>
    <col min="16142" max="16142" width="1.42578125" style="5" customWidth="1"/>
    <col min="16143" max="16143" width="7.42578125" style="5" customWidth="1"/>
    <col min="16144" max="16155" width="9.140625" style="5" customWidth="1"/>
    <col min="16156" max="16384" width="9.140625" style="5"/>
  </cols>
  <sheetData>
    <row r="1" spans="1:557" ht="45.75" customHeight="1" x14ac:dyDescent="0.2">
      <c r="A1" s="1"/>
      <c r="B1" s="2"/>
      <c r="C1" s="2"/>
      <c r="D1" s="3"/>
      <c r="E1" s="2"/>
      <c r="F1" s="2"/>
      <c r="G1" s="2"/>
      <c r="H1" s="7"/>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c r="LY1" s="4"/>
      <c r="LZ1" s="4"/>
      <c r="MA1" s="4"/>
      <c r="MB1" s="4"/>
      <c r="MC1" s="4"/>
      <c r="MD1" s="4"/>
      <c r="ME1" s="4"/>
      <c r="MF1" s="4"/>
      <c r="MG1" s="4"/>
      <c r="MH1" s="4"/>
      <c r="MI1" s="4"/>
      <c r="MJ1" s="4"/>
      <c r="MK1" s="4"/>
      <c r="ML1" s="4"/>
      <c r="MM1" s="4"/>
      <c r="MN1" s="4"/>
      <c r="MO1" s="4"/>
      <c r="MP1" s="4"/>
      <c r="MQ1" s="4"/>
      <c r="MR1" s="4"/>
      <c r="MS1" s="4"/>
      <c r="MT1" s="4"/>
      <c r="MU1" s="4"/>
      <c r="MV1" s="4"/>
      <c r="MW1" s="4"/>
      <c r="MX1" s="4"/>
      <c r="MY1" s="4"/>
      <c r="MZ1" s="4"/>
      <c r="NA1" s="4"/>
      <c r="NB1" s="4"/>
      <c r="NC1" s="4"/>
      <c r="ND1" s="4"/>
      <c r="NE1" s="4"/>
      <c r="NF1" s="4"/>
      <c r="NG1" s="4"/>
      <c r="NH1" s="4"/>
      <c r="NI1" s="4"/>
      <c r="NJ1" s="4"/>
      <c r="NK1" s="4"/>
      <c r="NL1" s="4"/>
      <c r="NM1" s="4"/>
      <c r="NN1" s="4"/>
      <c r="NO1" s="4"/>
      <c r="NP1" s="4"/>
      <c r="NQ1" s="4"/>
      <c r="NR1" s="4"/>
      <c r="NS1" s="4"/>
      <c r="NT1" s="4"/>
      <c r="NU1" s="4"/>
      <c r="NV1" s="4"/>
      <c r="NW1" s="4"/>
      <c r="NX1" s="4"/>
      <c r="NY1" s="4"/>
      <c r="NZ1" s="4"/>
      <c r="OA1" s="4"/>
      <c r="OB1" s="4"/>
      <c r="OC1" s="4"/>
      <c r="OD1" s="4"/>
      <c r="OE1" s="4"/>
      <c r="OF1" s="4"/>
      <c r="OG1" s="4"/>
      <c r="OH1" s="4"/>
      <c r="OI1" s="4"/>
      <c r="OJ1" s="4"/>
      <c r="OK1" s="4"/>
      <c r="OL1" s="4"/>
      <c r="OM1" s="4"/>
      <c r="ON1" s="4"/>
      <c r="OO1" s="4"/>
      <c r="OP1" s="4"/>
      <c r="OQ1" s="4"/>
      <c r="OR1" s="4"/>
      <c r="OS1" s="4"/>
      <c r="OT1" s="4"/>
      <c r="OU1" s="4"/>
      <c r="OV1" s="4"/>
      <c r="OW1" s="4"/>
      <c r="OX1" s="4"/>
      <c r="OY1" s="4"/>
      <c r="OZ1" s="4"/>
      <c r="PA1" s="4"/>
      <c r="PB1" s="4"/>
      <c r="PC1" s="4"/>
      <c r="PD1" s="4"/>
      <c r="PE1" s="4"/>
      <c r="PF1" s="4"/>
      <c r="PG1" s="4"/>
      <c r="PH1" s="4"/>
      <c r="PI1" s="4"/>
      <c r="PJ1" s="4"/>
      <c r="PK1" s="4"/>
      <c r="PL1" s="4"/>
      <c r="PM1" s="4"/>
      <c r="PN1" s="4"/>
      <c r="PO1" s="4"/>
      <c r="PP1" s="4"/>
      <c r="PQ1" s="4"/>
      <c r="PR1" s="4"/>
      <c r="PS1" s="4"/>
      <c r="PT1" s="4"/>
      <c r="PU1" s="4"/>
      <c r="PV1" s="4"/>
      <c r="PW1" s="4"/>
      <c r="PX1" s="4"/>
      <c r="PY1" s="4"/>
      <c r="PZ1" s="4"/>
      <c r="QA1" s="4"/>
      <c r="QB1" s="4"/>
      <c r="QC1" s="4"/>
      <c r="QD1" s="4"/>
      <c r="QE1" s="4"/>
      <c r="QF1" s="4"/>
      <c r="QG1" s="4"/>
      <c r="QH1" s="4"/>
      <c r="QI1" s="4"/>
      <c r="QJ1" s="4"/>
      <c r="QK1" s="4"/>
      <c r="QL1" s="4"/>
      <c r="QM1" s="4"/>
      <c r="QN1" s="4"/>
      <c r="QO1" s="4"/>
      <c r="QP1" s="4"/>
      <c r="QQ1" s="4"/>
      <c r="QR1" s="4"/>
      <c r="QS1" s="4"/>
      <c r="QT1" s="4"/>
      <c r="QU1" s="4"/>
      <c r="QV1" s="4"/>
      <c r="QW1" s="4"/>
      <c r="QX1" s="4"/>
      <c r="QY1" s="4"/>
      <c r="QZ1" s="4"/>
      <c r="RA1" s="4"/>
      <c r="RB1" s="4"/>
      <c r="RC1" s="4"/>
      <c r="RD1" s="4"/>
      <c r="RE1" s="4"/>
      <c r="RF1" s="4"/>
      <c r="RG1" s="4"/>
      <c r="RH1" s="4"/>
      <c r="RI1" s="4"/>
      <c r="RJ1" s="4"/>
      <c r="RK1" s="4"/>
      <c r="RL1" s="4"/>
      <c r="RM1" s="4"/>
      <c r="RN1" s="4"/>
      <c r="RO1" s="4"/>
      <c r="RP1" s="4"/>
      <c r="RQ1" s="4"/>
      <c r="RR1" s="4"/>
      <c r="RS1" s="4"/>
      <c r="RT1" s="4"/>
      <c r="RU1" s="4"/>
      <c r="RV1" s="4"/>
      <c r="RW1" s="4"/>
      <c r="RX1" s="4"/>
      <c r="RY1" s="4"/>
      <c r="RZ1" s="4"/>
      <c r="SA1" s="4"/>
      <c r="SB1" s="4"/>
      <c r="SC1" s="4"/>
      <c r="SD1" s="4"/>
      <c r="SE1" s="4"/>
      <c r="SF1" s="4"/>
      <c r="SG1" s="4"/>
      <c r="SH1" s="4"/>
      <c r="SI1" s="4"/>
      <c r="SJ1" s="4"/>
      <c r="SK1" s="4"/>
      <c r="SL1" s="4"/>
      <c r="SM1" s="4"/>
      <c r="SN1" s="4"/>
      <c r="SO1" s="4"/>
      <c r="SP1" s="4"/>
      <c r="SQ1" s="4"/>
      <c r="SR1" s="4"/>
      <c r="SS1" s="4"/>
      <c r="ST1" s="4"/>
      <c r="SU1" s="4"/>
      <c r="SV1" s="4"/>
      <c r="SW1" s="4"/>
      <c r="SX1" s="4"/>
      <c r="SY1" s="4"/>
      <c r="SZ1" s="4"/>
      <c r="TA1" s="4"/>
      <c r="TB1" s="4"/>
      <c r="TC1" s="4"/>
      <c r="TD1" s="4"/>
      <c r="TE1" s="4"/>
      <c r="TF1" s="4"/>
      <c r="TG1" s="4"/>
      <c r="TH1" s="4"/>
      <c r="TI1" s="4"/>
      <c r="TJ1" s="4"/>
      <c r="TK1" s="4"/>
      <c r="TL1" s="4"/>
      <c r="TM1" s="4"/>
      <c r="TN1" s="4"/>
      <c r="TO1" s="4"/>
      <c r="TP1" s="4"/>
      <c r="TQ1" s="4"/>
      <c r="TR1" s="4"/>
      <c r="TS1" s="4"/>
      <c r="TT1" s="4"/>
      <c r="TU1" s="4"/>
      <c r="TV1" s="4"/>
      <c r="TW1" s="4"/>
      <c r="TX1" s="4"/>
      <c r="TY1" s="4"/>
      <c r="TZ1" s="4"/>
      <c r="UA1" s="4"/>
      <c r="UB1" s="4"/>
      <c r="UC1" s="4"/>
      <c r="UD1" s="4"/>
      <c r="UE1" s="4"/>
      <c r="UF1" s="4"/>
      <c r="UG1" s="4"/>
      <c r="UH1" s="4"/>
      <c r="UI1" s="4"/>
      <c r="UJ1" s="4"/>
      <c r="UK1" s="4"/>
    </row>
    <row r="2" spans="1:557" ht="24.75" customHeight="1" x14ac:dyDescent="0.2">
      <c r="A2" s="2"/>
      <c r="B2" s="6" t="s">
        <v>206</v>
      </c>
      <c r="C2" s="7"/>
      <c r="D2" s="8"/>
      <c r="E2" s="8"/>
      <c r="F2" s="7"/>
      <c r="G2" s="9"/>
      <c r="H2" s="7"/>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c r="LY2" s="4"/>
      <c r="LZ2" s="4"/>
      <c r="MA2" s="4"/>
      <c r="MB2" s="4"/>
      <c r="MC2" s="4"/>
      <c r="MD2" s="4"/>
      <c r="ME2" s="4"/>
      <c r="MF2" s="4"/>
      <c r="MG2" s="4"/>
      <c r="MH2" s="4"/>
      <c r="MI2" s="4"/>
      <c r="MJ2" s="4"/>
      <c r="MK2" s="4"/>
      <c r="ML2" s="4"/>
      <c r="MM2" s="4"/>
      <c r="MN2" s="4"/>
      <c r="MO2" s="4"/>
      <c r="MP2" s="4"/>
      <c r="MQ2" s="4"/>
      <c r="MR2" s="4"/>
      <c r="MS2" s="4"/>
      <c r="MT2" s="4"/>
      <c r="MU2" s="4"/>
      <c r="MV2" s="4"/>
      <c r="MW2" s="4"/>
      <c r="MX2" s="4"/>
      <c r="MY2" s="4"/>
      <c r="MZ2" s="4"/>
      <c r="NA2" s="4"/>
      <c r="NB2" s="4"/>
      <c r="NC2" s="4"/>
      <c r="ND2" s="4"/>
      <c r="NE2" s="4"/>
      <c r="NF2" s="4"/>
      <c r="NG2" s="4"/>
      <c r="NH2" s="4"/>
      <c r="NI2" s="4"/>
      <c r="NJ2" s="4"/>
      <c r="NK2" s="4"/>
      <c r="NL2" s="4"/>
      <c r="NM2" s="4"/>
      <c r="NN2" s="4"/>
      <c r="NO2" s="4"/>
      <c r="NP2" s="4"/>
      <c r="NQ2" s="4"/>
      <c r="NR2" s="4"/>
      <c r="NS2" s="4"/>
      <c r="NT2" s="4"/>
      <c r="NU2" s="4"/>
      <c r="NV2" s="4"/>
      <c r="NW2" s="4"/>
      <c r="NX2" s="4"/>
      <c r="NY2" s="4"/>
      <c r="NZ2" s="4"/>
      <c r="OA2" s="4"/>
      <c r="OB2" s="4"/>
      <c r="OC2" s="4"/>
      <c r="OD2" s="4"/>
      <c r="OE2" s="4"/>
      <c r="OF2" s="4"/>
      <c r="OG2" s="4"/>
      <c r="OH2" s="4"/>
      <c r="OI2" s="4"/>
      <c r="OJ2" s="4"/>
      <c r="OK2" s="4"/>
      <c r="OL2" s="4"/>
      <c r="OM2" s="4"/>
      <c r="ON2" s="4"/>
      <c r="OO2" s="4"/>
      <c r="OP2" s="4"/>
      <c r="OQ2" s="4"/>
      <c r="OR2" s="4"/>
      <c r="OS2" s="4"/>
      <c r="OT2" s="4"/>
      <c r="OU2" s="4"/>
      <c r="OV2" s="4"/>
      <c r="OW2" s="4"/>
      <c r="OX2" s="4"/>
      <c r="OY2" s="4"/>
      <c r="OZ2" s="4"/>
      <c r="PA2" s="4"/>
      <c r="PB2" s="4"/>
      <c r="PC2" s="4"/>
      <c r="PD2" s="4"/>
      <c r="PE2" s="4"/>
      <c r="PF2" s="4"/>
      <c r="PG2" s="4"/>
      <c r="PH2" s="4"/>
      <c r="PI2" s="4"/>
      <c r="PJ2" s="4"/>
      <c r="PK2" s="4"/>
      <c r="PL2" s="4"/>
      <c r="PM2" s="4"/>
      <c r="PN2" s="4"/>
      <c r="PO2" s="4"/>
      <c r="PP2" s="4"/>
      <c r="PQ2" s="4"/>
      <c r="PR2" s="4"/>
      <c r="PS2" s="4"/>
      <c r="PT2" s="4"/>
      <c r="PU2" s="4"/>
      <c r="PV2" s="4"/>
      <c r="PW2" s="4"/>
      <c r="PX2" s="4"/>
      <c r="PY2" s="4"/>
      <c r="PZ2" s="4"/>
      <c r="QA2" s="4"/>
      <c r="QB2" s="4"/>
      <c r="QC2" s="4"/>
      <c r="QD2" s="4"/>
      <c r="QE2" s="4"/>
      <c r="QF2" s="4"/>
      <c r="QG2" s="4"/>
      <c r="QH2" s="4"/>
      <c r="QI2" s="4"/>
      <c r="QJ2" s="4"/>
      <c r="QK2" s="4"/>
      <c r="QL2" s="4"/>
      <c r="QM2" s="4"/>
      <c r="QN2" s="4"/>
      <c r="QO2" s="4"/>
      <c r="QP2" s="4"/>
      <c r="QQ2" s="4"/>
      <c r="QR2" s="4"/>
      <c r="QS2" s="4"/>
      <c r="QT2" s="4"/>
      <c r="QU2" s="4"/>
      <c r="QV2" s="4"/>
      <c r="QW2" s="4"/>
      <c r="QX2" s="4"/>
      <c r="QY2" s="4"/>
      <c r="QZ2" s="4"/>
      <c r="RA2" s="4"/>
      <c r="RB2" s="4"/>
      <c r="RC2" s="4"/>
      <c r="RD2" s="4"/>
      <c r="RE2" s="4"/>
      <c r="RF2" s="4"/>
      <c r="RG2" s="4"/>
      <c r="RH2" s="4"/>
      <c r="RI2" s="4"/>
      <c r="RJ2" s="4"/>
      <c r="RK2" s="4"/>
      <c r="RL2" s="4"/>
      <c r="RM2" s="4"/>
      <c r="RN2" s="4"/>
      <c r="RO2" s="4"/>
      <c r="RP2" s="4"/>
      <c r="RQ2" s="4"/>
      <c r="RR2" s="4"/>
      <c r="RS2" s="4"/>
      <c r="RT2" s="4"/>
      <c r="RU2" s="4"/>
      <c r="RV2" s="4"/>
      <c r="RW2" s="4"/>
      <c r="RX2" s="4"/>
      <c r="RY2" s="4"/>
      <c r="RZ2" s="4"/>
      <c r="SA2" s="4"/>
      <c r="SB2" s="4"/>
      <c r="SC2" s="4"/>
      <c r="SD2" s="4"/>
      <c r="SE2" s="4"/>
      <c r="SF2" s="4"/>
      <c r="SG2" s="4"/>
      <c r="SH2" s="4"/>
      <c r="SI2" s="4"/>
      <c r="SJ2" s="4"/>
      <c r="SK2" s="4"/>
      <c r="SL2" s="4"/>
      <c r="SM2" s="4"/>
      <c r="SN2" s="4"/>
      <c r="SO2" s="4"/>
      <c r="SP2" s="4"/>
      <c r="SQ2" s="4"/>
      <c r="SR2" s="4"/>
      <c r="SS2" s="4"/>
      <c r="ST2" s="4"/>
      <c r="SU2" s="4"/>
      <c r="SV2" s="4"/>
      <c r="SW2" s="4"/>
      <c r="SX2" s="4"/>
      <c r="SY2" s="4"/>
      <c r="SZ2" s="4"/>
      <c r="TA2" s="4"/>
      <c r="TB2" s="4"/>
      <c r="TC2" s="4"/>
      <c r="TD2" s="4"/>
      <c r="TE2" s="4"/>
      <c r="TF2" s="4"/>
      <c r="TG2" s="4"/>
      <c r="TH2" s="4"/>
      <c r="TI2" s="4"/>
      <c r="TJ2" s="4"/>
      <c r="TK2" s="4"/>
      <c r="TL2" s="4"/>
      <c r="TM2" s="4"/>
      <c r="TN2" s="4"/>
      <c r="TO2" s="4"/>
      <c r="TP2" s="4"/>
      <c r="TQ2" s="4"/>
      <c r="TR2" s="4"/>
      <c r="TS2" s="4"/>
      <c r="TT2" s="4"/>
      <c r="TU2" s="4"/>
      <c r="TV2" s="4"/>
      <c r="TW2" s="4"/>
      <c r="TX2" s="4"/>
      <c r="TY2" s="4"/>
      <c r="TZ2" s="4"/>
      <c r="UA2" s="4"/>
      <c r="UB2" s="4"/>
      <c r="UC2" s="4"/>
      <c r="UD2" s="4"/>
      <c r="UE2" s="4"/>
      <c r="UF2" s="4"/>
      <c r="UG2" s="4"/>
      <c r="UH2" s="4"/>
      <c r="UI2" s="4"/>
      <c r="UJ2" s="4"/>
      <c r="UK2" s="4"/>
    </row>
    <row r="3" spans="1:557" ht="25.5" customHeight="1" x14ac:dyDescent="0.4">
      <c r="A3" s="2"/>
      <c r="B3" s="10" t="s">
        <v>205</v>
      </c>
      <c r="C3" s="11"/>
      <c r="D3" s="12"/>
      <c r="E3" s="12"/>
      <c r="F3" s="11"/>
      <c r="G3" s="9"/>
      <c r="H3" s="7"/>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row>
    <row r="4" spans="1:557" ht="15" customHeight="1" x14ac:dyDescent="0.2">
      <c r="A4" s="2"/>
      <c r="B4" s="13" t="s">
        <v>204</v>
      </c>
      <c r="C4" s="14"/>
      <c r="D4" s="14"/>
      <c r="E4" s="14"/>
      <c r="F4" s="15"/>
      <c r="G4" s="9"/>
      <c r="H4" s="7"/>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row>
    <row r="5" spans="1:557" ht="15" customHeight="1" x14ac:dyDescent="0.2">
      <c r="A5" s="2"/>
      <c r="B5" s="16"/>
      <c r="C5" s="16"/>
      <c r="D5" s="16"/>
      <c r="E5" s="16"/>
      <c r="F5" s="15"/>
      <c r="G5" s="9"/>
      <c r="H5" s="7"/>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row>
    <row r="6" spans="1:557" ht="15" customHeight="1" x14ac:dyDescent="0.2">
      <c r="A6" s="2"/>
      <c r="B6" s="17"/>
      <c r="C6" s="18"/>
      <c r="D6" s="17"/>
      <c r="E6" s="17"/>
      <c r="F6" s="18"/>
      <c r="G6" s="9"/>
      <c r="H6" s="7"/>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row>
    <row r="7" spans="1:557" ht="15.75" customHeight="1" x14ac:dyDescent="0.2">
      <c r="A7" s="19"/>
      <c r="B7" s="38" t="s">
        <v>0</v>
      </c>
      <c r="C7" s="41"/>
      <c r="D7" s="43">
        <v>1</v>
      </c>
      <c r="E7" s="20"/>
      <c r="F7" s="7"/>
      <c r="G7" s="9"/>
      <c r="H7" s="7"/>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row>
    <row r="8" spans="1:557" ht="15.6" customHeight="1" x14ac:dyDescent="0.2">
      <c r="A8" s="19"/>
      <c r="B8" s="47" t="str">
        <f>HYPERLINK("#'Australia Summary'!A1", "Australia Summary")</f>
        <v>Australia Summary</v>
      </c>
      <c r="C8" s="41"/>
      <c r="D8" s="48" t="str">
        <f>HYPERLINK("#'Australia Summary'!A1", "2")</f>
        <v>2</v>
      </c>
      <c r="E8" s="20"/>
      <c r="F8" s="7"/>
      <c r="G8" s="9"/>
      <c r="H8" s="7"/>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row>
    <row r="9" spans="1:557" ht="15.6" customHeight="1" x14ac:dyDescent="0.2">
      <c r="A9" s="19"/>
      <c r="B9" s="47" t="str">
        <f>HYPERLINK("#'State &amp; Territory Summaries'!A1", "State &amp; Territory Summaries")</f>
        <v>State &amp; Territory Summaries</v>
      </c>
      <c r="C9" s="41"/>
      <c r="D9" s="48" t="str">
        <f>HYPERLINK("#'State &amp; Territory Summaries'!A1", "3")</f>
        <v>3</v>
      </c>
      <c r="E9" s="20"/>
      <c r="F9" s="7"/>
      <c r="G9" s="2"/>
      <c r="H9" s="7"/>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row>
    <row r="10" spans="1:557" ht="15.6" customHeight="1" x14ac:dyDescent="0.2">
      <c r="A10" s="19"/>
      <c r="B10" s="47" t="str">
        <f>HYPERLINK("#'Capital City Regions'!A1", "Capital City Regions")</f>
        <v>Capital City Regions</v>
      </c>
      <c r="C10" s="39"/>
      <c r="D10" s="48" t="str">
        <f>HYPERLINK("#'Capital City Regions'!A1", "4")</f>
        <v>4</v>
      </c>
      <c r="E10" s="20"/>
      <c r="F10" s="7"/>
      <c r="G10" s="2"/>
      <c r="H10" s="7"/>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row>
    <row r="11" spans="1:557" ht="15.6" customHeight="1" x14ac:dyDescent="0.2">
      <c r="A11" s="21"/>
      <c r="B11" s="47" t="str">
        <f>HYPERLINK("#'Tourism Regions'!A1", "Tourism Regions")</f>
        <v>Tourism Regions</v>
      </c>
      <c r="C11" s="39"/>
      <c r="D11" s="48" t="str">
        <f>HYPERLINK("#'Tourism Regions'!A1", "5")</f>
        <v>5</v>
      </c>
      <c r="E11" s="20"/>
      <c r="F11" s="7"/>
      <c r="G11" s="2"/>
      <c r="H11" s="7"/>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row>
    <row r="12" spans="1:557" ht="15.6" customHeight="1" x14ac:dyDescent="0.2">
      <c r="A12" s="19"/>
      <c r="B12" s="47" t="str">
        <f>HYPERLINK("#'Help '!A1", "Help ")</f>
        <v xml:space="preserve">Help </v>
      </c>
      <c r="C12" s="39"/>
      <c r="D12" s="48" t="str">
        <f>HYPERLINK("#'Help '!A1", "6")</f>
        <v>6</v>
      </c>
      <c r="E12" s="20"/>
      <c r="F12" s="7"/>
      <c r="G12" s="2"/>
      <c r="H12" s="7"/>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row>
    <row r="13" spans="1:557" ht="15.75" customHeight="1" x14ac:dyDescent="0.2">
      <c r="A13" s="19"/>
      <c r="B13" s="39"/>
      <c r="C13" s="39"/>
      <c r="D13" s="40"/>
      <c r="E13" s="20"/>
      <c r="F13" s="7"/>
      <c r="G13" s="2"/>
      <c r="H13" s="7"/>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row>
    <row r="14" spans="1:557" ht="15.75" customHeight="1" x14ac:dyDescent="0.2">
      <c r="A14" s="19"/>
      <c r="B14" s="39"/>
      <c r="C14" s="39"/>
      <c r="D14" s="40"/>
      <c r="E14" s="20"/>
      <c r="F14" s="7"/>
      <c r="G14" s="2"/>
      <c r="H14" s="7"/>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row>
    <row r="15" spans="1:557" ht="15.75" customHeight="1" x14ac:dyDescent="0.2">
      <c r="A15" s="2"/>
      <c r="B15" s="42"/>
      <c r="C15" s="42"/>
      <c r="D15" s="44"/>
      <c r="E15" s="20"/>
      <c r="F15" s="7"/>
      <c r="G15" s="2"/>
      <c r="H15" s="7"/>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row>
    <row r="16" spans="1:557" ht="15.75" customHeight="1" x14ac:dyDescent="0.2">
      <c r="A16" s="2"/>
      <c r="B16" s="42"/>
      <c r="C16" s="42"/>
      <c r="D16" s="44"/>
      <c r="E16" s="20"/>
      <c r="F16" s="7"/>
      <c r="G16" s="2"/>
      <c r="H16" s="7"/>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row>
    <row r="17" spans="1:557" ht="15.75" customHeight="1" x14ac:dyDescent="0.2">
      <c r="A17" s="2"/>
      <c r="B17" s="42"/>
      <c r="C17" s="42"/>
      <c r="D17" s="44"/>
      <c r="E17" s="20"/>
      <c r="F17" s="7"/>
      <c r="G17" s="2"/>
      <c r="H17" s="7"/>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row>
    <row r="18" spans="1:557" ht="15.75" customHeight="1" x14ac:dyDescent="0.2">
      <c r="A18" s="2"/>
      <c r="B18" s="42"/>
      <c r="C18" s="42"/>
      <c r="D18" s="44"/>
      <c r="E18" s="20"/>
      <c r="F18" s="7"/>
      <c r="G18" s="2"/>
      <c r="H18" s="7"/>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row>
    <row r="19" spans="1:557" ht="15.75" customHeight="1" x14ac:dyDescent="0.2">
      <c r="A19" s="2"/>
      <c r="B19" s="42"/>
      <c r="C19" s="42"/>
      <c r="D19" s="44"/>
      <c r="E19" s="20"/>
      <c r="F19" s="7"/>
      <c r="G19" s="2"/>
      <c r="H19" s="7"/>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row>
    <row r="20" spans="1:557" ht="15.75" customHeight="1" x14ac:dyDescent="0.2">
      <c r="A20" s="2"/>
      <c r="B20" s="42"/>
      <c r="C20" s="42"/>
      <c r="D20" s="44"/>
      <c r="E20" s="20"/>
      <c r="F20" s="7"/>
      <c r="G20" s="2"/>
      <c r="H20" s="7"/>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row>
    <row r="21" spans="1:557" ht="15.75" customHeight="1" x14ac:dyDescent="0.2">
      <c r="A21" s="2"/>
      <c r="B21" s="42"/>
      <c r="C21" s="42"/>
      <c r="D21" s="44"/>
      <c r="E21" s="20"/>
      <c r="F21" s="7"/>
      <c r="G21" s="2"/>
      <c r="H21" s="7"/>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row>
    <row r="22" spans="1:557" ht="15.75" customHeight="1" x14ac:dyDescent="0.2">
      <c r="A22" s="2"/>
      <c r="B22" s="42"/>
      <c r="C22" s="42"/>
      <c r="D22" s="44"/>
      <c r="E22" s="20"/>
      <c r="F22" s="7"/>
      <c r="G22" s="2"/>
      <c r="H22" s="7"/>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row>
    <row r="23" spans="1:557" ht="15.75" customHeight="1" x14ac:dyDescent="0.2">
      <c r="A23" s="2"/>
      <c r="B23" s="42"/>
      <c r="C23" s="42"/>
      <c r="D23" s="44"/>
      <c r="E23" s="20"/>
      <c r="F23" s="7"/>
      <c r="G23" s="2"/>
      <c r="H23" s="7"/>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row>
    <row r="24" spans="1:557" ht="15.75" customHeight="1" x14ac:dyDescent="0.2">
      <c r="A24" s="2"/>
      <c r="B24" s="42"/>
      <c r="C24" s="42"/>
      <c r="D24" s="44"/>
      <c r="E24" s="20"/>
      <c r="F24" s="7"/>
      <c r="G24" s="2"/>
      <c r="H24" s="7"/>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row>
    <row r="25" spans="1:557" ht="15.75" customHeight="1" x14ac:dyDescent="0.2">
      <c r="A25" s="2"/>
      <c r="B25" s="42"/>
      <c r="C25" s="42"/>
      <c r="D25" s="44"/>
      <c r="E25" s="20"/>
      <c r="F25" s="7"/>
      <c r="G25" s="2"/>
      <c r="H25" s="7"/>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row>
    <row r="26" spans="1:557" ht="15.75" customHeight="1" x14ac:dyDescent="0.2">
      <c r="A26" s="2"/>
      <c r="B26" s="42"/>
      <c r="C26" s="42"/>
      <c r="D26" s="44"/>
      <c r="E26" s="20"/>
      <c r="F26" s="7"/>
      <c r="G26" s="2"/>
      <c r="H26" s="7"/>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row>
    <row r="27" spans="1:557" ht="15.75" customHeight="1" x14ac:dyDescent="0.2">
      <c r="A27" s="2"/>
      <c r="B27" s="42"/>
      <c r="C27" s="42"/>
      <c r="D27" s="44"/>
      <c r="E27" s="20"/>
      <c r="F27" s="7"/>
      <c r="G27" s="2"/>
      <c r="H27" s="7"/>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row>
    <row r="28" spans="1:557" ht="15.75" customHeight="1" x14ac:dyDescent="0.2">
      <c r="A28" s="2"/>
      <c r="B28" s="42"/>
      <c r="C28" s="42"/>
      <c r="D28" s="44"/>
      <c r="E28" s="20"/>
      <c r="F28" s="7"/>
      <c r="G28" s="2"/>
      <c r="H28" s="7"/>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row>
    <row r="29" spans="1:557" ht="12.75" customHeight="1" x14ac:dyDescent="0.2">
      <c r="A29" s="2"/>
      <c r="B29" s="42"/>
      <c r="C29" s="42"/>
      <c r="D29" s="44"/>
      <c r="E29" s="20"/>
      <c r="F29" s="7"/>
      <c r="G29" s="2"/>
      <c r="H29" s="7"/>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row>
    <row r="30" spans="1:557" ht="12.75" customHeight="1" x14ac:dyDescent="0.2">
      <c r="A30" s="2"/>
      <c r="B30" s="42"/>
      <c r="C30" s="42"/>
      <c r="D30" s="44"/>
      <c r="E30" s="20"/>
      <c r="F30" s="7"/>
      <c r="G30" s="2"/>
      <c r="H30" s="7"/>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row>
    <row r="31" spans="1:557" ht="10.5" customHeight="1" x14ac:dyDescent="0.2">
      <c r="A31" s="2"/>
      <c r="B31" s="42"/>
      <c r="C31" s="42"/>
      <c r="D31" s="44"/>
      <c r="E31" s="20"/>
      <c r="F31" s="20"/>
      <c r="G31" s="2"/>
      <c r="H31" s="7"/>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row>
    <row r="32" spans="1:557" ht="10.5" customHeight="1" x14ac:dyDescent="0.2">
      <c r="A32" s="2"/>
      <c r="B32" s="22" t="s">
        <v>1</v>
      </c>
      <c r="C32" s="22"/>
      <c r="D32" s="23"/>
      <c r="E32" s="22" t="s">
        <v>2</v>
      </c>
      <c r="F32" s="22"/>
      <c r="G32" s="2"/>
      <c r="H32" s="7"/>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row>
    <row r="33" spans="1:557" ht="10.5" customHeight="1" x14ac:dyDescent="0.2">
      <c r="A33" s="2"/>
      <c r="B33" s="22" t="s">
        <v>3</v>
      </c>
      <c r="C33" s="22"/>
      <c r="D33" s="23"/>
      <c r="E33" s="22" t="s">
        <v>4</v>
      </c>
      <c r="F33" s="22"/>
      <c r="G33" s="2"/>
      <c r="H33" s="7"/>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c r="QF33" s="4"/>
      <c r="QG33" s="4"/>
      <c r="QH33" s="4"/>
      <c r="QI33" s="4"/>
      <c r="QJ33" s="4"/>
      <c r="QK33" s="4"/>
      <c r="QL33" s="4"/>
      <c r="QM33" s="4"/>
      <c r="QN33" s="4"/>
      <c r="QO33" s="4"/>
      <c r="QP33" s="4"/>
      <c r="QQ33" s="4"/>
      <c r="QR33" s="4"/>
      <c r="QS33" s="4"/>
      <c r="QT33" s="4"/>
      <c r="QU33" s="4"/>
      <c r="QV33" s="4"/>
      <c r="QW33" s="4"/>
      <c r="QX33" s="4"/>
      <c r="QY33" s="4"/>
      <c r="QZ33" s="4"/>
      <c r="RA33" s="4"/>
      <c r="RB33" s="4"/>
      <c r="RC33" s="4"/>
      <c r="RD33" s="4"/>
      <c r="RE33" s="4"/>
      <c r="RF33" s="4"/>
      <c r="RG33" s="4"/>
      <c r="RH33" s="4"/>
      <c r="RI33" s="4"/>
      <c r="RJ33" s="4"/>
      <c r="RK33" s="4"/>
      <c r="RL33" s="4"/>
      <c r="RM33" s="4"/>
      <c r="RN33" s="4"/>
      <c r="RO33" s="4"/>
      <c r="RP33" s="4"/>
      <c r="RQ33" s="4"/>
      <c r="RR33" s="4"/>
      <c r="RS33" s="4"/>
      <c r="RT33" s="4"/>
      <c r="RU33" s="4"/>
      <c r="RV33" s="4"/>
      <c r="RW33" s="4"/>
      <c r="RX33" s="4"/>
      <c r="RY33" s="4"/>
      <c r="RZ33" s="4"/>
      <c r="SA33" s="4"/>
      <c r="SB33" s="4"/>
      <c r="SC33" s="4"/>
      <c r="SD33" s="4"/>
      <c r="SE33" s="4"/>
      <c r="SF33" s="4"/>
      <c r="SG33" s="4"/>
      <c r="SH33" s="4"/>
      <c r="SI33" s="4"/>
      <c r="SJ33" s="4"/>
      <c r="SK33" s="4"/>
      <c r="SL33" s="4"/>
      <c r="SM33" s="4"/>
      <c r="SN33" s="4"/>
      <c r="SO33" s="4"/>
      <c r="SP33" s="4"/>
      <c r="SQ33" s="4"/>
      <c r="SR33" s="4"/>
      <c r="SS33" s="4"/>
      <c r="ST33" s="4"/>
      <c r="SU33" s="4"/>
      <c r="SV33" s="4"/>
      <c r="SW33" s="4"/>
      <c r="SX33" s="4"/>
      <c r="SY33" s="4"/>
      <c r="SZ33" s="4"/>
      <c r="TA33" s="4"/>
      <c r="TB33" s="4"/>
      <c r="TC33" s="4"/>
      <c r="TD33" s="4"/>
      <c r="TE33" s="4"/>
      <c r="TF33" s="4"/>
      <c r="TG33" s="4"/>
      <c r="TH33" s="4"/>
      <c r="TI33" s="4"/>
      <c r="TJ33" s="4"/>
      <c r="TK33" s="4"/>
      <c r="TL33" s="4"/>
      <c r="TM33" s="4"/>
      <c r="TN33" s="4"/>
      <c r="TO33" s="4"/>
      <c r="TP33" s="4"/>
      <c r="TQ33" s="4"/>
      <c r="TR33" s="4"/>
      <c r="TS33" s="4"/>
      <c r="TT33" s="4"/>
      <c r="TU33" s="4"/>
      <c r="TV33" s="4"/>
      <c r="TW33" s="4"/>
      <c r="TX33" s="4"/>
      <c r="TY33" s="4"/>
      <c r="TZ33" s="4"/>
      <c r="UA33" s="4"/>
      <c r="UB33" s="4"/>
      <c r="UC33" s="4"/>
      <c r="UD33" s="4"/>
      <c r="UE33" s="4"/>
      <c r="UF33" s="4"/>
      <c r="UG33" s="4"/>
      <c r="UH33" s="4"/>
      <c r="UI33" s="4"/>
      <c r="UJ33" s="4"/>
      <c r="UK33" s="4"/>
    </row>
    <row r="34" spans="1:557" ht="10.5" customHeight="1" x14ac:dyDescent="0.2">
      <c r="A34" s="2"/>
      <c r="B34" s="22" t="s">
        <v>16</v>
      </c>
      <c r="C34" s="22"/>
      <c r="D34" s="23"/>
      <c r="E34" s="22" t="s">
        <v>17</v>
      </c>
      <c r="F34" s="22"/>
      <c r="G34" s="2"/>
      <c r="H34" s="7"/>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row>
    <row r="35" spans="1:557" ht="20.100000000000001" customHeight="1" x14ac:dyDescent="0.2">
      <c r="A35" s="2"/>
      <c r="B35" s="22"/>
      <c r="C35" s="22"/>
      <c r="D35" s="23"/>
      <c r="E35" s="22"/>
      <c r="F35" s="22"/>
      <c r="G35" s="2"/>
      <c r="H35" s="7"/>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row>
    <row r="36" spans="1:557" ht="33.75" customHeight="1" x14ac:dyDescent="0.2">
      <c r="A36" s="2"/>
      <c r="B36" s="88" t="s">
        <v>83</v>
      </c>
      <c r="C36" s="88"/>
      <c r="D36" s="88"/>
      <c r="E36" s="88"/>
      <c r="F36" s="88"/>
      <c r="G36" s="2"/>
      <c r="H36" s="7"/>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row>
    <row r="37" spans="1:557" ht="8.1" customHeight="1" x14ac:dyDescent="0.2">
      <c r="A37" s="2"/>
      <c r="B37" s="1"/>
      <c r="C37" s="2"/>
      <c r="D37" s="24"/>
      <c r="E37" s="2"/>
      <c r="F37" s="2"/>
      <c r="G37" s="2"/>
      <c r="H37" s="7"/>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row>
    <row r="38" spans="1:557" ht="15.75" customHeight="1" x14ac:dyDescent="0.2">
      <c r="A38" s="4"/>
      <c r="B38" s="4"/>
      <c r="C38" s="4"/>
      <c r="D38" s="4"/>
      <c r="E38" s="4"/>
      <c r="F38" s="4"/>
      <c r="G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row>
    <row r="39" spans="1:557" ht="15.75" customHeight="1" x14ac:dyDescent="0.2">
      <c r="A39" s="4"/>
      <c r="B39" s="4"/>
      <c r="C39" s="4"/>
      <c r="D39" s="4"/>
      <c r="E39" s="4"/>
      <c r="F39" s="4"/>
      <c r="G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c r="QF39" s="4"/>
      <c r="QG39" s="4"/>
      <c r="QH39" s="4"/>
      <c r="QI39" s="4"/>
      <c r="QJ39" s="4"/>
      <c r="QK39" s="4"/>
      <c r="QL39" s="4"/>
      <c r="QM39" s="4"/>
      <c r="QN39" s="4"/>
      <c r="QO39" s="4"/>
      <c r="QP39" s="4"/>
      <c r="QQ39" s="4"/>
      <c r="QR39" s="4"/>
      <c r="QS39" s="4"/>
      <c r="QT39" s="4"/>
      <c r="QU39" s="4"/>
      <c r="QV39" s="4"/>
      <c r="QW39" s="4"/>
      <c r="QX39" s="4"/>
      <c r="QY39" s="4"/>
      <c r="QZ39" s="4"/>
      <c r="RA39" s="4"/>
      <c r="RB39" s="4"/>
      <c r="RC39" s="4"/>
      <c r="RD39" s="4"/>
      <c r="RE39" s="4"/>
      <c r="RF39" s="4"/>
      <c r="RG39" s="4"/>
      <c r="RH39" s="4"/>
      <c r="RI39" s="4"/>
      <c r="RJ39" s="4"/>
      <c r="RK39" s="4"/>
      <c r="RL39" s="4"/>
      <c r="RM39" s="4"/>
      <c r="RN39" s="4"/>
      <c r="RO39" s="4"/>
      <c r="RP39" s="4"/>
      <c r="RQ39" s="4"/>
      <c r="RR39" s="4"/>
      <c r="RS39" s="4"/>
      <c r="RT39" s="4"/>
      <c r="RU39" s="4"/>
      <c r="RV39" s="4"/>
      <c r="RW39" s="4"/>
      <c r="RX39" s="4"/>
      <c r="RY39" s="4"/>
      <c r="RZ39" s="4"/>
      <c r="SA39" s="4"/>
      <c r="SB39" s="4"/>
      <c r="SC39" s="4"/>
      <c r="SD39" s="4"/>
      <c r="SE39" s="4"/>
      <c r="SF39" s="4"/>
      <c r="SG39" s="4"/>
      <c r="SH39" s="4"/>
      <c r="SI39" s="4"/>
      <c r="SJ39" s="4"/>
      <c r="SK39" s="4"/>
      <c r="SL39" s="4"/>
      <c r="SM39" s="4"/>
      <c r="SN39" s="4"/>
      <c r="SO39" s="4"/>
      <c r="SP39" s="4"/>
      <c r="SQ39" s="4"/>
      <c r="SR39" s="4"/>
      <c r="SS39" s="4"/>
      <c r="ST39" s="4"/>
      <c r="SU39" s="4"/>
      <c r="SV39" s="4"/>
      <c r="SW39" s="4"/>
      <c r="SX39" s="4"/>
      <c r="SY39" s="4"/>
      <c r="SZ39" s="4"/>
      <c r="TA39" s="4"/>
      <c r="TB39" s="4"/>
      <c r="TC39" s="4"/>
      <c r="TD39" s="4"/>
      <c r="TE39" s="4"/>
      <c r="TF39" s="4"/>
      <c r="TG39" s="4"/>
      <c r="TH39" s="4"/>
      <c r="TI39" s="4"/>
      <c r="TJ39" s="4"/>
      <c r="TK39" s="4"/>
      <c r="TL39" s="4"/>
      <c r="TM39" s="4"/>
      <c r="TN39" s="4"/>
      <c r="TO39" s="4"/>
      <c r="TP39" s="4"/>
      <c r="TQ39" s="4"/>
      <c r="TR39" s="4"/>
      <c r="TS39" s="4"/>
      <c r="TT39" s="4"/>
      <c r="TU39" s="4"/>
      <c r="TV39" s="4"/>
      <c r="TW39" s="4"/>
      <c r="TX39" s="4"/>
      <c r="TY39" s="4"/>
      <c r="TZ39" s="4"/>
      <c r="UA39" s="4"/>
      <c r="UB39" s="4"/>
      <c r="UC39" s="4"/>
      <c r="UD39" s="4"/>
      <c r="UE39" s="4"/>
      <c r="UF39" s="4"/>
      <c r="UG39" s="4"/>
      <c r="UH39" s="4"/>
      <c r="UI39" s="4"/>
      <c r="UJ39" s="4"/>
      <c r="UK39" s="4"/>
    </row>
    <row r="40" spans="1:557" ht="15.75" customHeight="1" x14ac:dyDescent="0.2">
      <c r="A40" s="4"/>
      <c r="B40" s="4"/>
      <c r="C40" s="4"/>
      <c r="D40" s="4"/>
      <c r="E40" s="4"/>
      <c r="F40" s="4"/>
      <c r="G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c r="QF40" s="4"/>
      <c r="QG40" s="4"/>
      <c r="QH40" s="4"/>
      <c r="QI40" s="4"/>
      <c r="QJ40" s="4"/>
      <c r="QK40" s="4"/>
      <c r="QL40" s="4"/>
      <c r="QM40" s="4"/>
      <c r="QN40" s="4"/>
      <c r="QO40" s="4"/>
      <c r="QP40" s="4"/>
      <c r="QQ40" s="4"/>
      <c r="QR40" s="4"/>
      <c r="QS40" s="4"/>
      <c r="QT40" s="4"/>
      <c r="QU40" s="4"/>
      <c r="QV40" s="4"/>
      <c r="QW40" s="4"/>
      <c r="QX40" s="4"/>
      <c r="QY40" s="4"/>
      <c r="QZ40" s="4"/>
      <c r="RA40" s="4"/>
      <c r="RB40" s="4"/>
      <c r="RC40" s="4"/>
      <c r="RD40" s="4"/>
      <c r="RE40" s="4"/>
      <c r="RF40" s="4"/>
      <c r="RG40" s="4"/>
      <c r="RH40" s="4"/>
      <c r="RI40" s="4"/>
      <c r="RJ40" s="4"/>
      <c r="RK40" s="4"/>
      <c r="RL40" s="4"/>
      <c r="RM40" s="4"/>
      <c r="RN40" s="4"/>
      <c r="RO40" s="4"/>
      <c r="RP40" s="4"/>
      <c r="RQ40" s="4"/>
      <c r="RR40" s="4"/>
      <c r="RS40" s="4"/>
      <c r="RT40" s="4"/>
      <c r="RU40" s="4"/>
      <c r="RV40" s="4"/>
      <c r="RW40" s="4"/>
      <c r="RX40" s="4"/>
      <c r="RY40" s="4"/>
      <c r="RZ40" s="4"/>
      <c r="SA40" s="4"/>
      <c r="SB40" s="4"/>
      <c r="SC40" s="4"/>
      <c r="SD40" s="4"/>
      <c r="SE40" s="4"/>
      <c r="SF40" s="4"/>
      <c r="SG40" s="4"/>
      <c r="SH40" s="4"/>
      <c r="SI40" s="4"/>
      <c r="SJ40" s="4"/>
      <c r="SK40" s="4"/>
      <c r="SL40" s="4"/>
      <c r="SM40" s="4"/>
      <c r="SN40" s="4"/>
      <c r="SO40" s="4"/>
      <c r="SP40" s="4"/>
      <c r="SQ40" s="4"/>
      <c r="SR40" s="4"/>
      <c r="SS40" s="4"/>
      <c r="ST40" s="4"/>
      <c r="SU40" s="4"/>
      <c r="SV40" s="4"/>
      <c r="SW40" s="4"/>
      <c r="SX40" s="4"/>
      <c r="SY40" s="4"/>
      <c r="SZ40" s="4"/>
      <c r="TA40" s="4"/>
      <c r="TB40" s="4"/>
      <c r="TC40" s="4"/>
      <c r="TD40" s="4"/>
      <c r="TE40" s="4"/>
      <c r="TF40" s="4"/>
      <c r="TG40" s="4"/>
      <c r="TH40" s="4"/>
      <c r="TI40" s="4"/>
      <c r="TJ40" s="4"/>
      <c r="TK40" s="4"/>
      <c r="TL40" s="4"/>
      <c r="TM40" s="4"/>
      <c r="TN40" s="4"/>
      <c r="TO40" s="4"/>
      <c r="TP40" s="4"/>
      <c r="TQ40" s="4"/>
      <c r="TR40" s="4"/>
      <c r="TS40" s="4"/>
      <c r="TT40" s="4"/>
      <c r="TU40" s="4"/>
      <c r="TV40" s="4"/>
      <c r="TW40" s="4"/>
      <c r="TX40" s="4"/>
      <c r="TY40" s="4"/>
      <c r="TZ40" s="4"/>
      <c r="UA40" s="4"/>
      <c r="UB40" s="4"/>
      <c r="UC40" s="4"/>
      <c r="UD40" s="4"/>
      <c r="UE40" s="4"/>
      <c r="UF40" s="4"/>
      <c r="UG40" s="4"/>
      <c r="UH40" s="4"/>
      <c r="UI40" s="4"/>
      <c r="UJ40" s="4"/>
      <c r="UK40" s="4"/>
    </row>
    <row r="41" spans="1:557" ht="15.75" customHeight="1" x14ac:dyDescent="0.2">
      <c r="A41" s="4"/>
      <c r="B41" s="4"/>
      <c r="C41" s="4"/>
      <c r="D41" s="4"/>
      <c r="E41" s="4"/>
      <c r="F41" s="4"/>
      <c r="G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c r="QF41" s="4"/>
      <c r="QG41" s="4"/>
      <c r="QH41" s="4"/>
      <c r="QI41" s="4"/>
      <c r="QJ41" s="4"/>
      <c r="QK41" s="4"/>
      <c r="QL41" s="4"/>
      <c r="QM41" s="4"/>
      <c r="QN41" s="4"/>
      <c r="QO41" s="4"/>
      <c r="QP41" s="4"/>
      <c r="QQ41" s="4"/>
      <c r="QR41" s="4"/>
      <c r="QS41" s="4"/>
      <c r="QT41" s="4"/>
      <c r="QU41" s="4"/>
      <c r="QV41" s="4"/>
      <c r="QW41" s="4"/>
      <c r="QX41" s="4"/>
      <c r="QY41" s="4"/>
      <c r="QZ41" s="4"/>
      <c r="RA41" s="4"/>
      <c r="RB41" s="4"/>
      <c r="RC41" s="4"/>
      <c r="RD41" s="4"/>
      <c r="RE41" s="4"/>
      <c r="RF41" s="4"/>
      <c r="RG41" s="4"/>
      <c r="RH41" s="4"/>
      <c r="RI41" s="4"/>
      <c r="RJ41" s="4"/>
      <c r="RK41" s="4"/>
      <c r="RL41" s="4"/>
      <c r="RM41" s="4"/>
      <c r="RN41" s="4"/>
      <c r="RO41" s="4"/>
      <c r="RP41" s="4"/>
      <c r="RQ41" s="4"/>
      <c r="RR41" s="4"/>
      <c r="RS41" s="4"/>
      <c r="RT41" s="4"/>
      <c r="RU41" s="4"/>
      <c r="RV41" s="4"/>
      <c r="RW41" s="4"/>
      <c r="RX41" s="4"/>
      <c r="RY41" s="4"/>
      <c r="RZ41" s="4"/>
      <c r="SA41" s="4"/>
      <c r="SB41" s="4"/>
      <c r="SC41" s="4"/>
      <c r="SD41" s="4"/>
      <c r="SE41" s="4"/>
      <c r="SF41" s="4"/>
      <c r="SG41" s="4"/>
      <c r="SH41" s="4"/>
      <c r="SI41" s="4"/>
      <c r="SJ41" s="4"/>
      <c r="SK41" s="4"/>
      <c r="SL41" s="4"/>
      <c r="SM41" s="4"/>
      <c r="SN41" s="4"/>
      <c r="SO41" s="4"/>
      <c r="SP41" s="4"/>
      <c r="SQ41" s="4"/>
      <c r="SR41" s="4"/>
      <c r="SS41" s="4"/>
      <c r="ST41" s="4"/>
      <c r="SU41" s="4"/>
      <c r="SV41" s="4"/>
      <c r="SW41" s="4"/>
      <c r="SX41" s="4"/>
      <c r="SY41" s="4"/>
      <c r="SZ41" s="4"/>
      <c r="TA41" s="4"/>
      <c r="TB41" s="4"/>
      <c r="TC41" s="4"/>
      <c r="TD41" s="4"/>
      <c r="TE41" s="4"/>
      <c r="TF41" s="4"/>
      <c r="TG41" s="4"/>
      <c r="TH41" s="4"/>
      <c r="TI41" s="4"/>
      <c r="TJ41" s="4"/>
      <c r="TK41" s="4"/>
      <c r="TL41" s="4"/>
      <c r="TM41" s="4"/>
      <c r="TN41" s="4"/>
      <c r="TO41" s="4"/>
      <c r="TP41" s="4"/>
      <c r="TQ41" s="4"/>
      <c r="TR41" s="4"/>
      <c r="TS41" s="4"/>
      <c r="TT41" s="4"/>
      <c r="TU41" s="4"/>
      <c r="TV41" s="4"/>
      <c r="TW41" s="4"/>
      <c r="TX41" s="4"/>
      <c r="TY41" s="4"/>
      <c r="TZ41" s="4"/>
      <c r="UA41" s="4"/>
      <c r="UB41" s="4"/>
      <c r="UC41" s="4"/>
      <c r="UD41" s="4"/>
      <c r="UE41" s="4"/>
      <c r="UF41" s="4"/>
      <c r="UG41" s="4"/>
      <c r="UH41" s="4"/>
      <c r="UI41" s="4"/>
      <c r="UJ41" s="4"/>
      <c r="UK41" s="4"/>
    </row>
    <row r="42" spans="1:557" ht="15.75" customHeight="1" x14ac:dyDescent="0.2">
      <c r="A42" s="4"/>
      <c r="B42" s="4"/>
      <c r="C42" s="4"/>
      <c r="D42" s="4"/>
      <c r="E42" s="4"/>
      <c r="F42" s="4"/>
      <c r="G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c r="QF42" s="4"/>
      <c r="QG42" s="4"/>
      <c r="QH42" s="4"/>
      <c r="QI42" s="4"/>
      <c r="QJ42" s="4"/>
      <c r="QK42" s="4"/>
      <c r="QL42" s="4"/>
      <c r="QM42" s="4"/>
      <c r="QN42" s="4"/>
      <c r="QO42" s="4"/>
      <c r="QP42" s="4"/>
      <c r="QQ42" s="4"/>
      <c r="QR42" s="4"/>
      <c r="QS42" s="4"/>
      <c r="QT42" s="4"/>
      <c r="QU42" s="4"/>
      <c r="QV42" s="4"/>
      <c r="QW42" s="4"/>
      <c r="QX42" s="4"/>
      <c r="QY42" s="4"/>
      <c r="QZ42" s="4"/>
      <c r="RA42" s="4"/>
      <c r="RB42" s="4"/>
      <c r="RC42" s="4"/>
      <c r="RD42" s="4"/>
      <c r="RE42" s="4"/>
      <c r="RF42" s="4"/>
      <c r="RG42" s="4"/>
      <c r="RH42" s="4"/>
      <c r="RI42" s="4"/>
      <c r="RJ42" s="4"/>
      <c r="RK42" s="4"/>
      <c r="RL42" s="4"/>
      <c r="RM42" s="4"/>
      <c r="RN42" s="4"/>
      <c r="RO42" s="4"/>
      <c r="RP42" s="4"/>
      <c r="RQ42" s="4"/>
      <c r="RR42" s="4"/>
      <c r="RS42" s="4"/>
      <c r="RT42" s="4"/>
      <c r="RU42" s="4"/>
      <c r="RV42" s="4"/>
      <c r="RW42" s="4"/>
      <c r="RX42" s="4"/>
      <c r="RY42" s="4"/>
      <c r="RZ42" s="4"/>
      <c r="SA42" s="4"/>
      <c r="SB42" s="4"/>
      <c r="SC42" s="4"/>
      <c r="SD42" s="4"/>
      <c r="SE42" s="4"/>
      <c r="SF42" s="4"/>
      <c r="SG42" s="4"/>
      <c r="SH42" s="4"/>
      <c r="SI42" s="4"/>
      <c r="SJ42" s="4"/>
      <c r="SK42" s="4"/>
      <c r="SL42" s="4"/>
      <c r="SM42" s="4"/>
      <c r="SN42" s="4"/>
      <c r="SO42" s="4"/>
      <c r="SP42" s="4"/>
      <c r="SQ42" s="4"/>
      <c r="SR42" s="4"/>
      <c r="SS42" s="4"/>
      <c r="ST42" s="4"/>
      <c r="SU42" s="4"/>
      <c r="SV42" s="4"/>
      <c r="SW42" s="4"/>
      <c r="SX42" s="4"/>
      <c r="SY42" s="4"/>
      <c r="SZ42" s="4"/>
      <c r="TA42" s="4"/>
      <c r="TB42" s="4"/>
      <c r="TC42" s="4"/>
      <c r="TD42" s="4"/>
      <c r="TE42" s="4"/>
      <c r="TF42" s="4"/>
      <c r="TG42" s="4"/>
      <c r="TH42" s="4"/>
      <c r="TI42" s="4"/>
      <c r="TJ42" s="4"/>
      <c r="TK42" s="4"/>
      <c r="TL42" s="4"/>
      <c r="TM42" s="4"/>
      <c r="TN42" s="4"/>
      <c r="TO42" s="4"/>
      <c r="TP42" s="4"/>
      <c r="TQ42" s="4"/>
      <c r="TR42" s="4"/>
      <c r="TS42" s="4"/>
      <c r="TT42" s="4"/>
      <c r="TU42" s="4"/>
      <c r="TV42" s="4"/>
      <c r="TW42" s="4"/>
      <c r="TX42" s="4"/>
      <c r="TY42" s="4"/>
      <c r="TZ42" s="4"/>
      <c r="UA42" s="4"/>
      <c r="UB42" s="4"/>
      <c r="UC42" s="4"/>
      <c r="UD42" s="4"/>
      <c r="UE42" s="4"/>
      <c r="UF42" s="4"/>
      <c r="UG42" s="4"/>
      <c r="UH42" s="4"/>
      <c r="UI42" s="4"/>
      <c r="UJ42" s="4"/>
      <c r="UK42" s="4"/>
    </row>
    <row r="43" spans="1:557" ht="15.75" customHeight="1" x14ac:dyDescent="0.2">
      <c r="A43" s="4"/>
      <c r="B43" s="4"/>
      <c r="C43" s="4"/>
      <c r="D43" s="4"/>
      <c r="E43" s="4"/>
      <c r="F43" s="4"/>
      <c r="G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c r="QF43" s="4"/>
      <c r="QG43" s="4"/>
      <c r="QH43" s="4"/>
      <c r="QI43" s="4"/>
      <c r="QJ43" s="4"/>
      <c r="QK43" s="4"/>
      <c r="QL43" s="4"/>
      <c r="QM43" s="4"/>
      <c r="QN43" s="4"/>
      <c r="QO43" s="4"/>
      <c r="QP43" s="4"/>
      <c r="QQ43" s="4"/>
      <c r="QR43" s="4"/>
      <c r="QS43" s="4"/>
      <c r="QT43" s="4"/>
      <c r="QU43" s="4"/>
      <c r="QV43" s="4"/>
      <c r="QW43" s="4"/>
      <c r="QX43" s="4"/>
      <c r="QY43" s="4"/>
      <c r="QZ43" s="4"/>
      <c r="RA43" s="4"/>
      <c r="RB43" s="4"/>
      <c r="RC43" s="4"/>
      <c r="RD43" s="4"/>
      <c r="RE43" s="4"/>
      <c r="RF43" s="4"/>
      <c r="RG43" s="4"/>
      <c r="RH43" s="4"/>
      <c r="RI43" s="4"/>
      <c r="RJ43" s="4"/>
      <c r="RK43" s="4"/>
      <c r="RL43" s="4"/>
      <c r="RM43" s="4"/>
      <c r="RN43" s="4"/>
      <c r="RO43" s="4"/>
      <c r="RP43" s="4"/>
      <c r="RQ43" s="4"/>
      <c r="RR43" s="4"/>
      <c r="RS43" s="4"/>
      <c r="RT43" s="4"/>
      <c r="RU43" s="4"/>
      <c r="RV43" s="4"/>
      <c r="RW43" s="4"/>
      <c r="RX43" s="4"/>
      <c r="RY43" s="4"/>
      <c r="RZ43" s="4"/>
      <c r="SA43" s="4"/>
      <c r="SB43" s="4"/>
      <c r="SC43" s="4"/>
      <c r="SD43" s="4"/>
      <c r="SE43" s="4"/>
      <c r="SF43" s="4"/>
      <c r="SG43" s="4"/>
      <c r="SH43" s="4"/>
      <c r="SI43" s="4"/>
      <c r="SJ43" s="4"/>
      <c r="SK43" s="4"/>
      <c r="SL43" s="4"/>
      <c r="SM43" s="4"/>
      <c r="SN43" s="4"/>
      <c r="SO43" s="4"/>
      <c r="SP43" s="4"/>
      <c r="SQ43" s="4"/>
      <c r="SR43" s="4"/>
      <c r="SS43" s="4"/>
      <c r="ST43" s="4"/>
      <c r="SU43" s="4"/>
      <c r="SV43" s="4"/>
      <c r="SW43" s="4"/>
      <c r="SX43" s="4"/>
      <c r="SY43" s="4"/>
      <c r="SZ43" s="4"/>
      <c r="TA43" s="4"/>
      <c r="TB43" s="4"/>
      <c r="TC43" s="4"/>
      <c r="TD43" s="4"/>
      <c r="TE43" s="4"/>
      <c r="TF43" s="4"/>
      <c r="TG43" s="4"/>
      <c r="TH43" s="4"/>
      <c r="TI43" s="4"/>
      <c r="TJ43" s="4"/>
      <c r="TK43" s="4"/>
      <c r="TL43" s="4"/>
      <c r="TM43" s="4"/>
      <c r="TN43" s="4"/>
      <c r="TO43" s="4"/>
      <c r="TP43" s="4"/>
      <c r="TQ43" s="4"/>
      <c r="TR43" s="4"/>
      <c r="TS43" s="4"/>
      <c r="TT43" s="4"/>
      <c r="TU43" s="4"/>
      <c r="TV43" s="4"/>
      <c r="TW43" s="4"/>
      <c r="TX43" s="4"/>
      <c r="TY43" s="4"/>
      <c r="TZ43" s="4"/>
      <c r="UA43" s="4"/>
      <c r="UB43" s="4"/>
      <c r="UC43" s="4"/>
      <c r="UD43" s="4"/>
      <c r="UE43" s="4"/>
      <c r="UF43" s="4"/>
      <c r="UG43" s="4"/>
      <c r="UH43" s="4"/>
      <c r="UI43" s="4"/>
      <c r="UJ43" s="4"/>
      <c r="UK43" s="4"/>
    </row>
    <row r="44" spans="1:557" ht="15.75" customHeight="1" x14ac:dyDescent="0.2">
      <c r="A44" s="4"/>
      <c r="B44" s="4"/>
      <c r="C44" s="4"/>
      <c r="D44" s="4"/>
      <c r="E44" s="4"/>
      <c r="F44" s="4"/>
      <c r="G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c r="QF44" s="4"/>
      <c r="QG44" s="4"/>
      <c r="QH44" s="4"/>
      <c r="QI44" s="4"/>
      <c r="QJ44" s="4"/>
      <c r="QK44" s="4"/>
      <c r="QL44" s="4"/>
      <c r="QM44" s="4"/>
      <c r="QN44" s="4"/>
      <c r="QO44" s="4"/>
      <c r="QP44" s="4"/>
      <c r="QQ44" s="4"/>
      <c r="QR44" s="4"/>
      <c r="QS44" s="4"/>
      <c r="QT44" s="4"/>
      <c r="QU44" s="4"/>
      <c r="QV44" s="4"/>
      <c r="QW44" s="4"/>
      <c r="QX44" s="4"/>
      <c r="QY44" s="4"/>
      <c r="QZ44" s="4"/>
      <c r="RA44" s="4"/>
      <c r="RB44" s="4"/>
      <c r="RC44" s="4"/>
      <c r="RD44" s="4"/>
      <c r="RE44" s="4"/>
      <c r="RF44" s="4"/>
      <c r="RG44" s="4"/>
      <c r="RH44" s="4"/>
      <c r="RI44" s="4"/>
      <c r="RJ44" s="4"/>
      <c r="RK44" s="4"/>
      <c r="RL44" s="4"/>
      <c r="RM44" s="4"/>
      <c r="RN44" s="4"/>
      <c r="RO44" s="4"/>
      <c r="RP44" s="4"/>
      <c r="RQ44" s="4"/>
      <c r="RR44" s="4"/>
      <c r="RS44" s="4"/>
      <c r="RT44" s="4"/>
      <c r="RU44" s="4"/>
      <c r="RV44" s="4"/>
      <c r="RW44" s="4"/>
      <c r="RX44" s="4"/>
      <c r="RY44" s="4"/>
      <c r="RZ44" s="4"/>
      <c r="SA44" s="4"/>
      <c r="SB44" s="4"/>
      <c r="SC44" s="4"/>
      <c r="SD44" s="4"/>
      <c r="SE44" s="4"/>
      <c r="SF44" s="4"/>
      <c r="SG44" s="4"/>
      <c r="SH44" s="4"/>
      <c r="SI44" s="4"/>
      <c r="SJ44" s="4"/>
      <c r="SK44" s="4"/>
      <c r="SL44" s="4"/>
      <c r="SM44" s="4"/>
      <c r="SN44" s="4"/>
      <c r="SO44" s="4"/>
      <c r="SP44" s="4"/>
      <c r="SQ44" s="4"/>
      <c r="SR44" s="4"/>
      <c r="SS44" s="4"/>
      <c r="ST44" s="4"/>
      <c r="SU44" s="4"/>
      <c r="SV44" s="4"/>
      <c r="SW44" s="4"/>
      <c r="SX44" s="4"/>
      <c r="SY44" s="4"/>
      <c r="SZ44" s="4"/>
      <c r="TA44" s="4"/>
      <c r="TB44" s="4"/>
      <c r="TC44" s="4"/>
      <c r="TD44" s="4"/>
      <c r="TE44" s="4"/>
      <c r="TF44" s="4"/>
      <c r="TG44" s="4"/>
      <c r="TH44" s="4"/>
      <c r="TI44" s="4"/>
      <c r="TJ44" s="4"/>
      <c r="TK44" s="4"/>
      <c r="TL44" s="4"/>
      <c r="TM44" s="4"/>
      <c r="TN44" s="4"/>
      <c r="TO44" s="4"/>
      <c r="TP44" s="4"/>
      <c r="TQ44" s="4"/>
      <c r="TR44" s="4"/>
      <c r="TS44" s="4"/>
      <c r="TT44" s="4"/>
      <c r="TU44" s="4"/>
      <c r="TV44" s="4"/>
      <c r="TW44" s="4"/>
      <c r="TX44" s="4"/>
      <c r="TY44" s="4"/>
      <c r="TZ44" s="4"/>
      <c r="UA44" s="4"/>
      <c r="UB44" s="4"/>
      <c r="UC44" s="4"/>
      <c r="UD44" s="4"/>
      <c r="UE44" s="4"/>
      <c r="UF44" s="4"/>
      <c r="UG44" s="4"/>
      <c r="UH44" s="4"/>
      <c r="UI44" s="4"/>
      <c r="UJ44" s="4"/>
      <c r="UK44" s="4"/>
    </row>
    <row r="45" spans="1:557" ht="15.75" customHeight="1" x14ac:dyDescent="0.2">
      <c r="A45" s="4"/>
      <c r="B45" s="4"/>
      <c r="C45" s="4"/>
      <c r="D45" s="4"/>
      <c r="E45" s="4"/>
      <c r="F45" s="4"/>
      <c r="G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c r="QF45" s="4"/>
      <c r="QG45" s="4"/>
      <c r="QH45" s="4"/>
      <c r="QI45" s="4"/>
      <c r="QJ45" s="4"/>
      <c r="QK45" s="4"/>
      <c r="QL45" s="4"/>
      <c r="QM45" s="4"/>
      <c r="QN45" s="4"/>
      <c r="QO45" s="4"/>
      <c r="QP45" s="4"/>
      <c r="QQ45" s="4"/>
      <c r="QR45" s="4"/>
      <c r="QS45" s="4"/>
      <c r="QT45" s="4"/>
      <c r="QU45" s="4"/>
      <c r="QV45" s="4"/>
      <c r="QW45" s="4"/>
      <c r="QX45" s="4"/>
      <c r="QY45" s="4"/>
      <c r="QZ45" s="4"/>
      <c r="RA45" s="4"/>
      <c r="RB45" s="4"/>
      <c r="RC45" s="4"/>
      <c r="RD45" s="4"/>
      <c r="RE45" s="4"/>
      <c r="RF45" s="4"/>
      <c r="RG45" s="4"/>
      <c r="RH45" s="4"/>
      <c r="RI45" s="4"/>
      <c r="RJ45" s="4"/>
      <c r="RK45" s="4"/>
      <c r="RL45" s="4"/>
      <c r="RM45" s="4"/>
      <c r="RN45" s="4"/>
      <c r="RO45" s="4"/>
      <c r="RP45" s="4"/>
      <c r="RQ45" s="4"/>
      <c r="RR45" s="4"/>
      <c r="RS45" s="4"/>
      <c r="RT45" s="4"/>
      <c r="RU45" s="4"/>
      <c r="RV45" s="4"/>
      <c r="RW45" s="4"/>
      <c r="RX45" s="4"/>
      <c r="RY45" s="4"/>
      <c r="RZ45" s="4"/>
      <c r="SA45" s="4"/>
      <c r="SB45" s="4"/>
      <c r="SC45" s="4"/>
      <c r="SD45" s="4"/>
      <c r="SE45" s="4"/>
      <c r="SF45" s="4"/>
      <c r="SG45" s="4"/>
      <c r="SH45" s="4"/>
      <c r="SI45" s="4"/>
      <c r="SJ45" s="4"/>
      <c r="SK45" s="4"/>
      <c r="SL45" s="4"/>
      <c r="SM45" s="4"/>
      <c r="SN45" s="4"/>
      <c r="SO45" s="4"/>
      <c r="SP45" s="4"/>
      <c r="SQ45" s="4"/>
      <c r="SR45" s="4"/>
      <c r="SS45" s="4"/>
      <c r="ST45" s="4"/>
      <c r="SU45" s="4"/>
      <c r="SV45" s="4"/>
      <c r="SW45" s="4"/>
      <c r="SX45" s="4"/>
      <c r="SY45" s="4"/>
      <c r="SZ45" s="4"/>
      <c r="TA45" s="4"/>
      <c r="TB45" s="4"/>
      <c r="TC45" s="4"/>
      <c r="TD45" s="4"/>
      <c r="TE45" s="4"/>
      <c r="TF45" s="4"/>
      <c r="TG45" s="4"/>
      <c r="TH45" s="4"/>
      <c r="TI45" s="4"/>
      <c r="TJ45" s="4"/>
      <c r="TK45" s="4"/>
      <c r="TL45" s="4"/>
      <c r="TM45" s="4"/>
      <c r="TN45" s="4"/>
      <c r="TO45" s="4"/>
      <c r="TP45" s="4"/>
      <c r="TQ45" s="4"/>
      <c r="TR45" s="4"/>
      <c r="TS45" s="4"/>
      <c r="TT45" s="4"/>
      <c r="TU45" s="4"/>
      <c r="TV45" s="4"/>
      <c r="TW45" s="4"/>
      <c r="TX45" s="4"/>
      <c r="TY45" s="4"/>
      <c r="TZ45" s="4"/>
      <c r="UA45" s="4"/>
      <c r="UB45" s="4"/>
      <c r="UC45" s="4"/>
      <c r="UD45" s="4"/>
      <c r="UE45" s="4"/>
      <c r="UF45" s="4"/>
      <c r="UG45" s="4"/>
      <c r="UH45" s="4"/>
      <c r="UI45" s="4"/>
      <c r="UJ45" s="4"/>
      <c r="UK45" s="4"/>
    </row>
    <row r="46" spans="1:557" ht="15.75" customHeight="1" x14ac:dyDescent="0.2">
      <c r="A46" s="4"/>
      <c r="B46" s="4"/>
      <c r="C46" s="4"/>
      <c r="D46" s="4"/>
      <c r="E46" s="4"/>
      <c r="F46" s="4"/>
      <c r="G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c r="QF46" s="4"/>
      <c r="QG46" s="4"/>
      <c r="QH46" s="4"/>
      <c r="QI46" s="4"/>
      <c r="QJ46" s="4"/>
      <c r="QK46" s="4"/>
      <c r="QL46" s="4"/>
      <c r="QM46" s="4"/>
      <c r="QN46" s="4"/>
      <c r="QO46" s="4"/>
      <c r="QP46" s="4"/>
      <c r="QQ46" s="4"/>
      <c r="QR46" s="4"/>
      <c r="QS46" s="4"/>
      <c r="QT46" s="4"/>
      <c r="QU46" s="4"/>
      <c r="QV46" s="4"/>
      <c r="QW46" s="4"/>
      <c r="QX46" s="4"/>
      <c r="QY46" s="4"/>
      <c r="QZ46" s="4"/>
      <c r="RA46" s="4"/>
      <c r="RB46" s="4"/>
      <c r="RC46" s="4"/>
      <c r="RD46" s="4"/>
      <c r="RE46" s="4"/>
      <c r="RF46" s="4"/>
      <c r="RG46" s="4"/>
      <c r="RH46" s="4"/>
      <c r="RI46" s="4"/>
      <c r="RJ46" s="4"/>
      <c r="RK46" s="4"/>
      <c r="RL46" s="4"/>
      <c r="RM46" s="4"/>
      <c r="RN46" s="4"/>
      <c r="RO46" s="4"/>
      <c r="RP46" s="4"/>
      <c r="RQ46" s="4"/>
      <c r="RR46" s="4"/>
      <c r="RS46" s="4"/>
      <c r="RT46" s="4"/>
      <c r="RU46" s="4"/>
      <c r="RV46" s="4"/>
      <c r="RW46" s="4"/>
      <c r="RX46" s="4"/>
      <c r="RY46" s="4"/>
      <c r="RZ46" s="4"/>
      <c r="SA46" s="4"/>
      <c r="SB46" s="4"/>
      <c r="SC46" s="4"/>
      <c r="SD46" s="4"/>
      <c r="SE46" s="4"/>
      <c r="SF46" s="4"/>
      <c r="SG46" s="4"/>
      <c r="SH46" s="4"/>
      <c r="SI46" s="4"/>
      <c r="SJ46" s="4"/>
      <c r="SK46" s="4"/>
      <c r="SL46" s="4"/>
      <c r="SM46" s="4"/>
      <c r="SN46" s="4"/>
      <c r="SO46" s="4"/>
      <c r="SP46" s="4"/>
      <c r="SQ46" s="4"/>
      <c r="SR46" s="4"/>
      <c r="SS46" s="4"/>
      <c r="ST46" s="4"/>
      <c r="SU46" s="4"/>
      <c r="SV46" s="4"/>
      <c r="SW46" s="4"/>
      <c r="SX46" s="4"/>
      <c r="SY46" s="4"/>
      <c r="SZ46" s="4"/>
      <c r="TA46" s="4"/>
      <c r="TB46" s="4"/>
      <c r="TC46" s="4"/>
      <c r="TD46" s="4"/>
      <c r="TE46" s="4"/>
      <c r="TF46" s="4"/>
      <c r="TG46" s="4"/>
      <c r="TH46" s="4"/>
      <c r="TI46" s="4"/>
      <c r="TJ46" s="4"/>
      <c r="TK46" s="4"/>
      <c r="TL46" s="4"/>
      <c r="TM46" s="4"/>
      <c r="TN46" s="4"/>
      <c r="TO46" s="4"/>
      <c r="TP46" s="4"/>
      <c r="TQ46" s="4"/>
      <c r="TR46" s="4"/>
      <c r="TS46" s="4"/>
      <c r="TT46" s="4"/>
      <c r="TU46" s="4"/>
      <c r="TV46" s="4"/>
      <c r="TW46" s="4"/>
      <c r="TX46" s="4"/>
      <c r="TY46" s="4"/>
      <c r="TZ46" s="4"/>
      <c r="UA46" s="4"/>
      <c r="UB46" s="4"/>
      <c r="UC46" s="4"/>
      <c r="UD46" s="4"/>
      <c r="UE46" s="4"/>
      <c r="UF46" s="4"/>
      <c r="UG46" s="4"/>
      <c r="UH46" s="4"/>
      <c r="UI46" s="4"/>
      <c r="UJ46" s="4"/>
      <c r="UK46" s="4"/>
    </row>
    <row r="47" spans="1:557" ht="15.75" customHeight="1" x14ac:dyDescent="0.2">
      <c r="A47" s="4"/>
      <c r="B47" s="4"/>
      <c r="C47" s="4"/>
      <c r="D47" s="4"/>
      <c r="E47" s="4"/>
      <c r="F47" s="4"/>
      <c r="G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c r="QF47" s="4"/>
      <c r="QG47" s="4"/>
      <c r="QH47" s="4"/>
      <c r="QI47" s="4"/>
      <c r="QJ47" s="4"/>
      <c r="QK47" s="4"/>
      <c r="QL47" s="4"/>
      <c r="QM47" s="4"/>
      <c r="QN47" s="4"/>
      <c r="QO47" s="4"/>
      <c r="QP47" s="4"/>
      <c r="QQ47" s="4"/>
      <c r="QR47" s="4"/>
      <c r="QS47" s="4"/>
      <c r="QT47" s="4"/>
      <c r="QU47" s="4"/>
      <c r="QV47" s="4"/>
      <c r="QW47" s="4"/>
      <c r="QX47" s="4"/>
      <c r="QY47" s="4"/>
      <c r="QZ47" s="4"/>
      <c r="RA47" s="4"/>
      <c r="RB47" s="4"/>
      <c r="RC47" s="4"/>
      <c r="RD47" s="4"/>
      <c r="RE47" s="4"/>
      <c r="RF47" s="4"/>
      <c r="RG47" s="4"/>
      <c r="RH47" s="4"/>
      <c r="RI47" s="4"/>
      <c r="RJ47" s="4"/>
      <c r="RK47" s="4"/>
      <c r="RL47" s="4"/>
      <c r="RM47" s="4"/>
      <c r="RN47" s="4"/>
      <c r="RO47" s="4"/>
      <c r="RP47" s="4"/>
      <c r="RQ47" s="4"/>
      <c r="RR47" s="4"/>
      <c r="RS47" s="4"/>
      <c r="RT47" s="4"/>
      <c r="RU47" s="4"/>
      <c r="RV47" s="4"/>
      <c r="RW47" s="4"/>
      <c r="RX47" s="4"/>
      <c r="RY47" s="4"/>
      <c r="RZ47" s="4"/>
      <c r="SA47" s="4"/>
      <c r="SB47" s="4"/>
      <c r="SC47" s="4"/>
      <c r="SD47" s="4"/>
      <c r="SE47" s="4"/>
      <c r="SF47" s="4"/>
      <c r="SG47" s="4"/>
      <c r="SH47" s="4"/>
      <c r="SI47" s="4"/>
      <c r="SJ47" s="4"/>
      <c r="SK47" s="4"/>
      <c r="SL47" s="4"/>
      <c r="SM47" s="4"/>
      <c r="SN47" s="4"/>
      <c r="SO47" s="4"/>
      <c r="SP47" s="4"/>
      <c r="SQ47" s="4"/>
      <c r="SR47" s="4"/>
      <c r="SS47" s="4"/>
      <c r="ST47" s="4"/>
      <c r="SU47" s="4"/>
      <c r="SV47" s="4"/>
      <c r="SW47" s="4"/>
      <c r="SX47" s="4"/>
      <c r="SY47" s="4"/>
      <c r="SZ47" s="4"/>
      <c r="TA47" s="4"/>
      <c r="TB47" s="4"/>
      <c r="TC47" s="4"/>
      <c r="TD47" s="4"/>
      <c r="TE47" s="4"/>
      <c r="TF47" s="4"/>
      <c r="TG47" s="4"/>
      <c r="TH47" s="4"/>
      <c r="TI47" s="4"/>
      <c r="TJ47" s="4"/>
      <c r="TK47" s="4"/>
      <c r="TL47" s="4"/>
      <c r="TM47" s="4"/>
      <c r="TN47" s="4"/>
      <c r="TO47" s="4"/>
      <c r="TP47" s="4"/>
      <c r="TQ47" s="4"/>
      <c r="TR47" s="4"/>
      <c r="TS47" s="4"/>
      <c r="TT47" s="4"/>
      <c r="TU47" s="4"/>
      <c r="TV47" s="4"/>
      <c r="TW47" s="4"/>
      <c r="TX47" s="4"/>
      <c r="TY47" s="4"/>
      <c r="TZ47" s="4"/>
      <c r="UA47" s="4"/>
      <c r="UB47" s="4"/>
      <c r="UC47" s="4"/>
      <c r="UD47" s="4"/>
      <c r="UE47" s="4"/>
      <c r="UF47" s="4"/>
      <c r="UG47" s="4"/>
      <c r="UH47" s="4"/>
      <c r="UI47" s="4"/>
      <c r="UJ47" s="4"/>
      <c r="UK47" s="4"/>
    </row>
    <row r="48" spans="1:557" ht="15.75" customHeight="1" x14ac:dyDescent="0.2">
      <c r="A48" s="4"/>
      <c r="B48" s="4"/>
      <c r="C48" s="4"/>
      <c r="D48" s="4"/>
      <c r="E48" s="4"/>
      <c r="F48" s="4"/>
      <c r="G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4"/>
      <c r="NH48" s="4"/>
      <c r="NI48" s="4"/>
      <c r="NJ48" s="4"/>
      <c r="NK48" s="4"/>
      <c r="NL48" s="4"/>
      <c r="NM48" s="4"/>
      <c r="NN48" s="4"/>
      <c r="NO48" s="4"/>
      <c r="NP48" s="4"/>
      <c r="NQ48" s="4"/>
      <c r="NR48" s="4"/>
      <c r="NS48" s="4"/>
      <c r="NT48" s="4"/>
      <c r="NU48" s="4"/>
      <c r="NV48" s="4"/>
      <c r="NW48" s="4"/>
      <c r="NX48" s="4"/>
      <c r="NY48" s="4"/>
      <c r="NZ48" s="4"/>
      <c r="OA48" s="4"/>
      <c r="OB48" s="4"/>
      <c r="OC48" s="4"/>
      <c r="OD48" s="4"/>
      <c r="OE48" s="4"/>
      <c r="OF48" s="4"/>
      <c r="OG48" s="4"/>
      <c r="OH48" s="4"/>
      <c r="OI48" s="4"/>
      <c r="OJ48" s="4"/>
      <c r="OK48" s="4"/>
      <c r="OL48" s="4"/>
      <c r="OM48" s="4"/>
      <c r="ON48" s="4"/>
      <c r="OO48" s="4"/>
      <c r="OP48" s="4"/>
      <c r="OQ48" s="4"/>
      <c r="OR48" s="4"/>
      <c r="OS48" s="4"/>
      <c r="OT48" s="4"/>
      <c r="OU48" s="4"/>
      <c r="OV48" s="4"/>
      <c r="OW48" s="4"/>
      <c r="OX48" s="4"/>
      <c r="OY48" s="4"/>
      <c r="OZ48" s="4"/>
      <c r="PA48" s="4"/>
      <c r="PB48" s="4"/>
      <c r="PC48" s="4"/>
      <c r="PD48" s="4"/>
      <c r="PE48" s="4"/>
      <c r="PF48" s="4"/>
      <c r="PG48" s="4"/>
      <c r="PH48" s="4"/>
      <c r="PI48" s="4"/>
      <c r="PJ48" s="4"/>
      <c r="PK48" s="4"/>
      <c r="PL48" s="4"/>
      <c r="PM48" s="4"/>
      <c r="PN48" s="4"/>
      <c r="PO48" s="4"/>
      <c r="PP48" s="4"/>
      <c r="PQ48" s="4"/>
      <c r="PR48" s="4"/>
      <c r="PS48" s="4"/>
      <c r="PT48" s="4"/>
      <c r="PU48" s="4"/>
      <c r="PV48" s="4"/>
      <c r="PW48" s="4"/>
      <c r="PX48" s="4"/>
      <c r="PY48" s="4"/>
      <c r="PZ48" s="4"/>
      <c r="QA48" s="4"/>
      <c r="QB48" s="4"/>
      <c r="QC48" s="4"/>
      <c r="QD48" s="4"/>
      <c r="QE48" s="4"/>
      <c r="QF48" s="4"/>
      <c r="QG48" s="4"/>
      <c r="QH48" s="4"/>
      <c r="QI48" s="4"/>
      <c r="QJ48" s="4"/>
      <c r="QK48" s="4"/>
      <c r="QL48" s="4"/>
      <c r="QM48" s="4"/>
      <c r="QN48" s="4"/>
      <c r="QO48" s="4"/>
      <c r="QP48" s="4"/>
      <c r="QQ48" s="4"/>
      <c r="QR48" s="4"/>
      <c r="QS48" s="4"/>
      <c r="QT48" s="4"/>
      <c r="QU48" s="4"/>
      <c r="QV48" s="4"/>
      <c r="QW48" s="4"/>
      <c r="QX48" s="4"/>
      <c r="QY48" s="4"/>
      <c r="QZ48" s="4"/>
      <c r="RA48" s="4"/>
      <c r="RB48" s="4"/>
      <c r="RC48" s="4"/>
      <c r="RD48" s="4"/>
      <c r="RE48" s="4"/>
      <c r="RF48" s="4"/>
      <c r="RG48" s="4"/>
      <c r="RH48" s="4"/>
      <c r="RI48" s="4"/>
      <c r="RJ48" s="4"/>
      <c r="RK48" s="4"/>
      <c r="RL48" s="4"/>
      <c r="RM48" s="4"/>
      <c r="RN48" s="4"/>
      <c r="RO48" s="4"/>
      <c r="RP48" s="4"/>
      <c r="RQ48" s="4"/>
      <c r="RR48" s="4"/>
      <c r="RS48" s="4"/>
      <c r="RT48" s="4"/>
      <c r="RU48" s="4"/>
      <c r="RV48" s="4"/>
      <c r="RW48" s="4"/>
      <c r="RX48" s="4"/>
      <c r="RY48" s="4"/>
      <c r="RZ48" s="4"/>
      <c r="SA48" s="4"/>
      <c r="SB48" s="4"/>
      <c r="SC48" s="4"/>
      <c r="SD48" s="4"/>
      <c r="SE48" s="4"/>
      <c r="SF48" s="4"/>
      <c r="SG48" s="4"/>
      <c r="SH48" s="4"/>
      <c r="SI48" s="4"/>
      <c r="SJ48" s="4"/>
      <c r="SK48" s="4"/>
      <c r="SL48" s="4"/>
      <c r="SM48" s="4"/>
      <c r="SN48" s="4"/>
      <c r="SO48" s="4"/>
      <c r="SP48" s="4"/>
      <c r="SQ48" s="4"/>
      <c r="SR48" s="4"/>
      <c r="SS48" s="4"/>
      <c r="ST48" s="4"/>
      <c r="SU48" s="4"/>
      <c r="SV48" s="4"/>
      <c r="SW48" s="4"/>
      <c r="SX48" s="4"/>
      <c r="SY48" s="4"/>
      <c r="SZ48" s="4"/>
      <c r="TA48" s="4"/>
      <c r="TB48" s="4"/>
      <c r="TC48" s="4"/>
      <c r="TD48" s="4"/>
      <c r="TE48" s="4"/>
      <c r="TF48" s="4"/>
      <c r="TG48" s="4"/>
      <c r="TH48" s="4"/>
      <c r="TI48" s="4"/>
      <c r="TJ48" s="4"/>
      <c r="TK48" s="4"/>
      <c r="TL48" s="4"/>
      <c r="TM48" s="4"/>
      <c r="TN48" s="4"/>
      <c r="TO48" s="4"/>
      <c r="TP48" s="4"/>
      <c r="TQ48" s="4"/>
      <c r="TR48" s="4"/>
      <c r="TS48" s="4"/>
      <c r="TT48" s="4"/>
      <c r="TU48" s="4"/>
      <c r="TV48" s="4"/>
      <c r="TW48" s="4"/>
      <c r="TX48" s="4"/>
      <c r="TY48" s="4"/>
      <c r="TZ48" s="4"/>
      <c r="UA48" s="4"/>
      <c r="UB48" s="4"/>
      <c r="UC48" s="4"/>
      <c r="UD48" s="4"/>
      <c r="UE48" s="4"/>
      <c r="UF48" s="4"/>
      <c r="UG48" s="4"/>
      <c r="UH48" s="4"/>
      <c r="UI48" s="4"/>
      <c r="UJ48" s="4"/>
      <c r="UK48" s="4"/>
    </row>
    <row r="49" spans="1:557" ht="15.75" customHeight="1" x14ac:dyDescent="0.2">
      <c r="A49" s="4"/>
      <c r="B49" s="4"/>
      <c r="C49" s="4"/>
      <c r="D49" s="4"/>
      <c r="E49" s="4"/>
      <c r="F49" s="4"/>
      <c r="G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M49" s="4"/>
      <c r="NN49" s="4"/>
      <c r="NO49" s="4"/>
      <c r="NP49" s="4"/>
      <c r="NQ49" s="4"/>
      <c r="NR49" s="4"/>
      <c r="NS49" s="4"/>
      <c r="NT49" s="4"/>
      <c r="NU49" s="4"/>
      <c r="NV49" s="4"/>
      <c r="NW49" s="4"/>
      <c r="NX49" s="4"/>
      <c r="NY49" s="4"/>
      <c r="NZ49" s="4"/>
      <c r="OA49" s="4"/>
      <c r="OB49" s="4"/>
      <c r="OC49" s="4"/>
      <c r="OD49" s="4"/>
      <c r="OE49" s="4"/>
      <c r="OF49" s="4"/>
      <c r="OG49" s="4"/>
      <c r="OH49" s="4"/>
      <c r="OI49" s="4"/>
      <c r="OJ49" s="4"/>
      <c r="OK49" s="4"/>
      <c r="OL49" s="4"/>
      <c r="OM49" s="4"/>
      <c r="ON49" s="4"/>
      <c r="OO49" s="4"/>
      <c r="OP49" s="4"/>
      <c r="OQ49" s="4"/>
      <c r="OR49" s="4"/>
      <c r="OS49" s="4"/>
      <c r="OT49" s="4"/>
      <c r="OU49" s="4"/>
      <c r="OV49" s="4"/>
      <c r="OW49" s="4"/>
      <c r="OX49" s="4"/>
      <c r="OY49" s="4"/>
      <c r="OZ49" s="4"/>
      <c r="PA49" s="4"/>
      <c r="PB49" s="4"/>
      <c r="PC49" s="4"/>
      <c r="PD49" s="4"/>
      <c r="PE49" s="4"/>
      <c r="PF49" s="4"/>
      <c r="PG49" s="4"/>
      <c r="PH49" s="4"/>
      <c r="PI49" s="4"/>
      <c r="PJ49" s="4"/>
      <c r="PK49" s="4"/>
      <c r="PL49" s="4"/>
      <c r="PM49" s="4"/>
      <c r="PN49" s="4"/>
      <c r="PO49" s="4"/>
      <c r="PP49" s="4"/>
      <c r="PQ49" s="4"/>
      <c r="PR49" s="4"/>
      <c r="PS49" s="4"/>
      <c r="PT49" s="4"/>
      <c r="PU49" s="4"/>
      <c r="PV49" s="4"/>
      <c r="PW49" s="4"/>
      <c r="PX49" s="4"/>
      <c r="PY49" s="4"/>
      <c r="PZ49" s="4"/>
      <c r="QA49" s="4"/>
      <c r="QB49" s="4"/>
      <c r="QC49" s="4"/>
      <c r="QD49" s="4"/>
      <c r="QE49" s="4"/>
      <c r="QF49" s="4"/>
      <c r="QG49" s="4"/>
      <c r="QH49" s="4"/>
      <c r="QI49" s="4"/>
      <c r="QJ49" s="4"/>
      <c r="QK49" s="4"/>
      <c r="QL49" s="4"/>
      <c r="QM49" s="4"/>
      <c r="QN49" s="4"/>
      <c r="QO49" s="4"/>
      <c r="QP49" s="4"/>
      <c r="QQ49" s="4"/>
      <c r="QR49" s="4"/>
      <c r="QS49" s="4"/>
      <c r="QT49" s="4"/>
      <c r="QU49" s="4"/>
      <c r="QV49" s="4"/>
      <c r="QW49" s="4"/>
      <c r="QX49" s="4"/>
      <c r="QY49" s="4"/>
      <c r="QZ49" s="4"/>
      <c r="RA49" s="4"/>
      <c r="RB49" s="4"/>
      <c r="RC49" s="4"/>
      <c r="RD49" s="4"/>
      <c r="RE49" s="4"/>
      <c r="RF49" s="4"/>
      <c r="RG49" s="4"/>
      <c r="RH49" s="4"/>
      <c r="RI49" s="4"/>
      <c r="RJ49" s="4"/>
      <c r="RK49" s="4"/>
      <c r="RL49" s="4"/>
      <c r="RM49" s="4"/>
      <c r="RN49" s="4"/>
      <c r="RO49" s="4"/>
      <c r="RP49" s="4"/>
      <c r="RQ49" s="4"/>
      <c r="RR49" s="4"/>
      <c r="RS49" s="4"/>
      <c r="RT49" s="4"/>
      <c r="RU49" s="4"/>
      <c r="RV49" s="4"/>
      <c r="RW49" s="4"/>
      <c r="RX49" s="4"/>
      <c r="RY49" s="4"/>
      <c r="RZ49" s="4"/>
      <c r="SA49" s="4"/>
      <c r="SB49" s="4"/>
      <c r="SC49" s="4"/>
      <c r="SD49" s="4"/>
      <c r="SE49" s="4"/>
      <c r="SF49" s="4"/>
      <c r="SG49" s="4"/>
      <c r="SH49" s="4"/>
      <c r="SI49" s="4"/>
      <c r="SJ49" s="4"/>
      <c r="SK49" s="4"/>
      <c r="SL49" s="4"/>
      <c r="SM49" s="4"/>
      <c r="SN49" s="4"/>
      <c r="SO49" s="4"/>
      <c r="SP49" s="4"/>
      <c r="SQ49" s="4"/>
      <c r="SR49" s="4"/>
      <c r="SS49" s="4"/>
      <c r="ST49" s="4"/>
      <c r="SU49" s="4"/>
      <c r="SV49" s="4"/>
      <c r="SW49" s="4"/>
      <c r="SX49" s="4"/>
      <c r="SY49" s="4"/>
      <c r="SZ49" s="4"/>
      <c r="TA49" s="4"/>
      <c r="TB49" s="4"/>
      <c r="TC49" s="4"/>
      <c r="TD49" s="4"/>
      <c r="TE49" s="4"/>
      <c r="TF49" s="4"/>
      <c r="TG49" s="4"/>
      <c r="TH49" s="4"/>
      <c r="TI49" s="4"/>
      <c r="TJ49" s="4"/>
      <c r="TK49" s="4"/>
      <c r="TL49" s="4"/>
      <c r="TM49" s="4"/>
      <c r="TN49" s="4"/>
      <c r="TO49" s="4"/>
      <c r="TP49" s="4"/>
      <c r="TQ49" s="4"/>
      <c r="TR49" s="4"/>
      <c r="TS49" s="4"/>
      <c r="TT49" s="4"/>
      <c r="TU49" s="4"/>
      <c r="TV49" s="4"/>
      <c r="TW49" s="4"/>
      <c r="TX49" s="4"/>
      <c r="TY49" s="4"/>
      <c r="TZ49" s="4"/>
      <c r="UA49" s="4"/>
      <c r="UB49" s="4"/>
      <c r="UC49" s="4"/>
      <c r="UD49" s="4"/>
      <c r="UE49" s="4"/>
      <c r="UF49" s="4"/>
      <c r="UG49" s="4"/>
      <c r="UH49" s="4"/>
      <c r="UI49" s="4"/>
      <c r="UJ49" s="4"/>
      <c r="UK49" s="4"/>
    </row>
    <row r="50" spans="1:557" ht="15.75" customHeight="1" x14ac:dyDescent="0.2">
      <c r="A50" s="4"/>
      <c r="B50" s="4"/>
      <c r="C50" s="4"/>
      <c r="D50" s="4"/>
      <c r="E50" s="4"/>
      <c r="F50" s="4"/>
      <c r="G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c r="OC50" s="4"/>
      <c r="OD50" s="4"/>
      <c r="OE50" s="4"/>
      <c r="OF50" s="4"/>
      <c r="OG50" s="4"/>
      <c r="OH50" s="4"/>
      <c r="OI50" s="4"/>
      <c r="OJ50" s="4"/>
      <c r="OK50" s="4"/>
      <c r="OL50" s="4"/>
      <c r="OM50" s="4"/>
      <c r="ON50" s="4"/>
      <c r="OO50" s="4"/>
      <c r="OP50" s="4"/>
      <c r="OQ50" s="4"/>
      <c r="OR50" s="4"/>
      <c r="OS50" s="4"/>
      <c r="OT50" s="4"/>
      <c r="OU50" s="4"/>
      <c r="OV50" s="4"/>
      <c r="OW50" s="4"/>
      <c r="OX50" s="4"/>
      <c r="OY50" s="4"/>
      <c r="OZ50" s="4"/>
      <c r="PA50" s="4"/>
      <c r="PB50" s="4"/>
      <c r="PC50" s="4"/>
      <c r="PD50" s="4"/>
      <c r="PE50" s="4"/>
      <c r="PF50" s="4"/>
      <c r="PG50" s="4"/>
      <c r="PH50" s="4"/>
      <c r="PI50" s="4"/>
      <c r="PJ50" s="4"/>
      <c r="PK50" s="4"/>
      <c r="PL50" s="4"/>
      <c r="PM50" s="4"/>
      <c r="PN50" s="4"/>
      <c r="PO50" s="4"/>
      <c r="PP50" s="4"/>
      <c r="PQ50" s="4"/>
      <c r="PR50" s="4"/>
      <c r="PS50" s="4"/>
      <c r="PT50" s="4"/>
      <c r="PU50" s="4"/>
      <c r="PV50" s="4"/>
      <c r="PW50" s="4"/>
      <c r="PX50" s="4"/>
      <c r="PY50" s="4"/>
      <c r="PZ50" s="4"/>
      <c r="QA50" s="4"/>
      <c r="QB50" s="4"/>
      <c r="QC50" s="4"/>
      <c r="QD50" s="4"/>
      <c r="QE50" s="4"/>
      <c r="QF50" s="4"/>
      <c r="QG50" s="4"/>
      <c r="QH50" s="4"/>
      <c r="QI50" s="4"/>
      <c r="QJ50" s="4"/>
      <c r="QK50" s="4"/>
      <c r="QL50" s="4"/>
      <c r="QM50" s="4"/>
      <c r="QN50" s="4"/>
      <c r="QO50" s="4"/>
      <c r="QP50" s="4"/>
      <c r="QQ50" s="4"/>
      <c r="QR50" s="4"/>
      <c r="QS50" s="4"/>
      <c r="QT50" s="4"/>
      <c r="QU50" s="4"/>
      <c r="QV50" s="4"/>
      <c r="QW50" s="4"/>
      <c r="QX50" s="4"/>
      <c r="QY50" s="4"/>
      <c r="QZ50" s="4"/>
      <c r="RA50" s="4"/>
      <c r="RB50" s="4"/>
      <c r="RC50" s="4"/>
      <c r="RD50" s="4"/>
      <c r="RE50" s="4"/>
      <c r="RF50" s="4"/>
      <c r="RG50" s="4"/>
      <c r="RH50" s="4"/>
      <c r="RI50" s="4"/>
      <c r="RJ50" s="4"/>
      <c r="RK50" s="4"/>
      <c r="RL50" s="4"/>
      <c r="RM50" s="4"/>
      <c r="RN50" s="4"/>
      <c r="RO50" s="4"/>
      <c r="RP50" s="4"/>
      <c r="RQ50" s="4"/>
      <c r="RR50" s="4"/>
      <c r="RS50" s="4"/>
      <c r="RT50" s="4"/>
      <c r="RU50" s="4"/>
      <c r="RV50" s="4"/>
      <c r="RW50" s="4"/>
      <c r="RX50" s="4"/>
      <c r="RY50" s="4"/>
      <c r="RZ50" s="4"/>
      <c r="SA50" s="4"/>
      <c r="SB50" s="4"/>
      <c r="SC50" s="4"/>
      <c r="SD50" s="4"/>
      <c r="SE50" s="4"/>
      <c r="SF50" s="4"/>
      <c r="SG50" s="4"/>
      <c r="SH50" s="4"/>
      <c r="SI50" s="4"/>
      <c r="SJ50" s="4"/>
      <c r="SK50" s="4"/>
      <c r="SL50" s="4"/>
      <c r="SM50" s="4"/>
      <c r="SN50" s="4"/>
      <c r="SO50" s="4"/>
      <c r="SP50" s="4"/>
      <c r="SQ50" s="4"/>
      <c r="SR50" s="4"/>
      <c r="SS50" s="4"/>
      <c r="ST50" s="4"/>
      <c r="SU50" s="4"/>
      <c r="SV50" s="4"/>
      <c r="SW50" s="4"/>
      <c r="SX50" s="4"/>
      <c r="SY50" s="4"/>
      <c r="SZ50" s="4"/>
      <c r="TA50" s="4"/>
      <c r="TB50" s="4"/>
      <c r="TC50" s="4"/>
      <c r="TD50" s="4"/>
      <c r="TE50" s="4"/>
      <c r="TF50" s="4"/>
      <c r="TG50" s="4"/>
      <c r="TH50" s="4"/>
      <c r="TI50" s="4"/>
      <c r="TJ50" s="4"/>
      <c r="TK50" s="4"/>
      <c r="TL50" s="4"/>
      <c r="TM50" s="4"/>
      <c r="TN50" s="4"/>
      <c r="TO50" s="4"/>
      <c r="TP50" s="4"/>
      <c r="TQ50" s="4"/>
      <c r="TR50" s="4"/>
      <c r="TS50" s="4"/>
      <c r="TT50" s="4"/>
      <c r="TU50" s="4"/>
      <c r="TV50" s="4"/>
      <c r="TW50" s="4"/>
      <c r="TX50" s="4"/>
      <c r="TY50" s="4"/>
      <c r="TZ50" s="4"/>
      <c r="UA50" s="4"/>
      <c r="UB50" s="4"/>
      <c r="UC50" s="4"/>
      <c r="UD50" s="4"/>
      <c r="UE50" s="4"/>
      <c r="UF50" s="4"/>
      <c r="UG50" s="4"/>
      <c r="UH50" s="4"/>
      <c r="UI50" s="4"/>
      <c r="UJ50" s="4"/>
      <c r="UK50" s="4"/>
    </row>
    <row r="51" spans="1:557" ht="15.75" customHeight="1" x14ac:dyDescent="0.2">
      <c r="A51" s="4"/>
      <c r="B51" s="4"/>
      <c r="C51" s="4"/>
      <c r="D51" s="4"/>
      <c r="E51" s="4"/>
      <c r="F51" s="4"/>
      <c r="G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c r="OC51" s="4"/>
      <c r="OD51" s="4"/>
      <c r="OE51" s="4"/>
      <c r="OF51" s="4"/>
      <c r="OG51" s="4"/>
      <c r="OH51" s="4"/>
      <c r="OI51" s="4"/>
      <c r="OJ51" s="4"/>
      <c r="OK51" s="4"/>
      <c r="OL51" s="4"/>
      <c r="OM51" s="4"/>
      <c r="ON51" s="4"/>
      <c r="OO51" s="4"/>
      <c r="OP51" s="4"/>
      <c r="OQ51" s="4"/>
      <c r="OR51" s="4"/>
      <c r="OS51" s="4"/>
      <c r="OT51" s="4"/>
      <c r="OU51" s="4"/>
      <c r="OV51" s="4"/>
      <c r="OW51" s="4"/>
      <c r="OX51" s="4"/>
      <c r="OY51" s="4"/>
      <c r="OZ51" s="4"/>
      <c r="PA51" s="4"/>
      <c r="PB51" s="4"/>
      <c r="PC51" s="4"/>
      <c r="PD51" s="4"/>
      <c r="PE51" s="4"/>
      <c r="PF51" s="4"/>
      <c r="PG51" s="4"/>
      <c r="PH51" s="4"/>
      <c r="PI51" s="4"/>
      <c r="PJ51" s="4"/>
      <c r="PK51" s="4"/>
      <c r="PL51" s="4"/>
      <c r="PM51" s="4"/>
      <c r="PN51" s="4"/>
      <c r="PO51" s="4"/>
      <c r="PP51" s="4"/>
      <c r="PQ51" s="4"/>
      <c r="PR51" s="4"/>
      <c r="PS51" s="4"/>
      <c r="PT51" s="4"/>
      <c r="PU51" s="4"/>
      <c r="PV51" s="4"/>
      <c r="PW51" s="4"/>
      <c r="PX51" s="4"/>
      <c r="PY51" s="4"/>
      <c r="PZ51" s="4"/>
      <c r="QA51" s="4"/>
      <c r="QB51" s="4"/>
      <c r="QC51" s="4"/>
      <c r="QD51" s="4"/>
      <c r="QE51" s="4"/>
      <c r="QF51" s="4"/>
      <c r="QG51" s="4"/>
      <c r="QH51" s="4"/>
      <c r="QI51" s="4"/>
      <c r="QJ51" s="4"/>
      <c r="QK51" s="4"/>
      <c r="QL51" s="4"/>
      <c r="QM51" s="4"/>
      <c r="QN51" s="4"/>
      <c r="QO51" s="4"/>
      <c r="QP51" s="4"/>
      <c r="QQ51" s="4"/>
      <c r="QR51" s="4"/>
      <c r="QS51" s="4"/>
      <c r="QT51" s="4"/>
      <c r="QU51" s="4"/>
      <c r="QV51" s="4"/>
      <c r="QW51" s="4"/>
      <c r="QX51" s="4"/>
      <c r="QY51" s="4"/>
      <c r="QZ51" s="4"/>
      <c r="RA51" s="4"/>
      <c r="RB51" s="4"/>
      <c r="RC51" s="4"/>
      <c r="RD51" s="4"/>
      <c r="RE51" s="4"/>
      <c r="RF51" s="4"/>
      <c r="RG51" s="4"/>
      <c r="RH51" s="4"/>
      <c r="RI51" s="4"/>
      <c r="RJ51" s="4"/>
      <c r="RK51" s="4"/>
      <c r="RL51" s="4"/>
      <c r="RM51" s="4"/>
      <c r="RN51" s="4"/>
      <c r="RO51" s="4"/>
      <c r="RP51" s="4"/>
      <c r="RQ51" s="4"/>
      <c r="RR51" s="4"/>
      <c r="RS51" s="4"/>
      <c r="RT51" s="4"/>
      <c r="RU51" s="4"/>
      <c r="RV51" s="4"/>
      <c r="RW51" s="4"/>
      <c r="RX51" s="4"/>
      <c r="RY51" s="4"/>
      <c r="RZ51" s="4"/>
      <c r="SA51" s="4"/>
      <c r="SB51" s="4"/>
      <c r="SC51" s="4"/>
      <c r="SD51" s="4"/>
      <c r="SE51" s="4"/>
      <c r="SF51" s="4"/>
      <c r="SG51" s="4"/>
      <c r="SH51" s="4"/>
      <c r="SI51" s="4"/>
      <c r="SJ51" s="4"/>
      <c r="SK51" s="4"/>
      <c r="SL51" s="4"/>
      <c r="SM51" s="4"/>
      <c r="SN51" s="4"/>
      <c r="SO51" s="4"/>
      <c r="SP51" s="4"/>
      <c r="SQ51" s="4"/>
      <c r="SR51" s="4"/>
      <c r="SS51" s="4"/>
      <c r="ST51" s="4"/>
      <c r="SU51" s="4"/>
      <c r="SV51" s="4"/>
      <c r="SW51" s="4"/>
      <c r="SX51" s="4"/>
      <c r="SY51" s="4"/>
      <c r="SZ51" s="4"/>
      <c r="TA51" s="4"/>
      <c r="TB51" s="4"/>
      <c r="TC51" s="4"/>
      <c r="TD51" s="4"/>
      <c r="TE51" s="4"/>
      <c r="TF51" s="4"/>
      <c r="TG51" s="4"/>
      <c r="TH51" s="4"/>
      <c r="TI51" s="4"/>
      <c r="TJ51" s="4"/>
      <c r="TK51" s="4"/>
      <c r="TL51" s="4"/>
      <c r="TM51" s="4"/>
      <c r="TN51" s="4"/>
      <c r="TO51" s="4"/>
      <c r="TP51" s="4"/>
      <c r="TQ51" s="4"/>
      <c r="TR51" s="4"/>
      <c r="TS51" s="4"/>
      <c r="TT51" s="4"/>
      <c r="TU51" s="4"/>
      <c r="TV51" s="4"/>
      <c r="TW51" s="4"/>
      <c r="TX51" s="4"/>
      <c r="TY51" s="4"/>
      <c r="TZ51" s="4"/>
      <c r="UA51" s="4"/>
      <c r="UB51" s="4"/>
      <c r="UC51" s="4"/>
      <c r="UD51" s="4"/>
      <c r="UE51" s="4"/>
      <c r="UF51" s="4"/>
      <c r="UG51" s="4"/>
      <c r="UH51" s="4"/>
      <c r="UI51" s="4"/>
      <c r="UJ51" s="4"/>
      <c r="UK51" s="4"/>
    </row>
    <row r="52" spans="1:557" ht="15.75" customHeight="1" x14ac:dyDescent="0.2">
      <c r="A52" s="4"/>
      <c r="B52" s="4"/>
      <c r="C52" s="4"/>
      <c r="D52" s="4"/>
      <c r="E52" s="4"/>
      <c r="F52" s="4"/>
      <c r="G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c r="IW52" s="4"/>
      <c r="IX52" s="4"/>
      <c r="IY52" s="4"/>
      <c r="IZ52" s="4"/>
      <c r="JA52" s="4"/>
      <c r="JB52" s="4"/>
      <c r="JC52" s="4"/>
      <c r="JD52" s="4"/>
      <c r="JE52" s="4"/>
      <c r="JF52" s="4"/>
      <c r="JG52" s="4"/>
      <c r="JH52" s="4"/>
      <c r="JI52" s="4"/>
      <c r="JJ52" s="4"/>
      <c r="JK52" s="4"/>
      <c r="JL52" s="4"/>
      <c r="JM52" s="4"/>
      <c r="JN52" s="4"/>
      <c r="JO52" s="4"/>
      <c r="JP52" s="4"/>
      <c r="JQ52" s="4"/>
      <c r="JR52" s="4"/>
      <c r="JS52" s="4"/>
      <c r="JT52" s="4"/>
      <c r="JU52" s="4"/>
      <c r="JV52" s="4"/>
      <c r="JW52" s="4"/>
      <c r="JX52" s="4"/>
      <c r="JY52" s="4"/>
      <c r="JZ52" s="4"/>
      <c r="KA52" s="4"/>
      <c r="KB52" s="4"/>
      <c r="KC52" s="4"/>
      <c r="KD52" s="4"/>
      <c r="KE52" s="4"/>
      <c r="KF52" s="4"/>
      <c r="KG52" s="4"/>
      <c r="KH52" s="4"/>
      <c r="KI52" s="4"/>
      <c r="KJ52" s="4"/>
      <c r="KK52" s="4"/>
      <c r="KL52" s="4"/>
      <c r="KM52" s="4"/>
      <c r="KN52" s="4"/>
      <c r="KO52" s="4"/>
      <c r="KP52" s="4"/>
      <c r="KQ52" s="4"/>
      <c r="KR52" s="4"/>
      <c r="KS52" s="4"/>
      <c r="KT52" s="4"/>
      <c r="KU52" s="4"/>
      <c r="KV52" s="4"/>
      <c r="KW52" s="4"/>
      <c r="KX52" s="4"/>
      <c r="KY52" s="4"/>
      <c r="KZ52" s="4"/>
      <c r="LA52" s="4"/>
      <c r="LB52" s="4"/>
      <c r="LC52" s="4"/>
      <c r="LD52" s="4"/>
      <c r="LE52" s="4"/>
      <c r="LF52" s="4"/>
      <c r="LG52" s="4"/>
      <c r="LH52" s="4"/>
      <c r="LI52" s="4"/>
      <c r="LJ52" s="4"/>
      <c r="LK52" s="4"/>
      <c r="LL52" s="4"/>
      <c r="LM52" s="4"/>
      <c r="LN52" s="4"/>
      <c r="LO52" s="4"/>
      <c r="LP52" s="4"/>
      <c r="LQ52" s="4"/>
      <c r="LR52" s="4"/>
      <c r="LS52" s="4"/>
      <c r="LT52" s="4"/>
      <c r="LU52" s="4"/>
      <c r="LV52" s="4"/>
      <c r="LW52" s="4"/>
      <c r="LX52" s="4"/>
      <c r="LY52" s="4"/>
      <c r="LZ52" s="4"/>
      <c r="MA52" s="4"/>
      <c r="MB52" s="4"/>
      <c r="MC52" s="4"/>
      <c r="MD52" s="4"/>
      <c r="ME52" s="4"/>
      <c r="MF52" s="4"/>
      <c r="MG52" s="4"/>
      <c r="MH52" s="4"/>
      <c r="MI52" s="4"/>
      <c r="MJ52" s="4"/>
      <c r="MK52" s="4"/>
      <c r="ML52" s="4"/>
      <c r="MM52" s="4"/>
      <c r="MN52" s="4"/>
      <c r="MO52" s="4"/>
      <c r="MP52" s="4"/>
      <c r="MQ52" s="4"/>
      <c r="MR52" s="4"/>
      <c r="MS52" s="4"/>
      <c r="MT52" s="4"/>
      <c r="MU52" s="4"/>
      <c r="MV52" s="4"/>
      <c r="MW52" s="4"/>
      <c r="MX52" s="4"/>
      <c r="MY52" s="4"/>
      <c r="MZ52" s="4"/>
      <c r="NA52" s="4"/>
      <c r="NB52" s="4"/>
      <c r="NC52" s="4"/>
      <c r="ND52" s="4"/>
      <c r="NE52" s="4"/>
      <c r="NF52" s="4"/>
      <c r="NG52" s="4"/>
      <c r="NH52" s="4"/>
      <c r="NI52" s="4"/>
      <c r="NJ52" s="4"/>
      <c r="NK52" s="4"/>
      <c r="NL52" s="4"/>
      <c r="NM52" s="4"/>
      <c r="NN52" s="4"/>
      <c r="NO52" s="4"/>
      <c r="NP52" s="4"/>
      <c r="NQ52" s="4"/>
      <c r="NR52" s="4"/>
      <c r="NS52" s="4"/>
      <c r="NT52" s="4"/>
      <c r="NU52" s="4"/>
      <c r="NV52" s="4"/>
      <c r="NW52" s="4"/>
      <c r="NX52" s="4"/>
      <c r="NY52" s="4"/>
      <c r="NZ52" s="4"/>
      <c r="OA52" s="4"/>
      <c r="OB52" s="4"/>
      <c r="OC52" s="4"/>
      <c r="OD52" s="4"/>
      <c r="OE52" s="4"/>
      <c r="OF52" s="4"/>
      <c r="OG52" s="4"/>
      <c r="OH52" s="4"/>
      <c r="OI52" s="4"/>
      <c r="OJ52" s="4"/>
      <c r="OK52" s="4"/>
      <c r="OL52" s="4"/>
      <c r="OM52" s="4"/>
      <c r="ON52" s="4"/>
      <c r="OO52" s="4"/>
      <c r="OP52" s="4"/>
      <c r="OQ52" s="4"/>
      <c r="OR52" s="4"/>
      <c r="OS52" s="4"/>
      <c r="OT52" s="4"/>
      <c r="OU52" s="4"/>
      <c r="OV52" s="4"/>
      <c r="OW52" s="4"/>
      <c r="OX52" s="4"/>
      <c r="OY52" s="4"/>
      <c r="OZ52" s="4"/>
      <c r="PA52" s="4"/>
      <c r="PB52" s="4"/>
      <c r="PC52" s="4"/>
      <c r="PD52" s="4"/>
      <c r="PE52" s="4"/>
      <c r="PF52" s="4"/>
      <c r="PG52" s="4"/>
      <c r="PH52" s="4"/>
      <c r="PI52" s="4"/>
      <c r="PJ52" s="4"/>
      <c r="PK52" s="4"/>
      <c r="PL52" s="4"/>
      <c r="PM52" s="4"/>
      <c r="PN52" s="4"/>
      <c r="PO52" s="4"/>
      <c r="PP52" s="4"/>
      <c r="PQ52" s="4"/>
      <c r="PR52" s="4"/>
      <c r="PS52" s="4"/>
      <c r="PT52" s="4"/>
      <c r="PU52" s="4"/>
      <c r="PV52" s="4"/>
      <c r="PW52" s="4"/>
      <c r="PX52" s="4"/>
      <c r="PY52" s="4"/>
      <c r="PZ52" s="4"/>
      <c r="QA52" s="4"/>
      <c r="QB52" s="4"/>
      <c r="QC52" s="4"/>
      <c r="QD52" s="4"/>
      <c r="QE52" s="4"/>
      <c r="QF52" s="4"/>
      <c r="QG52" s="4"/>
      <c r="QH52" s="4"/>
      <c r="QI52" s="4"/>
      <c r="QJ52" s="4"/>
      <c r="QK52" s="4"/>
      <c r="QL52" s="4"/>
      <c r="QM52" s="4"/>
      <c r="QN52" s="4"/>
      <c r="QO52" s="4"/>
      <c r="QP52" s="4"/>
      <c r="QQ52" s="4"/>
      <c r="QR52" s="4"/>
      <c r="QS52" s="4"/>
      <c r="QT52" s="4"/>
      <c r="QU52" s="4"/>
      <c r="QV52" s="4"/>
      <c r="QW52" s="4"/>
      <c r="QX52" s="4"/>
      <c r="QY52" s="4"/>
      <c r="QZ52" s="4"/>
      <c r="RA52" s="4"/>
      <c r="RB52" s="4"/>
      <c r="RC52" s="4"/>
      <c r="RD52" s="4"/>
      <c r="RE52" s="4"/>
      <c r="RF52" s="4"/>
      <c r="RG52" s="4"/>
      <c r="RH52" s="4"/>
      <c r="RI52" s="4"/>
      <c r="RJ52" s="4"/>
      <c r="RK52" s="4"/>
      <c r="RL52" s="4"/>
      <c r="RM52" s="4"/>
      <c r="RN52" s="4"/>
      <c r="RO52" s="4"/>
      <c r="RP52" s="4"/>
      <c r="RQ52" s="4"/>
      <c r="RR52" s="4"/>
      <c r="RS52" s="4"/>
      <c r="RT52" s="4"/>
      <c r="RU52" s="4"/>
      <c r="RV52" s="4"/>
      <c r="RW52" s="4"/>
      <c r="RX52" s="4"/>
      <c r="RY52" s="4"/>
      <c r="RZ52" s="4"/>
      <c r="SA52" s="4"/>
      <c r="SB52" s="4"/>
      <c r="SC52" s="4"/>
      <c r="SD52" s="4"/>
      <c r="SE52" s="4"/>
      <c r="SF52" s="4"/>
      <c r="SG52" s="4"/>
      <c r="SH52" s="4"/>
      <c r="SI52" s="4"/>
      <c r="SJ52" s="4"/>
      <c r="SK52" s="4"/>
      <c r="SL52" s="4"/>
      <c r="SM52" s="4"/>
      <c r="SN52" s="4"/>
      <c r="SO52" s="4"/>
      <c r="SP52" s="4"/>
      <c r="SQ52" s="4"/>
      <c r="SR52" s="4"/>
      <c r="SS52" s="4"/>
      <c r="ST52" s="4"/>
      <c r="SU52" s="4"/>
      <c r="SV52" s="4"/>
      <c r="SW52" s="4"/>
      <c r="SX52" s="4"/>
      <c r="SY52" s="4"/>
      <c r="SZ52" s="4"/>
      <c r="TA52" s="4"/>
      <c r="TB52" s="4"/>
      <c r="TC52" s="4"/>
      <c r="TD52" s="4"/>
      <c r="TE52" s="4"/>
      <c r="TF52" s="4"/>
      <c r="TG52" s="4"/>
      <c r="TH52" s="4"/>
      <c r="TI52" s="4"/>
      <c r="TJ52" s="4"/>
      <c r="TK52" s="4"/>
      <c r="TL52" s="4"/>
      <c r="TM52" s="4"/>
      <c r="TN52" s="4"/>
      <c r="TO52" s="4"/>
      <c r="TP52" s="4"/>
      <c r="TQ52" s="4"/>
      <c r="TR52" s="4"/>
      <c r="TS52" s="4"/>
      <c r="TT52" s="4"/>
      <c r="TU52" s="4"/>
      <c r="TV52" s="4"/>
      <c r="TW52" s="4"/>
      <c r="TX52" s="4"/>
      <c r="TY52" s="4"/>
      <c r="TZ52" s="4"/>
      <c r="UA52" s="4"/>
      <c r="UB52" s="4"/>
      <c r="UC52" s="4"/>
      <c r="UD52" s="4"/>
      <c r="UE52" s="4"/>
      <c r="UF52" s="4"/>
      <c r="UG52" s="4"/>
      <c r="UH52" s="4"/>
      <c r="UI52" s="4"/>
      <c r="UJ52" s="4"/>
      <c r="UK52" s="4"/>
    </row>
    <row r="53" spans="1:557" ht="15.75" customHeight="1" x14ac:dyDescent="0.2">
      <c r="A53" s="4"/>
      <c r="B53" s="4"/>
      <c r="C53" s="4"/>
      <c r="D53" s="4"/>
      <c r="E53" s="4"/>
      <c r="F53" s="4"/>
      <c r="G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c r="IW53" s="4"/>
      <c r="IX53" s="4"/>
      <c r="IY53" s="4"/>
      <c r="IZ53" s="4"/>
      <c r="JA53" s="4"/>
      <c r="JB53" s="4"/>
      <c r="JC53" s="4"/>
      <c r="JD53" s="4"/>
      <c r="JE53" s="4"/>
      <c r="JF53" s="4"/>
      <c r="JG53" s="4"/>
      <c r="JH53" s="4"/>
      <c r="JI53" s="4"/>
      <c r="JJ53" s="4"/>
      <c r="JK53" s="4"/>
      <c r="JL53" s="4"/>
      <c r="JM53" s="4"/>
      <c r="JN53" s="4"/>
      <c r="JO53" s="4"/>
      <c r="JP53" s="4"/>
      <c r="JQ53" s="4"/>
      <c r="JR53" s="4"/>
      <c r="JS53" s="4"/>
      <c r="JT53" s="4"/>
      <c r="JU53" s="4"/>
      <c r="JV53" s="4"/>
      <c r="JW53" s="4"/>
      <c r="JX53" s="4"/>
      <c r="JY53" s="4"/>
      <c r="JZ53" s="4"/>
      <c r="KA53" s="4"/>
      <c r="KB53" s="4"/>
      <c r="KC53" s="4"/>
      <c r="KD53" s="4"/>
      <c r="KE53" s="4"/>
      <c r="KF53" s="4"/>
      <c r="KG53" s="4"/>
      <c r="KH53" s="4"/>
      <c r="KI53" s="4"/>
      <c r="KJ53" s="4"/>
      <c r="KK53" s="4"/>
      <c r="KL53" s="4"/>
      <c r="KM53" s="4"/>
      <c r="KN53" s="4"/>
      <c r="KO53" s="4"/>
      <c r="KP53" s="4"/>
      <c r="KQ53" s="4"/>
      <c r="KR53" s="4"/>
      <c r="KS53" s="4"/>
      <c r="KT53" s="4"/>
      <c r="KU53" s="4"/>
      <c r="KV53" s="4"/>
      <c r="KW53" s="4"/>
      <c r="KX53" s="4"/>
      <c r="KY53" s="4"/>
      <c r="KZ53" s="4"/>
      <c r="LA53" s="4"/>
      <c r="LB53" s="4"/>
      <c r="LC53" s="4"/>
      <c r="LD53" s="4"/>
      <c r="LE53" s="4"/>
      <c r="LF53" s="4"/>
      <c r="LG53" s="4"/>
      <c r="LH53" s="4"/>
      <c r="LI53" s="4"/>
      <c r="LJ53" s="4"/>
      <c r="LK53" s="4"/>
      <c r="LL53" s="4"/>
      <c r="LM53" s="4"/>
      <c r="LN53" s="4"/>
      <c r="LO53" s="4"/>
      <c r="LP53" s="4"/>
      <c r="LQ53" s="4"/>
      <c r="LR53" s="4"/>
      <c r="LS53" s="4"/>
      <c r="LT53" s="4"/>
      <c r="LU53" s="4"/>
      <c r="LV53" s="4"/>
      <c r="LW53" s="4"/>
      <c r="LX53" s="4"/>
      <c r="LY53" s="4"/>
      <c r="LZ53" s="4"/>
      <c r="MA53" s="4"/>
      <c r="MB53" s="4"/>
      <c r="MC53" s="4"/>
      <c r="MD53" s="4"/>
      <c r="ME53" s="4"/>
      <c r="MF53" s="4"/>
      <c r="MG53" s="4"/>
      <c r="MH53" s="4"/>
      <c r="MI53" s="4"/>
      <c r="MJ53" s="4"/>
      <c r="MK53" s="4"/>
      <c r="ML53" s="4"/>
      <c r="MM53" s="4"/>
      <c r="MN53" s="4"/>
      <c r="MO53" s="4"/>
      <c r="MP53" s="4"/>
      <c r="MQ53" s="4"/>
      <c r="MR53" s="4"/>
      <c r="MS53" s="4"/>
      <c r="MT53" s="4"/>
      <c r="MU53" s="4"/>
      <c r="MV53" s="4"/>
      <c r="MW53" s="4"/>
      <c r="MX53" s="4"/>
      <c r="MY53" s="4"/>
      <c r="MZ53" s="4"/>
      <c r="NA53" s="4"/>
      <c r="NB53" s="4"/>
      <c r="NC53" s="4"/>
      <c r="ND53" s="4"/>
      <c r="NE53" s="4"/>
      <c r="NF53" s="4"/>
      <c r="NG53" s="4"/>
      <c r="NH53" s="4"/>
      <c r="NI53" s="4"/>
      <c r="NJ53" s="4"/>
      <c r="NK53" s="4"/>
      <c r="NL53" s="4"/>
      <c r="NM53" s="4"/>
      <c r="NN53" s="4"/>
      <c r="NO53" s="4"/>
      <c r="NP53" s="4"/>
      <c r="NQ53" s="4"/>
      <c r="NR53" s="4"/>
      <c r="NS53" s="4"/>
      <c r="NT53" s="4"/>
      <c r="NU53" s="4"/>
      <c r="NV53" s="4"/>
      <c r="NW53" s="4"/>
      <c r="NX53" s="4"/>
      <c r="NY53" s="4"/>
      <c r="NZ53" s="4"/>
      <c r="OA53" s="4"/>
      <c r="OB53" s="4"/>
      <c r="OC53" s="4"/>
      <c r="OD53" s="4"/>
      <c r="OE53" s="4"/>
      <c r="OF53" s="4"/>
      <c r="OG53" s="4"/>
      <c r="OH53" s="4"/>
      <c r="OI53" s="4"/>
      <c r="OJ53" s="4"/>
      <c r="OK53" s="4"/>
      <c r="OL53" s="4"/>
      <c r="OM53" s="4"/>
      <c r="ON53" s="4"/>
      <c r="OO53" s="4"/>
      <c r="OP53" s="4"/>
      <c r="OQ53" s="4"/>
      <c r="OR53" s="4"/>
      <c r="OS53" s="4"/>
      <c r="OT53" s="4"/>
      <c r="OU53" s="4"/>
      <c r="OV53" s="4"/>
      <c r="OW53" s="4"/>
      <c r="OX53" s="4"/>
      <c r="OY53" s="4"/>
      <c r="OZ53" s="4"/>
      <c r="PA53" s="4"/>
      <c r="PB53" s="4"/>
      <c r="PC53" s="4"/>
      <c r="PD53" s="4"/>
      <c r="PE53" s="4"/>
      <c r="PF53" s="4"/>
      <c r="PG53" s="4"/>
      <c r="PH53" s="4"/>
      <c r="PI53" s="4"/>
      <c r="PJ53" s="4"/>
      <c r="PK53" s="4"/>
      <c r="PL53" s="4"/>
      <c r="PM53" s="4"/>
      <c r="PN53" s="4"/>
      <c r="PO53" s="4"/>
      <c r="PP53" s="4"/>
      <c r="PQ53" s="4"/>
      <c r="PR53" s="4"/>
      <c r="PS53" s="4"/>
      <c r="PT53" s="4"/>
      <c r="PU53" s="4"/>
      <c r="PV53" s="4"/>
      <c r="PW53" s="4"/>
      <c r="PX53" s="4"/>
      <c r="PY53" s="4"/>
      <c r="PZ53" s="4"/>
      <c r="QA53" s="4"/>
      <c r="QB53" s="4"/>
      <c r="QC53" s="4"/>
      <c r="QD53" s="4"/>
      <c r="QE53" s="4"/>
      <c r="QF53" s="4"/>
      <c r="QG53" s="4"/>
      <c r="QH53" s="4"/>
      <c r="QI53" s="4"/>
      <c r="QJ53" s="4"/>
      <c r="QK53" s="4"/>
      <c r="QL53" s="4"/>
      <c r="QM53" s="4"/>
      <c r="QN53" s="4"/>
      <c r="QO53" s="4"/>
      <c r="QP53" s="4"/>
      <c r="QQ53" s="4"/>
      <c r="QR53" s="4"/>
      <c r="QS53" s="4"/>
      <c r="QT53" s="4"/>
      <c r="QU53" s="4"/>
      <c r="QV53" s="4"/>
      <c r="QW53" s="4"/>
      <c r="QX53" s="4"/>
      <c r="QY53" s="4"/>
      <c r="QZ53" s="4"/>
      <c r="RA53" s="4"/>
      <c r="RB53" s="4"/>
      <c r="RC53" s="4"/>
      <c r="RD53" s="4"/>
      <c r="RE53" s="4"/>
      <c r="RF53" s="4"/>
      <c r="RG53" s="4"/>
      <c r="RH53" s="4"/>
      <c r="RI53" s="4"/>
      <c r="RJ53" s="4"/>
      <c r="RK53" s="4"/>
      <c r="RL53" s="4"/>
      <c r="RM53" s="4"/>
      <c r="RN53" s="4"/>
      <c r="RO53" s="4"/>
      <c r="RP53" s="4"/>
      <c r="RQ53" s="4"/>
      <c r="RR53" s="4"/>
      <c r="RS53" s="4"/>
      <c r="RT53" s="4"/>
      <c r="RU53" s="4"/>
      <c r="RV53" s="4"/>
      <c r="RW53" s="4"/>
      <c r="RX53" s="4"/>
      <c r="RY53" s="4"/>
      <c r="RZ53" s="4"/>
      <c r="SA53" s="4"/>
      <c r="SB53" s="4"/>
      <c r="SC53" s="4"/>
      <c r="SD53" s="4"/>
      <c r="SE53" s="4"/>
      <c r="SF53" s="4"/>
      <c r="SG53" s="4"/>
      <c r="SH53" s="4"/>
      <c r="SI53" s="4"/>
      <c r="SJ53" s="4"/>
      <c r="SK53" s="4"/>
      <c r="SL53" s="4"/>
      <c r="SM53" s="4"/>
      <c r="SN53" s="4"/>
      <c r="SO53" s="4"/>
      <c r="SP53" s="4"/>
      <c r="SQ53" s="4"/>
      <c r="SR53" s="4"/>
      <c r="SS53" s="4"/>
      <c r="ST53" s="4"/>
      <c r="SU53" s="4"/>
      <c r="SV53" s="4"/>
      <c r="SW53" s="4"/>
      <c r="SX53" s="4"/>
      <c r="SY53" s="4"/>
      <c r="SZ53" s="4"/>
      <c r="TA53" s="4"/>
      <c r="TB53" s="4"/>
      <c r="TC53" s="4"/>
      <c r="TD53" s="4"/>
      <c r="TE53" s="4"/>
      <c r="TF53" s="4"/>
      <c r="TG53" s="4"/>
      <c r="TH53" s="4"/>
      <c r="TI53" s="4"/>
      <c r="TJ53" s="4"/>
      <c r="TK53" s="4"/>
      <c r="TL53" s="4"/>
      <c r="TM53" s="4"/>
      <c r="TN53" s="4"/>
      <c r="TO53" s="4"/>
      <c r="TP53" s="4"/>
      <c r="TQ53" s="4"/>
      <c r="TR53" s="4"/>
      <c r="TS53" s="4"/>
      <c r="TT53" s="4"/>
      <c r="TU53" s="4"/>
      <c r="TV53" s="4"/>
      <c r="TW53" s="4"/>
      <c r="TX53" s="4"/>
      <c r="TY53" s="4"/>
      <c r="TZ53" s="4"/>
      <c r="UA53" s="4"/>
      <c r="UB53" s="4"/>
      <c r="UC53" s="4"/>
      <c r="UD53" s="4"/>
      <c r="UE53" s="4"/>
      <c r="UF53" s="4"/>
      <c r="UG53" s="4"/>
      <c r="UH53" s="4"/>
      <c r="UI53" s="4"/>
      <c r="UJ53" s="4"/>
      <c r="UK53" s="4"/>
    </row>
    <row r="54" spans="1:557" ht="15.75" customHeight="1" x14ac:dyDescent="0.2">
      <c r="A54" s="4"/>
      <c r="B54" s="4"/>
      <c r="C54" s="4"/>
      <c r="D54" s="4"/>
      <c r="E54" s="4"/>
      <c r="F54" s="4"/>
      <c r="G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4"/>
      <c r="NC54" s="4"/>
      <c r="ND54" s="4"/>
      <c r="NE54" s="4"/>
      <c r="NF54" s="4"/>
      <c r="NG54" s="4"/>
      <c r="NH54" s="4"/>
      <c r="NI54" s="4"/>
      <c r="NJ54" s="4"/>
      <c r="NK54" s="4"/>
      <c r="NL54" s="4"/>
      <c r="NM54" s="4"/>
      <c r="NN54" s="4"/>
      <c r="NO54" s="4"/>
      <c r="NP54" s="4"/>
      <c r="NQ54" s="4"/>
      <c r="NR54" s="4"/>
      <c r="NS54" s="4"/>
      <c r="NT54" s="4"/>
      <c r="NU54" s="4"/>
      <c r="NV54" s="4"/>
      <c r="NW54" s="4"/>
      <c r="NX54" s="4"/>
      <c r="NY54" s="4"/>
      <c r="NZ54" s="4"/>
      <c r="OA54" s="4"/>
      <c r="OB54" s="4"/>
      <c r="OC54" s="4"/>
      <c r="OD54" s="4"/>
      <c r="OE54" s="4"/>
      <c r="OF54" s="4"/>
      <c r="OG54" s="4"/>
      <c r="OH54" s="4"/>
      <c r="OI54" s="4"/>
      <c r="OJ54" s="4"/>
      <c r="OK54" s="4"/>
      <c r="OL54" s="4"/>
      <c r="OM54" s="4"/>
      <c r="ON54" s="4"/>
      <c r="OO54" s="4"/>
      <c r="OP54" s="4"/>
      <c r="OQ54" s="4"/>
      <c r="OR54" s="4"/>
      <c r="OS54" s="4"/>
      <c r="OT54" s="4"/>
      <c r="OU54" s="4"/>
      <c r="OV54" s="4"/>
      <c r="OW54" s="4"/>
      <c r="OX54" s="4"/>
      <c r="OY54" s="4"/>
      <c r="OZ54" s="4"/>
      <c r="PA54" s="4"/>
      <c r="PB54" s="4"/>
      <c r="PC54" s="4"/>
      <c r="PD54" s="4"/>
      <c r="PE54" s="4"/>
      <c r="PF54" s="4"/>
      <c r="PG54" s="4"/>
      <c r="PH54" s="4"/>
      <c r="PI54" s="4"/>
      <c r="PJ54" s="4"/>
      <c r="PK54" s="4"/>
      <c r="PL54" s="4"/>
      <c r="PM54" s="4"/>
      <c r="PN54" s="4"/>
      <c r="PO54" s="4"/>
      <c r="PP54" s="4"/>
      <c r="PQ54" s="4"/>
      <c r="PR54" s="4"/>
      <c r="PS54" s="4"/>
      <c r="PT54" s="4"/>
      <c r="PU54" s="4"/>
      <c r="PV54" s="4"/>
      <c r="PW54" s="4"/>
      <c r="PX54" s="4"/>
      <c r="PY54" s="4"/>
      <c r="PZ54" s="4"/>
      <c r="QA54" s="4"/>
      <c r="QB54" s="4"/>
      <c r="QC54" s="4"/>
      <c r="QD54" s="4"/>
      <c r="QE54" s="4"/>
      <c r="QF54" s="4"/>
      <c r="QG54" s="4"/>
      <c r="QH54" s="4"/>
      <c r="QI54" s="4"/>
      <c r="QJ54" s="4"/>
      <c r="QK54" s="4"/>
      <c r="QL54" s="4"/>
      <c r="QM54" s="4"/>
      <c r="QN54" s="4"/>
      <c r="QO54" s="4"/>
      <c r="QP54" s="4"/>
      <c r="QQ54" s="4"/>
      <c r="QR54" s="4"/>
      <c r="QS54" s="4"/>
      <c r="QT54" s="4"/>
      <c r="QU54" s="4"/>
      <c r="QV54" s="4"/>
      <c r="QW54" s="4"/>
      <c r="QX54" s="4"/>
      <c r="QY54" s="4"/>
      <c r="QZ54" s="4"/>
      <c r="RA54" s="4"/>
      <c r="RB54" s="4"/>
      <c r="RC54" s="4"/>
      <c r="RD54" s="4"/>
      <c r="RE54" s="4"/>
      <c r="RF54" s="4"/>
      <c r="RG54" s="4"/>
      <c r="RH54" s="4"/>
      <c r="RI54" s="4"/>
      <c r="RJ54" s="4"/>
      <c r="RK54" s="4"/>
      <c r="RL54" s="4"/>
      <c r="RM54" s="4"/>
      <c r="RN54" s="4"/>
      <c r="RO54" s="4"/>
      <c r="RP54" s="4"/>
      <c r="RQ54" s="4"/>
      <c r="RR54" s="4"/>
      <c r="RS54" s="4"/>
      <c r="RT54" s="4"/>
      <c r="RU54" s="4"/>
      <c r="RV54" s="4"/>
      <c r="RW54" s="4"/>
      <c r="RX54" s="4"/>
      <c r="RY54" s="4"/>
      <c r="RZ54" s="4"/>
      <c r="SA54" s="4"/>
      <c r="SB54" s="4"/>
      <c r="SC54" s="4"/>
      <c r="SD54" s="4"/>
      <c r="SE54" s="4"/>
      <c r="SF54" s="4"/>
      <c r="SG54" s="4"/>
      <c r="SH54" s="4"/>
      <c r="SI54" s="4"/>
      <c r="SJ54" s="4"/>
      <c r="SK54" s="4"/>
      <c r="SL54" s="4"/>
      <c r="SM54" s="4"/>
      <c r="SN54" s="4"/>
      <c r="SO54" s="4"/>
      <c r="SP54" s="4"/>
      <c r="SQ54" s="4"/>
      <c r="SR54" s="4"/>
      <c r="SS54" s="4"/>
      <c r="ST54" s="4"/>
      <c r="SU54" s="4"/>
      <c r="SV54" s="4"/>
      <c r="SW54" s="4"/>
      <c r="SX54" s="4"/>
      <c r="SY54" s="4"/>
      <c r="SZ54" s="4"/>
      <c r="TA54" s="4"/>
      <c r="TB54" s="4"/>
      <c r="TC54" s="4"/>
      <c r="TD54" s="4"/>
      <c r="TE54" s="4"/>
      <c r="TF54" s="4"/>
      <c r="TG54" s="4"/>
      <c r="TH54" s="4"/>
      <c r="TI54" s="4"/>
      <c r="TJ54" s="4"/>
      <c r="TK54" s="4"/>
      <c r="TL54" s="4"/>
      <c r="TM54" s="4"/>
      <c r="TN54" s="4"/>
      <c r="TO54" s="4"/>
      <c r="TP54" s="4"/>
      <c r="TQ54" s="4"/>
      <c r="TR54" s="4"/>
      <c r="TS54" s="4"/>
      <c r="TT54" s="4"/>
      <c r="TU54" s="4"/>
      <c r="TV54" s="4"/>
      <c r="TW54" s="4"/>
      <c r="TX54" s="4"/>
      <c r="TY54" s="4"/>
      <c r="TZ54" s="4"/>
      <c r="UA54" s="4"/>
      <c r="UB54" s="4"/>
      <c r="UC54" s="4"/>
      <c r="UD54" s="4"/>
      <c r="UE54" s="4"/>
      <c r="UF54" s="4"/>
      <c r="UG54" s="4"/>
      <c r="UH54" s="4"/>
      <c r="UI54" s="4"/>
      <c r="UJ54" s="4"/>
      <c r="UK54" s="4"/>
    </row>
    <row r="55" spans="1:557" ht="15.75" customHeight="1" x14ac:dyDescent="0.2">
      <c r="A55" s="4"/>
      <c r="B55" s="4"/>
      <c r="C55" s="4"/>
      <c r="D55" s="4"/>
      <c r="E55" s="4"/>
      <c r="F55" s="4"/>
      <c r="G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4"/>
      <c r="NH55" s="4"/>
      <c r="NI55" s="4"/>
      <c r="NJ55" s="4"/>
      <c r="NK55" s="4"/>
      <c r="NL55" s="4"/>
      <c r="NM55" s="4"/>
      <c r="NN55" s="4"/>
      <c r="NO55" s="4"/>
      <c r="NP55" s="4"/>
      <c r="NQ55" s="4"/>
      <c r="NR55" s="4"/>
      <c r="NS55" s="4"/>
      <c r="NT55" s="4"/>
      <c r="NU55" s="4"/>
      <c r="NV55" s="4"/>
      <c r="NW55" s="4"/>
      <c r="NX55" s="4"/>
      <c r="NY55" s="4"/>
      <c r="NZ55" s="4"/>
      <c r="OA55" s="4"/>
      <c r="OB55" s="4"/>
      <c r="OC55" s="4"/>
      <c r="OD55" s="4"/>
      <c r="OE55" s="4"/>
      <c r="OF55" s="4"/>
      <c r="OG55" s="4"/>
      <c r="OH55" s="4"/>
      <c r="OI55" s="4"/>
      <c r="OJ55" s="4"/>
      <c r="OK55" s="4"/>
      <c r="OL55" s="4"/>
      <c r="OM55" s="4"/>
      <c r="ON55" s="4"/>
      <c r="OO55" s="4"/>
      <c r="OP55" s="4"/>
      <c r="OQ55" s="4"/>
      <c r="OR55" s="4"/>
      <c r="OS55" s="4"/>
      <c r="OT55" s="4"/>
      <c r="OU55" s="4"/>
      <c r="OV55" s="4"/>
      <c r="OW55" s="4"/>
      <c r="OX55" s="4"/>
      <c r="OY55" s="4"/>
      <c r="OZ55" s="4"/>
      <c r="PA55" s="4"/>
      <c r="PB55" s="4"/>
      <c r="PC55" s="4"/>
      <c r="PD55" s="4"/>
      <c r="PE55" s="4"/>
      <c r="PF55" s="4"/>
      <c r="PG55" s="4"/>
      <c r="PH55" s="4"/>
      <c r="PI55" s="4"/>
      <c r="PJ55" s="4"/>
      <c r="PK55" s="4"/>
      <c r="PL55" s="4"/>
      <c r="PM55" s="4"/>
      <c r="PN55" s="4"/>
      <c r="PO55" s="4"/>
      <c r="PP55" s="4"/>
      <c r="PQ55" s="4"/>
      <c r="PR55" s="4"/>
      <c r="PS55" s="4"/>
      <c r="PT55" s="4"/>
      <c r="PU55" s="4"/>
      <c r="PV55" s="4"/>
      <c r="PW55" s="4"/>
      <c r="PX55" s="4"/>
      <c r="PY55" s="4"/>
      <c r="PZ55" s="4"/>
      <c r="QA55" s="4"/>
      <c r="QB55" s="4"/>
      <c r="QC55" s="4"/>
      <c r="QD55" s="4"/>
      <c r="QE55" s="4"/>
      <c r="QF55" s="4"/>
      <c r="QG55" s="4"/>
      <c r="QH55" s="4"/>
      <c r="QI55" s="4"/>
      <c r="QJ55" s="4"/>
      <c r="QK55" s="4"/>
      <c r="QL55" s="4"/>
      <c r="QM55" s="4"/>
      <c r="QN55" s="4"/>
      <c r="QO55" s="4"/>
      <c r="QP55" s="4"/>
      <c r="QQ55" s="4"/>
      <c r="QR55" s="4"/>
      <c r="QS55" s="4"/>
      <c r="QT55" s="4"/>
      <c r="QU55" s="4"/>
      <c r="QV55" s="4"/>
      <c r="QW55" s="4"/>
      <c r="QX55" s="4"/>
      <c r="QY55" s="4"/>
      <c r="QZ55" s="4"/>
      <c r="RA55" s="4"/>
      <c r="RB55" s="4"/>
      <c r="RC55" s="4"/>
      <c r="RD55" s="4"/>
      <c r="RE55" s="4"/>
      <c r="RF55" s="4"/>
      <c r="RG55" s="4"/>
      <c r="RH55" s="4"/>
      <c r="RI55" s="4"/>
      <c r="RJ55" s="4"/>
      <c r="RK55" s="4"/>
      <c r="RL55" s="4"/>
      <c r="RM55" s="4"/>
      <c r="RN55" s="4"/>
      <c r="RO55" s="4"/>
      <c r="RP55" s="4"/>
      <c r="RQ55" s="4"/>
      <c r="RR55" s="4"/>
      <c r="RS55" s="4"/>
      <c r="RT55" s="4"/>
      <c r="RU55" s="4"/>
      <c r="RV55" s="4"/>
      <c r="RW55" s="4"/>
      <c r="RX55" s="4"/>
      <c r="RY55" s="4"/>
      <c r="RZ55" s="4"/>
      <c r="SA55" s="4"/>
      <c r="SB55" s="4"/>
      <c r="SC55" s="4"/>
      <c r="SD55" s="4"/>
      <c r="SE55" s="4"/>
      <c r="SF55" s="4"/>
      <c r="SG55" s="4"/>
      <c r="SH55" s="4"/>
      <c r="SI55" s="4"/>
      <c r="SJ55" s="4"/>
      <c r="SK55" s="4"/>
      <c r="SL55" s="4"/>
      <c r="SM55" s="4"/>
      <c r="SN55" s="4"/>
      <c r="SO55" s="4"/>
      <c r="SP55" s="4"/>
      <c r="SQ55" s="4"/>
      <c r="SR55" s="4"/>
      <c r="SS55" s="4"/>
      <c r="ST55" s="4"/>
      <c r="SU55" s="4"/>
      <c r="SV55" s="4"/>
      <c r="SW55" s="4"/>
      <c r="SX55" s="4"/>
      <c r="SY55" s="4"/>
      <c r="SZ55" s="4"/>
      <c r="TA55" s="4"/>
      <c r="TB55" s="4"/>
      <c r="TC55" s="4"/>
      <c r="TD55" s="4"/>
      <c r="TE55" s="4"/>
      <c r="TF55" s="4"/>
      <c r="TG55" s="4"/>
      <c r="TH55" s="4"/>
      <c r="TI55" s="4"/>
      <c r="TJ55" s="4"/>
      <c r="TK55" s="4"/>
      <c r="TL55" s="4"/>
      <c r="TM55" s="4"/>
      <c r="TN55" s="4"/>
      <c r="TO55" s="4"/>
      <c r="TP55" s="4"/>
      <c r="TQ55" s="4"/>
      <c r="TR55" s="4"/>
      <c r="TS55" s="4"/>
      <c r="TT55" s="4"/>
      <c r="TU55" s="4"/>
      <c r="TV55" s="4"/>
      <c r="TW55" s="4"/>
      <c r="TX55" s="4"/>
      <c r="TY55" s="4"/>
      <c r="TZ55" s="4"/>
      <c r="UA55" s="4"/>
      <c r="UB55" s="4"/>
      <c r="UC55" s="4"/>
      <c r="UD55" s="4"/>
      <c r="UE55" s="4"/>
      <c r="UF55" s="4"/>
      <c r="UG55" s="4"/>
      <c r="UH55" s="4"/>
      <c r="UI55" s="4"/>
      <c r="UJ55" s="4"/>
      <c r="UK55" s="4"/>
    </row>
    <row r="56" spans="1:557" ht="15.75" customHeight="1" x14ac:dyDescent="0.2">
      <c r="A56" s="4"/>
      <c r="B56" s="4"/>
      <c r="C56" s="4"/>
      <c r="D56" s="4"/>
      <c r="E56" s="4"/>
      <c r="F56" s="4"/>
      <c r="G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c r="IW56" s="4"/>
      <c r="IX56" s="4"/>
      <c r="IY56" s="4"/>
      <c r="IZ56" s="4"/>
      <c r="JA56" s="4"/>
      <c r="JB56" s="4"/>
      <c r="JC56" s="4"/>
      <c r="JD56" s="4"/>
      <c r="JE56" s="4"/>
      <c r="JF56" s="4"/>
      <c r="JG56" s="4"/>
      <c r="JH56" s="4"/>
      <c r="JI56" s="4"/>
      <c r="JJ56" s="4"/>
      <c r="JK56" s="4"/>
      <c r="JL56" s="4"/>
      <c r="JM56" s="4"/>
      <c r="JN56" s="4"/>
      <c r="JO56" s="4"/>
      <c r="JP56" s="4"/>
      <c r="JQ56" s="4"/>
      <c r="JR56" s="4"/>
      <c r="JS56" s="4"/>
      <c r="JT56" s="4"/>
      <c r="JU56" s="4"/>
      <c r="JV56" s="4"/>
      <c r="JW56" s="4"/>
      <c r="JX56" s="4"/>
      <c r="JY56" s="4"/>
      <c r="JZ56" s="4"/>
      <c r="KA56" s="4"/>
      <c r="KB56" s="4"/>
      <c r="KC56" s="4"/>
      <c r="KD56" s="4"/>
      <c r="KE56" s="4"/>
      <c r="KF56" s="4"/>
      <c r="KG56" s="4"/>
      <c r="KH56" s="4"/>
      <c r="KI56" s="4"/>
      <c r="KJ56" s="4"/>
      <c r="KK56" s="4"/>
      <c r="KL56" s="4"/>
      <c r="KM56" s="4"/>
      <c r="KN56" s="4"/>
      <c r="KO56" s="4"/>
      <c r="KP56" s="4"/>
      <c r="KQ56" s="4"/>
      <c r="KR56" s="4"/>
      <c r="KS56" s="4"/>
      <c r="KT56" s="4"/>
      <c r="KU56" s="4"/>
      <c r="KV56" s="4"/>
      <c r="KW56" s="4"/>
      <c r="KX56" s="4"/>
      <c r="KY56" s="4"/>
      <c r="KZ56" s="4"/>
      <c r="LA56" s="4"/>
      <c r="LB56" s="4"/>
      <c r="LC56" s="4"/>
      <c r="LD56" s="4"/>
      <c r="LE56" s="4"/>
      <c r="LF56" s="4"/>
      <c r="LG56" s="4"/>
      <c r="LH56" s="4"/>
      <c r="LI56" s="4"/>
      <c r="LJ56" s="4"/>
      <c r="LK56" s="4"/>
      <c r="LL56" s="4"/>
      <c r="LM56" s="4"/>
      <c r="LN56" s="4"/>
      <c r="LO56" s="4"/>
      <c r="LP56" s="4"/>
      <c r="LQ56" s="4"/>
      <c r="LR56" s="4"/>
      <c r="LS56" s="4"/>
      <c r="LT56" s="4"/>
      <c r="LU56" s="4"/>
      <c r="LV56" s="4"/>
      <c r="LW56" s="4"/>
      <c r="LX56" s="4"/>
      <c r="LY56" s="4"/>
      <c r="LZ56" s="4"/>
      <c r="MA56" s="4"/>
      <c r="MB56" s="4"/>
      <c r="MC56" s="4"/>
      <c r="MD56" s="4"/>
      <c r="ME56" s="4"/>
      <c r="MF56" s="4"/>
      <c r="MG56" s="4"/>
      <c r="MH56" s="4"/>
      <c r="MI56" s="4"/>
      <c r="MJ56" s="4"/>
      <c r="MK56" s="4"/>
      <c r="ML56" s="4"/>
      <c r="MM56" s="4"/>
      <c r="MN56" s="4"/>
      <c r="MO56" s="4"/>
      <c r="MP56" s="4"/>
      <c r="MQ56" s="4"/>
      <c r="MR56" s="4"/>
      <c r="MS56" s="4"/>
      <c r="MT56" s="4"/>
      <c r="MU56" s="4"/>
      <c r="MV56" s="4"/>
      <c r="MW56" s="4"/>
      <c r="MX56" s="4"/>
      <c r="MY56" s="4"/>
      <c r="MZ56" s="4"/>
      <c r="NA56" s="4"/>
      <c r="NB56" s="4"/>
      <c r="NC56" s="4"/>
      <c r="ND56" s="4"/>
      <c r="NE56" s="4"/>
      <c r="NF56" s="4"/>
      <c r="NG56" s="4"/>
      <c r="NH56" s="4"/>
      <c r="NI56" s="4"/>
      <c r="NJ56" s="4"/>
      <c r="NK56" s="4"/>
      <c r="NL56" s="4"/>
      <c r="NM56" s="4"/>
      <c r="NN56" s="4"/>
      <c r="NO56" s="4"/>
      <c r="NP56" s="4"/>
      <c r="NQ56" s="4"/>
      <c r="NR56" s="4"/>
      <c r="NS56" s="4"/>
      <c r="NT56" s="4"/>
      <c r="NU56" s="4"/>
      <c r="NV56" s="4"/>
      <c r="NW56" s="4"/>
      <c r="NX56" s="4"/>
      <c r="NY56" s="4"/>
      <c r="NZ56" s="4"/>
      <c r="OA56" s="4"/>
      <c r="OB56" s="4"/>
      <c r="OC56" s="4"/>
      <c r="OD56" s="4"/>
      <c r="OE56" s="4"/>
      <c r="OF56" s="4"/>
      <c r="OG56" s="4"/>
      <c r="OH56" s="4"/>
      <c r="OI56" s="4"/>
      <c r="OJ56" s="4"/>
      <c r="OK56" s="4"/>
      <c r="OL56" s="4"/>
      <c r="OM56" s="4"/>
      <c r="ON56" s="4"/>
      <c r="OO56" s="4"/>
      <c r="OP56" s="4"/>
      <c r="OQ56" s="4"/>
      <c r="OR56" s="4"/>
      <c r="OS56" s="4"/>
      <c r="OT56" s="4"/>
      <c r="OU56" s="4"/>
      <c r="OV56" s="4"/>
      <c r="OW56" s="4"/>
      <c r="OX56" s="4"/>
      <c r="OY56" s="4"/>
      <c r="OZ56" s="4"/>
      <c r="PA56" s="4"/>
      <c r="PB56" s="4"/>
      <c r="PC56" s="4"/>
      <c r="PD56" s="4"/>
      <c r="PE56" s="4"/>
      <c r="PF56" s="4"/>
      <c r="PG56" s="4"/>
      <c r="PH56" s="4"/>
      <c r="PI56" s="4"/>
      <c r="PJ56" s="4"/>
      <c r="PK56" s="4"/>
      <c r="PL56" s="4"/>
      <c r="PM56" s="4"/>
      <c r="PN56" s="4"/>
      <c r="PO56" s="4"/>
      <c r="PP56" s="4"/>
      <c r="PQ56" s="4"/>
      <c r="PR56" s="4"/>
      <c r="PS56" s="4"/>
      <c r="PT56" s="4"/>
      <c r="PU56" s="4"/>
      <c r="PV56" s="4"/>
      <c r="PW56" s="4"/>
      <c r="PX56" s="4"/>
      <c r="PY56" s="4"/>
      <c r="PZ56" s="4"/>
      <c r="QA56" s="4"/>
      <c r="QB56" s="4"/>
      <c r="QC56" s="4"/>
      <c r="QD56" s="4"/>
      <c r="QE56" s="4"/>
      <c r="QF56" s="4"/>
      <c r="QG56" s="4"/>
      <c r="QH56" s="4"/>
      <c r="QI56" s="4"/>
      <c r="QJ56" s="4"/>
      <c r="QK56" s="4"/>
      <c r="QL56" s="4"/>
      <c r="QM56" s="4"/>
      <c r="QN56" s="4"/>
      <c r="QO56" s="4"/>
      <c r="QP56" s="4"/>
      <c r="QQ56" s="4"/>
      <c r="QR56" s="4"/>
      <c r="QS56" s="4"/>
      <c r="QT56" s="4"/>
      <c r="QU56" s="4"/>
      <c r="QV56" s="4"/>
      <c r="QW56" s="4"/>
      <c r="QX56" s="4"/>
      <c r="QY56" s="4"/>
      <c r="QZ56" s="4"/>
      <c r="RA56" s="4"/>
      <c r="RB56" s="4"/>
      <c r="RC56" s="4"/>
      <c r="RD56" s="4"/>
      <c r="RE56" s="4"/>
      <c r="RF56" s="4"/>
      <c r="RG56" s="4"/>
      <c r="RH56" s="4"/>
      <c r="RI56" s="4"/>
      <c r="RJ56" s="4"/>
      <c r="RK56" s="4"/>
      <c r="RL56" s="4"/>
      <c r="RM56" s="4"/>
      <c r="RN56" s="4"/>
      <c r="RO56" s="4"/>
      <c r="RP56" s="4"/>
      <c r="RQ56" s="4"/>
      <c r="RR56" s="4"/>
      <c r="RS56" s="4"/>
      <c r="RT56" s="4"/>
      <c r="RU56" s="4"/>
      <c r="RV56" s="4"/>
      <c r="RW56" s="4"/>
      <c r="RX56" s="4"/>
      <c r="RY56" s="4"/>
      <c r="RZ56" s="4"/>
      <c r="SA56" s="4"/>
      <c r="SB56" s="4"/>
      <c r="SC56" s="4"/>
      <c r="SD56" s="4"/>
      <c r="SE56" s="4"/>
      <c r="SF56" s="4"/>
      <c r="SG56" s="4"/>
      <c r="SH56" s="4"/>
      <c r="SI56" s="4"/>
      <c r="SJ56" s="4"/>
      <c r="SK56" s="4"/>
      <c r="SL56" s="4"/>
      <c r="SM56" s="4"/>
      <c r="SN56" s="4"/>
      <c r="SO56" s="4"/>
      <c r="SP56" s="4"/>
      <c r="SQ56" s="4"/>
      <c r="SR56" s="4"/>
      <c r="SS56" s="4"/>
      <c r="ST56" s="4"/>
      <c r="SU56" s="4"/>
      <c r="SV56" s="4"/>
      <c r="SW56" s="4"/>
      <c r="SX56" s="4"/>
      <c r="SY56" s="4"/>
      <c r="SZ56" s="4"/>
      <c r="TA56" s="4"/>
      <c r="TB56" s="4"/>
      <c r="TC56" s="4"/>
      <c r="TD56" s="4"/>
      <c r="TE56" s="4"/>
      <c r="TF56" s="4"/>
      <c r="TG56" s="4"/>
      <c r="TH56" s="4"/>
      <c r="TI56" s="4"/>
      <c r="TJ56" s="4"/>
      <c r="TK56" s="4"/>
      <c r="TL56" s="4"/>
      <c r="TM56" s="4"/>
      <c r="TN56" s="4"/>
      <c r="TO56" s="4"/>
      <c r="TP56" s="4"/>
      <c r="TQ56" s="4"/>
      <c r="TR56" s="4"/>
      <c r="TS56" s="4"/>
      <c r="TT56" s="4"/>
      <c r="TU56" s="4"/>
      <c r="TV56" s="4"/>
      <c r="TW56" s="4"/>
      <c r="TX56" s="4"/>
      <c r="TY56" s="4"/>
      <c r="TZ56" s="4"/>
      <c r="UA56" s="4"/>
      <c r="UB56" s="4"/>
      <c r="UC56" s="4"/>
      <c r="UD56" s="4"/>
      <c r="UE56" s="4"/>
      <c r="UF56" s="4"/>
      <c r="UG56" s="4"/>
      <c r="UH56" s="4"/>
      <c r="UI56" s="4"/>
      <c r="UJ56" s="4"/>
      <c r="UK56" s="4"/>
    </row>
    <row r="57" spans="1:557" ht="15.75" customHeight="1" x14ac:dyDescent="0.2">
      <c r="A57" s="4"/>
      <c r="B57" s="4"/>
      <c r="C57" s="4"/>
      <c r="D57" s="4"/>
      <c r="E57" s="4"/>
      <c r="F57" s="4"/>
      <c r="G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c r="IV57" s="4"/>
      <c r="IW57" s="4"/>
      <c r="IX57" s="4"/>
      <c r="IY57" s="4"/>
      <c r="IZ57" s="4"/>
      <c r="JA57" s="4"/>
      <c r="JB57" s="4"/>
      <c r="JC57" s="4"/>
      <c r="JD57" s="4"/>
      <c r="JE57" s="4"/>
      <c r="JF57" s="4"/>
      <c r="JG57" s="4"/>
      <c r="JH57" s="4"/>
      <c r="JI57" s="4"/>
      <c r="JJ57" s="4"/>
      <c r="JK57" s="4"/>
      <c r="JL57" s="4"/>
      <c r="JM57" s="4"/>
      <c r="JN57" s="4"/>
      <c r="JO57" s="4"/>
      <c r="JP57" s="4"/>
      <c r="JQ57" s="4"/>
      <c r="JR57" s="4"/>
      <c r="JS57" s="4"/>
      <c r="JT57" s="4"/>
      <c r="JU57" s="4"/>
      <c r="JV57" s="4"/>
      <c r="JW57" s="4"/>
      <c r="JX57" s="4"/>
      <c r="JY57" s="4"/>
      <c r="JZ57" s="4"/>
      <c r="KA57" s="4"/>
      <c r="KB57" s="4"/>
      <c r="KC57" s="4"/>
      <c r="KD57" s="4"/>
      <c r="KE57" s="4"/>
      <c r="KF57" s="4"/>
      <c r="KG57" s="4"/>
      <c r="KH57" s="4"/>
      <c r="KI57" s="4"/>
      <c r="KJ57" s="4"/>
      <c r="KK57" s="4"/>
      <c r="KL57" s="4"/>
      <c r="KM57" s="4"/>
      <c r="KN57" s="4"/>
      <c r="KO57" s="4"/>
      <c r="KP57" s="4"/>
      <c r="KQ57" s="4"/>
      <c r="KR57" s="4"/>
      <c r="KS57" s="4"/>
      <c r="KT57" s="4"/>
      <c r="KU57" s="4"/>
      <c r="KV57" s="4"/>
      <c r="KW57" s="4"/>
      <c r="KX57" s="4"/>
      <c r="KY57" s="4"/>
      <c r="KZ57" s="4"/>
      <c r="LA57" s="4"/>
      <c r="LB57" s="4"/>
      <c r="LC57" s="4"/>
      <c r="LD57" s="4"/>
      <c r="LE57" s="4"/>
      <c r="LF57" s="4"/>
      <c r="LG57" s="4"/>
      <c r="LH57" s="4"/>
      <c r="LI57" s="4"/>
      <c r="LJ57" s="4"/>
      <c r="LK57" s="4"/>
      <c r="LL57" s="4"/>
      <c r="LM57" s="4"/>
      <c r="LN57" s="4"/>
      <c r="LO57" s="4"/>
      <c r="LP57" s="4"/>
      <c r="LQ57" s="4"/>
      <c r="LR57" s="4"/>
      <c r="LS57" s="4"/>
      <c r="LT57" s="4"/>
      <c r="LU57" s="4"/>
      <c r="LV57" s="4"/>
      <c r="LW57" s="4"/>
      <c r="LX57" s="4"/>
      <c r="LY57" s="4"/>
      <c r="LZ57" s="4"/>
      <c r="MA57" s="4"/>
      <c r="MB57" s="4"/>
      <c r="MC57" s="4"/>
      <c r="MD57" s="4"/>
      <c r="ME57" s="4"/>
      <c r="MF57" s="4"/>
      <c r="MG57" s="4"/>
      <c r="MH57" s="4"/>
      <c r="MI57" s="4"/>
      <c r="MJ57" s="4"/>
      <c r="MK57" s="4"/>
      <c r="ML57" s="4"/>
      <c r="MM57" s="4"/>
      <c r="MN57" s="4"/>
      <c r="MO57" s="4"/>
      <c r="MP57" s="4"/>
      <c r="MQ57" s="4"/>
      <c r="MR57" s="4"/>
      <c r="MS57" s="4"/>
      <c r="MT57" s="4"/>
      <c r="MU57" s="4"/>
      <c r="MV57" s="4"/>
      <c r="MW57" s="4"/>
      <c r="MX57" s="4"/>
      <c r="MY57" s="4"/>
      <c r="MZ57" s="4"/>
      <c r="NA57" s="4"/>
      <c r="NB57" s="4"/>
      <c r="NC57" s="4"/>
      <c r="ND57" s="4"/>
      <c r="NE57" s="4"/>
      <c r="NF57" s="4"/>
      <c r="NG57" s="4"/>
      <c r="NH57" s="4"/>
      <c r="NI57" s="4"/>
      <c r="NJ57" s="4"/>
      <c r="NK57" s="4"/>
      <c r="NL57" s="4"/>
      <c r="NM57" s="4"/>
      <c r="NN57" s="4"/>
      <c r="NO57" s="4"/>
      <c r="NP57" s="4"/>
      <c r="NQ57" s="4"/>
      <c r="NR57" s="4"/>
      <c r="NS57" s="4"/>
      <c r="NT57" s="4"/>
      <c r="NU57" s="4"/>
      <c r="NV57" s="4"/>
      <c r="NW57" s="4"/>
      <c r="NX57" s="4"/>
      <c r="NY57" s="4"/>
      <c r="NZ57" s="4"/>
      <c r="OA57" s="4"/>
      <c r="OB57" s="4"/>
      <c r="OC57" s="4"/>
      <c r="OD57" s="4"/>
      <c r="OE57" s="4"/>
      <c r="OF57" s="4"/>
      <c r="OG57" s="4"/>
      <c r="OH57" s="4"/>
      <c r="OI57" s="4"/>
      <c r="OJ57" s="4"/>
      <c r="OK57" s="4"/>
      <c r="OL57" s="4"/>
      <c r="OM57" s="4"/>
      <c r="ON57" s="4"/>
      <c r="OO57" s="4"/>
      <c r="OP57" s="4"/>
      <c r="OQ57" s="4"/>
      <c r="OR57" s="4"/>
      <c r="OS57" s="4"/>
      <c r="OT57" s="4"/>
      <c r="OU57" s="4"/>
      <c r="OV57" s="4"/>
      <c r="OW57" s="4"/>
      <c r="OX57" s="4"/>
      <c r="OY57" s="4"/>
      <c r="OZ57" s="4"/>
      <c r="PA57" s="4"/>
      <c r="PB57" s="4"/>
      <c r="PC57" s="4"/>
      <c r="PD57" s="4"/>
      <c r="PE57" s="4"/>
      <c r="PF57" s="4"/>
      <c r="PG57" s="4"/>
      <c r="PH57" s="4"/>
      <c r="PI57" s="4"/>
      <c r="PJ57" s="4"/>
      <c r="PK57" s="4"/>
      <c r="PL57" s="4"/>
      <c r="PM57" s="4"/>
      <c r="PN57" s="4"/>
      <c r="PO57" s="4"/>
      <c r="PP57" s="4"/>
      <c r="PQ57" s="4"/>
      <c r="PR57" s="4"/>
      <c r="PS57" s="4"/>
      <c r="PT57" s="4"/>
      <c r="PU57" s="4"/>
      <c r="PV57" s="4"/>
      <c r="PW57" s="4"/>
      <c r="PX57" s="4"/>
      <c r="PY57" s="4"/>
      <c r="PZ57" s="4"/>
      <c r="QA57" s="4"/>
      <c r="QB57" s="4"/>
      <c r="QC57" s="4"/>
      <c r="QD57" s="4"/>
      <c r="QE57" s="4"/>
      <c r="QF57" s="4"/>
      <c r="QG57" s="4"/>
      <c r="QH57" s="4"/>
      <c r="QI57" s="4"/>
      <c r="QJ57" s="4"/>
      <c r="QK57" s="4"/>
      <c r="QL57" s="4"/>
      <c r="QM57" s="4"/>
      <c r="QN57" s="4"/>
      <c r="QO57" s="4"/>
      <c r="QP57" s="4"/>
      <c r="QQ57" s="4"/>
      <c r="QR57" s="4"/>
      <c r="QS57" s="4"/>
      <c r="QT57" s="4"/>
      <c r="QU57" s="4"/>
      <c r="QV57" s="4"/>
      <c r="QW57" s="4"/>
      <c r="QX57" s="4"/>
      <c r="QY57" s="4"/>
      <c r="QZ57" s="4"/>
      <c r="RA57" s="4"/>
      <c r="RB57" s="4"/>
      <c r="RC57" s="4"/>
      <c r="RD57" s="4"/>
      <c r="RE57" s="4"/>
      <c r="RF57" s="4"/>
      <c r="RG57" s="4"/>
      <c r="RH57" s="4"/>
      <c r="RI57" s="4"/>
      <c r="RJ57" s="4"/>
      <c r="RK57" s="4"/>
      <c r="RL57" s="4"/>
      <c r="RM57" s="4"/>
      <c r="RN57" s="4"/>
      <c r="RO57" s="4"/>
      <c r="RP57" s="4"/>
      <c r="RQ57" s="4"/>
      <c r="RR57" s="4"/>
      <c r="RS57" s="4"/>
      <c r="RT57" s="4"/>
      <c r="RU57" s="4"/>
      <c r="RV57" s="4"/>
      <c r="RW57" s="4"/>
      <c r="RX57" s="4"/>
      <c r="RY57" s="4"/>
      <c r="RZ57" s="4"/>
      <c r="SA57" s="4"/>
      <c r="SB57" s="4"/>
      <c r="SC57" s="4"/>
      <c r="SD57" s="4"/>
      <c r="SE57" s="4"/>
      <c r="SF57" s="4"/>
      <c r="SG57" s="4"/>
      <c r="SH57" s="4"/>
      <c r="SI57" s="4"/>
      <c r="SJ57" s="4"/>
      <c r="SK57" s="4"/>
      <c r="SL57" s="4"/>
      <c r="SM57" s="4"/>
      <c r="SN57" s="4"/>
      <c r="SO57" s="4"/>
      <c r="SP57" s="4"/>
      <c r="SQ57" s="4"/>
      <c r="SR57" s="4"/>
      <c r="SS57" s="4"/>
      <c r="ST57" s="4"/>
      <c r="SU57" s="4"/>
      <c r="SV57" s="4"/>
      <c r="SW57" s="4"/>
      <c r="SX57" s="4"/>
      <c r="SY57" s="4"/>
      <c r="SZ57" s="4"/>
      <c r="TA57" s="4"/>
      <c r="TB57" s="4"/>
      <c r="TC57" s="4"/>
      <c r="TD57" s="4"/>
      <c r="TE57" s="4"/>
      <c r="TF57" s="4"/>
      <c r="TG57" s="4"/>
      <c r="TH57" s="4"/>
      <c r="TI57" s="4"/>
      <c r="TJ57" s="4"/>
      <c r="TK57" s="4"/>
      <c r="TL57" s="4"/>
      <c r="TM57" s="4"/>
      <c r="TN57" s="4"/>
      <c r="TO57" s="4"/>
      <c r="TP57" s="4"/>
      <c r="TQ57" s="4"/>
      <c r="TR57" s="4"/>
      <c r="TS57" s="4"/>
      <c r="TT57" s="4"/>
      <c r="TU57" s="4"/>
      <c r="TV57" s="4"/>
      <c r="TW57" s="4"/>
      <c r="TX57" s="4"/>
      <c r="TY57" s="4"/>
      <c r="TZ57" s="4"/>
      <c r="UA57" s="4"/>
      <c r="UB57" s="4"/>
      <c r="UC57" s="4"/>
      <c r="UD57" s="4"/>
      <c r="UE57" s="4"/>
      <c r="UF57" s="4"/>
      <c r="UG57" s="4"/>
      <c r="UH57" s="4"/>
      <c r="UI57" s="4"/>
      <c r="UJ57" s="4"/>
      <c r="UK57" s="4"/>
    </row>
    <row r="58" spans="1:557" ht="15.75" customHeight="1" x14ac:dyDescent="0.2">
      <c r="A58" s="4"/>
      <c r="B58" s="4"/>
      <c r="C58" s="4"/>
      <c r="D58" s="4"/>
      <c r="E58" s="4"/>
      <c r="F58" s="4"/>
      <c r="G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4"/>
      <c r="NA58" s="4"/>
      <c r="NB58" s="4"/>
      <c r="NC58" s="4"/>
      <c r="ND58" s="4"/>
      <c r="NE58" s="4"/>
      <c r="NF58" s="4"/>
      <c r="NG58" s="4"/>
      <c r="NH58" s="4"/>
      <c r="NI58" s="4"/>
      <c r="NJ58" s="4"/>
      <c r="NK58" s="4"/>
      <c r="NL58" s="4"/>
      <c r="NM58" s="4"/>
      <c r="NN58" s="4"/>
      <c r="NO58" s="4"/>
      <c r="NP58" s="4"/>
      <c r="NQ58" s="4"/>
      <c r="NR58" s="4"/>
      <c r="NS58" s="4"/>
      <c r="NT58" s="4"/>
      <c r="NU58" s="4"/>
      <c r="NV58" s="4"/>
      <c r="NW58" s="4"/>
      <c r="NX58" s="4"/>
      <c r="NY58" s="4"/>
      <c r="NZ58" s="4"/>
      <c r="OA58" s="4"/>
      <c r="OB58" s="4"/>
      <c r="OC58" s="4"/>
      <c r="OD58" s="4"/>
      <c r="OE58" s="4"/>
      <c r="OF58" s="4"/>
      <c r="OG58" s="4"/>
      <c r="OH58" s="4"/>
      <c r="OI58" s="4"/>
      <c r="OJ58" s="4"/>
      <c r="OK58" s="4"/>
      <c r="OL58" s="4"/>
      <c r="OM58" s="4"/>
      <c r="ON58" s="4"/>
      <c r="OO58" s="4"/>
      <c r="OP58" s="4"/>
      <c r="OQ58" s="4"/>
      <c r="OR58" s="4"/>
      <c r="OS58" s="4"/>
      <c r="OT58" s="4"/>
      <c r="OU58" s="4"/>
      <c r="OV58" s="4"/>
      <c r="OW58" s="4"/>
      <c r="OX58" s="4"/>
      <c r="OY58" s="4"/>
      <c r="OZ58" s="4"/>
      <c r="PA58" s="4"/>
      <c r="PB58" s="4"/>
      <c r="PC58" s="4"/>
      <c r="PD58" s="4"/>
      <c r="PE58" s="4"/>
      <c r="PF58" s="4"/>
      <c r="PG58" s="4"/>
      <c r="PH58" s="4"/>
      <c r="PI58" s="4"/>
      <c r="PJ58" s="4"/>
      <c r="PK58" s="4"/>
      <c r="PL58" s="4"/>
      <c r="PM58" s="4"/>
      <c r="PN58" s="4"/>
      <c r="PO58" s="4"/>
      <c r="PP58" s="4"/>
      <c r="PQ58" s="4"/>
      <c r="PR58" s="4"/>
      <c r="PS58" s="4"/>
      <c r="PT58" s="4"/>
      <c r="PU58" s="4"/>
      <c r="PV58" s="4"/>
      <c r="PW58" s="4"/>
      <c r="PX58" s="4"/>
      <c r="PY58" s="4"/>
      <c r="PZ58" s="4"/>
      <c r="QA58" s="4"/>
      <c r="QB58" s="4"/>
      <c r="QC58" s="4"/>
      <c r="QD58" s="4"/>
      <c r="QE58" s="4"/>
      <c r="QF58" s="4"/>
      <c r="QG58" s="4"/>
      <c r="QH58" s="4"/>
      <c r="QI58" s="4"/>
      <c r="QJ58" s="4"/>
      <c r="QK58" s="4"/>
      <c r="QL58" s="4"/>
      <c r="QM58" s="4"/>
      <c r="QN58" s="4"/>
      <c r="QO58" s="4"/>
      <c r="QP58" s="4"/>
      <c r="QQ58" s="4"/>
      <c r="QR58" s="4"/>
      <c r="QS58" s="4"/>
      <c r="QT58" s="4"/>
      <c r="QU58" s="4"/>
      <c r="QV58" s="4"/>
      <c r="QW58" s="4"/>
      <c r="QX58" s="4"/>
      <c r="QY58" s="4"/>
      <c r="QZ58" s="4"/>
      <c r="RA58" s="4"/>
      <c r="RB58" s="4"/>
      <c r="RC58" s="4"/>
      <c r="RD58" s="4"/>
      <c r="RE58" s="4"/>
      <c r="RF58" s="4"/>
      <c r="RG58" s="4"/>
      <c r="RH58" s="4"/>
      <c r="RI58" s="4"/>
      <c r="RJ58" s="4"/>
      <c r="RK58" s="4"/>
      <c r="RL58" s="4"/>
      <c r="RM58" s="4"/>
      <c r="RN58" s="4"/>
      <c r="RO58" s="4"/>
      <c r="RP58" s="4"/>
      <c r="RQ58" s="4"/>
      <c r="RR58" s="4"/>
      <c r="RS58" s="4"/>
      <c r="RT58" s="4"/>
      <c r="RU58" s="4"/>
      <c r="RV58" s="4"/>
      <c r="RW58" s="4"/>
      <c r="RX58" s="4"/>
      <c r="RY58" s="4"/>
      <c r="RZ58" s="4"/>
      <c r="SA58" s="4"/>
      <c r="SB58" s="4"/>
      <c r="SC58" s="4"/>
      <c r="SD58" s="4"/>
      <c r="SE58" s="4"/>
      <c r="SF58" s="4"/>
      <c r="SG58" s="4"/>
      <c r="SH58" s="4"/>
      <c r="SI58" s="4"/>
      <c r="SJ58" s="4"/>
      <c r="SK58" s="4"/>
      <c r="SL58" s="4"/>
      <c r="SM58" s="4"/>
      <c r="SN58" s="4"/>
      <c r="SO58" s="4"/>
      <c r="SP58" s="4"/>
      <c r="SQ58" s="4"/>
      <c r="SR58" s="4"/>
      <c r="SS58" s="4"/>
      <c r="ST58" s="4"/>
      <c r="SU58" s="4"/>
      <c r="SV58" s="4"/>
      <c r="SW58" s="4"/>
      <c r="SX58" s="4"/>
      <c r="SY58" s="4"/>
      <c r="SZ58" s="4"/>
      <c r="TA58" s="4"/>
      <c r="TB58" s="4"/>
      <c r="TC58" s="4"/>
      <c r="TD58" s="4"/>
      <c r="TE58" s="4"/>
      <c r="TF58" s="4"/>
      <c r="TG58" s="4"/>
      <c r="TH58" s="4"/>
      <c r="TI58" s="4"/>
      <c r="TJ58" s="4"/>
      <c r="TK58" s="4"/>
      <c r="TL58" s="4"/>
      <c r="TM58" s="4"/>
      <c r="TN58" s="4"/>
      <c r="TO58" s="4"/>
      <c r="TP58" s="4"/>
      <c r="TQ58" s="4"/>
      <c r="TR58" s="4"/>
      <c r="TS58" s="4"/>
      <c r="TT58" s="4"/>
      <c r="TU58" s="4"/>
      <c r="TV58" s="4"/>
      <c r="TW58" s="4"/>
      <c r="TX58" s="4"/>
      <c r="TY58" s="4"/>
      <c r="TZ58" s="4"/>
      <c r="UA58" s="4"/>
      <c r="UB58" s="4"/>
      <c r="UC58" s="4"/>
      <c r="UD58" s="4"/>
      <c r="UE58" s="4"/>
      <c r="UF58" s="4"/>
      <c r="UG58" s="4"/>
      <c r="UH58" s="4"/>
      <c r="UI58" s="4"/>
      <c r="UJ58" s="4"/>
      <c r="UK58" s="4"/>
    </row>
    <row r="59" spans="1:557" ht="15.75" customHeight="1" x14ac:dyDescent="0.2">
      <c r="A59" s="4"/>
      <c r="B59" s="4"/>
      <c r="C59" s="4"/>
      <c r="D59" s="4"/>
      <c r="E59" s="4"/>
      <c r="F59" s="4"/>
      <c r="G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c r="IV59" s="4"/>
      <c r="IW59" s="4"/>
      <c r="IX59" s="4"/>
      <c r="IY59" s="4"/>
      <c r="IZ59" s="4"/>
      <c r="JA59" s="4"/>
      <c r="JB59" s="4"/>
      <c r="JC59" s="4"/>
      <c r="JD59" s="4"/>
      <c r="JE59" s="4"/>
      <c r="JF59" s="4"/>
      <c r="JG59" s="4"/>
      <c r="JH59" s="4"/>
      <c r="JI59" s="4"/>
      <c r="JJ59" s="4"/>
      <c r="JK59" s="4"/>
      <c r="JL59" s="4"/>
      <c r="JM59" s="4"/>
      <c r="JN59" s="4"/>
      <c r="JO59" s="4"/>
      <c r="JP59" s="4"/>
      <c r="JQ59" s="4"/>
      <c r="JR59" s="4"/>
      <c r="JS59" s="4"/>
      <c r="JT59" s="4"/>
      <c r="JU59" s="4"/>
      <c r="JV59" s="4"/>
      <c r="JW59" s="4"/>
      <c r="JX59" s="4"/>
      <c r="JY59" s="4"/>
      <c r="JZ59" s="4"/>
      <c r="KA59" s="4"/>
      <c r="KB59" s="4"/>
      <c r="KC59" s="4"/>
      <c r="KD59" s="4"/>
      <c r="KE59" s="4"/>
      <c r="KF59" s="4"/>
      <c r="KG59" s="4"/>
      <c r="KH59" s="4"/>
      <c r="KI59" s="4"/>
      <c r="KJ59" s="4"/>
      <c r="KK59" s="4"/>
      <c r="KL59" s="4"/>
      <c r="KM59" s="4"/>
      <c r="KN59" s="4"/>
      <c r="KO59" s="4"/>
      <c r="KP59" s="4"/>
      <c r="KQ59" s="4"/>
      <c r="KR59" s="4"/>
      <c r="KS59" s="4"/>
      <c r="KT59" s="4"/>
      <c r="KU59" s="4"/>
      <c r="KV59" s="4"/>
      <c r="KW59" s="4"/>
      <c r="KX59" s="4"/>
      <c r="KY59" s="4"/>
      <c r="KZ59" s="4"/>
      <c r="LA59" s="4"/>
      <c r="LB59" s="4"/>
      <c r="LC59" s="4"/>
      <c r="LD59" s="4"/>
      <c r="LE59" s="4"/>
      <c r="LF59" s="4"/>
      <c r="LG59" s="4"/>
      <c r="LH59" s="4"/>
      <c r="LI59" s="4"/>
      <c r="LJ59" s="4"/>
      <c r="LK59" s="4"/>
      <c r="LL59" s="4"/>
      <c r="LM59" s="4"/>
      <c r="LN59" s="4"/>
      <c r="LO59" s="4"/>
      <c r="LP59" s="4"/>
      <c r="LQ59" s="4"/>
      <c r="LR59" s="4"/>
      <c r="LS59" s="4"/>
      <c r="LT59" s="4"/>
      <c r="LU59" s="4"/>
      <c r="LV59" s="4"/>
      <c r="LW59" s="4"/>
      <c r="LX59" s="4"/>
      <c r="LY59" s="4"/>
      <c r="LZ59" s="4"/>
      <c r="MA59" s="4"/>
      <c r="MB59" s="4"/>
      <c r="MC59" s="4"/>
      <c r="MD59" s="4"/>
      <c r="ME59" s="4"/>
      <c r="MF59" s="4"/>
      <c r="MG59" s="4"/>
      <c r="MH59" s="4"/>
      <c r="MI59" s="4"/>
      <c r="MJ59" s="4"/>
      <c r="MK59" s="4"/>
      <c r="ML59" s="4"/>
      <c r="MM59" s="4"/>
      <c r="MN59" s="4"/>
      <c r="MO59" s="4"/>
      <c r="MP59" s="4"/>
      <c r="MQ59" s="4"/>
      <c r="MR59" s="4"/>
      <c r="MS59" s="4"/>
      <c r="MT59" s="4"/>
      <c r="MU59" s="4"/>
      <c r="MV59" s="4"/>
      <c r="MW59" s="4"/>
      <c r="MX59" s="4"/>
      <c r="MY59" s="4"/>
      <c r="MZ59" s="4"/>
      <c r="NA59" s="4"/>
      <c r="NB59" s="4"/>
      <c r="NC59" s="4"/>
      <c r="ND59" s="4"/>
      <c r="NE59" s="4"/>
      <c r="NF59" s="4"/>
      <c r="NG59" s="4"/>
      <c r="NH59" s="4"/>
      <c r="NI59" s="4"/>
      <c r="NJ59" s="4"/>
      <c r="NK59" s="4"/>
      <c r="NL59" s="4"/>
      <c r="NM59" s="4"/>
      <c r="NN59" s="4"/>
      <c r="NO59" s="4"/>
      <c r="NP59" s="4"/>
      <c r="NQ59" s="4"/>
      <c r="NR59" s="4"/>
      <c r="NS59" s="4"/>
      <c r="NT59" s="4"/>
      <c r="NU59" s="4"/>
      <c r="NV59" s="4"/>
      <c r="NW59" s="4"/>
      <c r="NX59" s="4"/>
      <c r="NY59" s="4"/>
      <c r="NZ59" s="4"/>
      <c r="OA59" s="4"/>
      <c r="OB59" s="4"/>
      <c r="OC59" s="4"/>
      <c r="OD59" s="4"/>
      <c r="OE59" s="4"/>
      <c r="OF59" s="4"/>
      <c r="OG59" s="4"/>
      <c r="OH59" s="4"/>
      <c r="OI59" s="4"/>
      <c r="OJ59" s="4"/>
      <c r="OK59" s="4"/>
      <c r="OL59" s="4"/>
      <c r="OM59" s="4"/>
      <c r="ON59" s="4"/>
      <c r="OO59" s="4"/>
      <c r="OP59" s="4"/>
      <c r="OQ59" s="4"/>
      <c r="OR59" s="4"/>
      <c r="OS59" s="4"/>
      <c r="OT59" s="4"/>
      <c r="OU59" s="4"/>
      <c r="OV59" s="4"/>
      <c r="OW59" s="4"/>
      <c r="OX59" s="4"/>
      <c r="OY59" s="4"/>
      <c r="OZ59" s="4"/>
      <c r="PA59" s="4"/>
      <c r="PB59" s="4"/>
      <c r="PC59" s="4"/>
      <c r="PD59" s="4"/>
      <c r="PE59" s="4"/>
      <c r="PF59" s="4"/>
      <c r="PG59" s="4"/>
      <c r="PH59" s="4"/>
      <c r="PI59" s="4"/>
      <c r="PJ59" s="4"/>
      <c r="PK59" s="4"/>
      <c r="PL59" s="4"/>
      <c r="PM59" s="4"/>
      <c r="PN59" s="4"/>
      <c r="PO59" s="4"/>
      <c r="PP59" s="4"/>
      <c r="PQ59" s="4"/>
      <c r="PR59" s="4"/>
      <c r="PS59" s="4"/>
      <c r="PT59" s="4"/>
      <c r="PU59" s="4"/>
      <c r="PV59" s="4"/>
      <c r="PW59" s="4"/>
      <c r="PX59" s="4"/>
      <c r="PY59" s="4"/>
      <c r="PZ59" s="4"/>
      <c r="QA59" s="4"/>
      <c r="QB59" s="4"/>
      <c r="QC59" s="4"/>
      <c r="QD59" s="4"/>
      <c r="QE59" s="4"/>
      <c r="QF59" s="4"/>
      <c r="QG59" s="4"/>
      <c r="QH59" s="4"/>
      <c r="QI59" s="4"/>
      <c r="QJ59" s="4"/>
      <c r="QK59" s="4"/>
      <c r="QL59" s="4"/>
      <c r="QM59" s="4"/>
      <c r="QN59" s="4"/>
      <c r="QO59" s="4"/>
      <c r="QP59" s="4"/>
      <c r="QQ59" s="4"/>
      <c r="QR59" s="4"/>
      <c r="QS59" s="4"/>
      <c r="QT59" s="4"/>
      <c r="QU59" s="4"/>
      <c r="QV59" s="4"/>
      <c r="QW59" s="4"/>
      <c r="QX59" s="4"/>
      <c r="QY59" s="4"/>
      <c r="QZ59" s="4"/>
      <c r="RA59" s="4"/>
      <c r="RB59" s="4"/>
      <c r="RC59" s="4"/>
      <c r="RD59" s="4"/>
      <c r="RE59" s="4"/>
      <c r="RF59" s="4"/>
      <c r="RG59" s="4"/>
      <c r="RH59" s="4"/>
      <c r="RI59" s="4"/>
      <c r="RJ59" s="4"/>
      <c r="RK59" s="4"/>
      <c r="RL59" s="4"/>
      <c r="RM59" s="4"/>
      <c r="RN59" s="4"/>
      <c r="RO59" s="4"/>
      <c r="RP59" s="4"/>
      <c r="RQ59" s="4"/>
      <c r="RR59" s="4"/>
      <c r="RS59" s="4"/>
      <c r="RT59" s="4"/>
      <c r="RU59" s="4"/>
      <c r="RV59" s="4"/>
      <c r="RW59" s="4"/>
      <c r="RX59" s="4"/>
      <c r="RY59" s="4"/>
      <c r="RZ59" s="4"/>
      <c r="SA59" s="4"/>
      <c r="SB59" s="4"/>
      <c r="SC59" s="4"/>
      <c r="SD59" s="4"/>
      <c r="SE59" s="4"/>
      <c r="SF59" s="4"/>
      <c r="SG59" s="4"/>
      <c r="SH59" s="4"/>
      <c r="SI59" s="4"/>
      <c r="SJ59" s="4"/>
      <c r="SK59" s="4"/>
      <c r="SL59" s="4"/>
      <c r="SM59" s="4"/>
      <c r="SN59" s="4"/>
      <c r="SO59" s="4"/>
      <c r="SP59" s="4"/>
      <c r="SQ59" s="4"/>
      <c r="SR59" s="4"/>
      <c r="SS59" s="4"/>
      <c r="ST59" s="4"/>
      <c r="SU59" s="4"/>
      <c r="SV59" s="4"/>
      <c r="SW59" s="4"/>
      <c r="SX59" s="4"/>
      <c r="SY59" s="4"/>
      <c r="SZ59" s="4"/>
      <c r="TA59" s="4"/>
      <c r="TB59" s="4"/>
      <c r="TC59" s="4"/>
      <c r="TD59" s="4"/>
      <c r="TE59" s="4"/>
      <c r="TF59" s="4"/>
      <c r="TG59" s="4"/>
      <c r="TH59" s="4"/>
      <c r="TI59" s="4"/>
      <c r="TJ59" s="4"/>
      <c r="TK59" s="4"/>
      <c r="TL59" s="4"/>
      <c r="TM59" s="4"/>
      <c r="TN59" s="4"/>
      <c r="TO59" s="4"/>
      <c r="TP59" s="4"/>
      <c r="TQ59" s="4"/>
      <c r="TR59" s="4"/>
      <c r="TS59" s="4"/>
      <c r="TT59" s="4"/>
      <c r="TU59" s="4"/>
      <c r="TV59" s="4"/>
      <c r="TW59" s="4"/>
      <c r="TX59" s="4"/>
      <c r="TY59" s="4"/>
      <c r="TZ59" s="4"/>
      <c r="UA59" s="4"/>
      <c r="UB59" s="4"/>
      <c r="UC59" s="4"/>
      <c r="UD59" s="4"/>
      <c r="UE59" s="4"/>
      <c r="UF59" s="4"/>
      <c r="UG59" s="4"/>
      <c r="UH59" s="4"/>
      <c r="UI59" s="4"/>
      <c r="UJ59" s="4"/>
      <c r="UK59" s="4"/>
    </row>
    <row r="60" spans="1:557" ht="15.75" customHeight="1" x14ac:dyDescent="0.2">
      <c r="A60" s="4"/>
      <c r="B60" s="4"/>
      <c r="C60" s="4"/>
      <c r="D60" s="4"/>
      <c r="E60" s="4"/>
      <c r="F60" s="4"/>
      <c r="G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c r="MN60" s="4"/>
      <c r="MO60" s="4"/>
      <c r="MP60" s="4"/>
      <c r="MQ60" s="4"/>
      <c r="MR60" s="4"/>
      <c r="MS60" s="4"/>
      <c r="MT60" s="4"/>
      <c r="MU60" s="4"/>
      <c r="MV60" s="4"/>
      <c r="MW60" s="4"/>
      <c r="MX60" s="4"/>
      <c r="MY60" s="4"/>
      <c r="MZ60" s="4"/>
      <c r="NA60" s="4"/>
      <c r="NB60" s="4"/>
      <c r="NC60" s="4"/>
      <c r="ND60" s="4"/>
      <c r="NE60" s="4"/>
      <c r="NF60" s="4"/>
      <c r="NG60" s="4"/>
      <c r="NH60" s="4"/>
      <c r="NI60" s="4"/>
      <c r="NJ60" s="4"/>
      <c r="NK60" s="4"/>
      <c r="NL60" s="4"/>
      <c r="NM60" s="4"/>
      <c r="NN60" s="4"/>
      <c r="NO60" s="4"/>
      <c r="NP60" s="4"/>
      <c r="NQ60" s="4"/>
      <c r="NR60" s="4"/>
      <c r="NS60" s="4"/>
      <c r="NT60" s="4"/>
      <c r="NU60" s="4"/>
      <c r="NV60" s="4"/>
      <c r="NW60" s="4"/>
      <c r="NX60" s="4"/>
      <c r="NY60" s="4"/>
      <c r="NZ60" s="4"/>
      <c r="OA60" s="4"/>
      <c r="OB60" s="4"/>
      <c r="OC60" s="4"/>
      <c r="OD60" s="4"/>
      <c r="OE60" s="4"/>
      <c r="OF60" s="4"/>
      <c r="OG60" s="4"/>
      <c r="OH60" s="4"/>
      <c r="OI60" s="4"/>
      <c r="OJ60" s="4"/>
      <c r="OK60" s="4"/>
      <c r="OL60" s="4"/>
      <c r="OM60" s="4"/>
      <c r="ON60" s="4"/>
      <c r="OO60" s="4"/>
      <c r="OP60" s="4"/>
      <c r="OQ60" s="4"/>
      <c r="OR60" s="4"/>
      <c r="OS60" s="4"/>
      <c r="OT60" s="4"/>
      <c r="OU60" s="4"/>
      <c r="OV60" s="4"/>
      <c r="OW60" s="4"/>
      <c r="OX60" s="4"/>
      <c r="OY60" s="4"/>
      <c r="OZ60" s="4"/>
      <c r="PA60" s="4"/>
      <c r="PB60" s="4"/>
      <c r="PC60" s="4"/>
      <c r="PD60" s="4"/>
      <c r="PE60" s="4"/>
      <c r="PF60" s="4"/>
      <c r="PG60" s="4"/>
      <c r="PH60" s="4"/>
      <c r="PI60" s="4"/>
      <c r="PJ60" s="4"/>
      <c r="PK60" s="4"/>
      <c r="PL60" s="4"/>
      <c r="PM60" s="4"/>
      <c r="PN60" s="4"/>
      <c r="PO60" s="4"/>
      <c r="PP60" s="4"/>
      <c r="PQ60" s="4"/>
      <c r="PR60" s="4"/>
      <c r="PS60" s="4"/>
      <c r="PT60" s="4"/>
      <c r="PU60" s="4"/>
      <c r="PV60" s="4"/>
      <c r="PW60" s="4"/>
      <c r="PX60" s="4"/>
      <c r="PY60" s="4"/>
      <c r="PZ60" s="4"/>
      <c r="QA60" s="4"/>
      <c r="QB60" s="4"/>
      <c r="QC60" s="4"/>
      <c r="QD60" s="4"/>
      <c r="QE60" s="4"/>
      <c r="QF60" s="4"/>
      <c r="QG60" s="4"/>
      <c r="QH60" s="4"/>
      <c r="QI60" s="4"/>
      <c r="QJ60" s="4"/>
      <c r="QK60" s="4"/>
      <c r="QL60" s="4"/>
      <c r="QM60" s="4"/>
      <c r="QN60" s="4"/>
      <c r="QO60" s="4"/>
      <c r="QP60" s="4"/>
      <c r="QQ60" s="4"/>
      <c r="QR60" s="4"/>
      <c r="QS60" s="4"/>
      <c r="QT60" s="4"/>
      <c r="QU60" s="4"/>
      <c r="QV60" s="4"/>
      <c r="QW60" s="4"/>
      <c r="QX60" s="4"/>
      <c r="QY60" s="4"/>
      <c r="QZ60" s="4"/>
      <c r="RA60" s="4"/>
      <c r="RB60" s="4"/>
      <c r="RC60" s="4"/>
      <c r="RD60" s="4"/>
      <c r="RE60" s="4"/>
      <c r="RF60" s="4"/>
      <c r="RG60" s="4"/>
      <c r="RH60" s="4"/>
      <c r="RI60" s="4"/>
      <c r="RJ60" s="4"/>
      <c r="RK60" s="4"/>
      <c r="RL60" s="4"/>
      <c r="RM60" s="4"/>
      <c r="RN60" s="4"/>
      <c r="RO60" s="4"/>
      <c r="RP60" s="4"/>
      <c r="RQ60" s="4"/>
      <c r="RR60" s="4"/>
      <c r="RS60" s="4"/>
      <c r="RT60" s="4"/>
      <c r="RU60" s="4"/>
      <c r="RV60" s="4"/>
      <c r="RW60" s="4"/>
      <c r="RX60" s="4"/>
      <c r="RY60" s="4"/>
      <c r="RZ60" s="4"/>
      <c r="SA60" s="4"/>
      <c r="SB60" s="4"/>
      <c r="SC60" s="4"/>
      <c r="SD60" s="4"/>
      <c r="SE60" s="4"/>
      <c r="SF60" s="4"/>
      <c r="SG60" s="4"/>
      <c r="SH60" s="4"/>
      <c r="SI60" s="4"/>
      <c r="SJ60" s="4"/>
      <c r="SK60" s="4"/>
      <c r="SL60" s="4"/>
      <c r="SM60" s="4"/>
      <c r="SN60" s="4"/>
      <c r="SO60" s="4"/>
      <c r="SP60" s="4"/>
      <c r="SQ60" s="4"/>
      <c r="SR60" s="4"/>
      <c r="SS60" s="4"/>
      <c r="ST60" s="4"/>
      <c r="SU60" s="4"/>
      <c r="SV60" s="4"/>
      <c r="SW60" s="4"/>
      <c r="SX60" s="4"/>
      <c r="SY60" s="4"/>
      <c r="SZ60" s="4"/>
      <c r="TA60" s="4"/>
      <c r="TB60" s="4"/>
      <c r="TC60" s="4"/>
      <c r="TD60" s="4"/>
      <c r="TE60" s="4"/>
      <c r="TF60" s="4"/>
      <c r="TG60" s="4"/>
      <c r="TH60" s="4"/>
      <c r="TI60" s="4"/>
      <c r="TJ60" s="4"/>
      <c r="TK60" s="4"/>
      <c r="TL60" s="4"/>
      <c r="TM60" s="4"/>
      <c r="TN60" s="4"/>
      <c r="TO60" s="4"/>
      <c r="TP60" s="4"/>
      <c r="TQ60" s="4"/>
      <c r="TR60" s="4"/>
      <c r="TS60" s="4"/>
      <c r="TT60" s="4"/>
      <c r="TU60" s="4"/>
      <c r="TV60" s="4"/>
      <c r="TW60" s="4"/>
      <c r="TX60" s="4"/>
      <c r="TY60" s="4"/>
      <c r="TZ60" s="4"/>
      <c r="UA60" s="4"/>
      <c r="UB60" s="4"/>
      <c r="UC60" s="4"/>
      <c r="UD60" s="4"/>
      <c r="UE60" s="4"/>
      <c r="UF60" s="4"/>
      <c r="UG60" s="4"/>
      <c r="UH60" s="4"/>
      <c r="UI60" s="4"/>
      <c r="UJ60" s="4"/>
      <c r="UK60" s="4"/>
    </row>
    <row r="61" spans="1:557" s="25" customFormat="1" ht="15.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c r="IK61" s="4"/>
      <c r="IL61" s="4"/>
      <c r="IM61" s="4"/>
      <c r="IN61" s="4"/>
      <c r="IO61" s="4"/>
      <c r="IP61" s="4"/>
      <c r="IQ61" s="4"/>
      <c r="IR61" s="4"/>
      <c r="IS61" s="4"/>
      <c r="IT61" s="4"/>
      <c r="IU61" s="4"/>
      <c r="IV61" s="4"/>
      <c r="IW61" s="4"/>
      <c r="IX61" s="4"/>
      <c r="IY61" s="4"/>
      <c r="IZ61" s="4"/>
      <c r="JA61" s="4"/>
      <c r="JB61" s="4"/>
      <c r="JC61" s="4"/>
      <c r="JD61" s="4"/>
      <c r="JE61" s="4"/>
      <c r="JF61" s="4"/>
      <c r="JG61" s="4"/>
      <c r="JH61" s="4"/>
      <c r="JI61" s="4"/>
      <c r="JJ61" s="4"/>
      <c r="JK61" s="4"/>
      <c r="JL61" s="4"/>
      <c r="JM61" s="4"/>
      <c r="JN61" s="4"/>
      <c r="JO61" s="4"/>
      <c r="JP61" s="4"/>
      <c r="JQ61" s="4"/>
      <c r="JR61" s="4"/>
      <c r="JS61" s="4"/>
      <c r="JT61" s="4"/>
      <c r="JU61" s="4"/>
      <c r="JV61" s="4"/>
      <c r="JW61" s="4"/>
      <c r="JX61" s="4"/>
      <c r="JY61" s="4"/>
      <c r="JZ61" s="4"/>
      <c r="KA61" s="4"/>
      <c r="KB61" s="4"/>
      <c r="KC61" s="4"/>
      <c r="KD61" s="4"/>
      <c r="KE61" s="4"/>
      <c r="KF61" s="4"/>
      <c r="KG61" s="4"/>
      <c r="KH61" s="4"/>
      <c r="KI61" s="4"/>
      <c r="KJ61" s="4"/>
      <c r="KK61" s="4"/>
      <c r="KL61" s="4"/>
      <c r="KM61" s="4"/>
      <c r="KN61" s="4"/>
      <c r="KO61" s="4"/>
      <c r="KP61" s="4"/>
      <c r="KQ61" s="4"/>
      <c r="KR61" s="4"/>
      <c r="KS61" s="4"/>
      <c r="KT61" s="4"/>
      <c r="KU61" s="4"/>
      <c r="KV61" s="4"/>
      <c r="KW61" s="4"/>
      <c r="KX61" s="4"/>
      <c r="KY61" s="4"/>
      <c r="KZ61" s="4"/>
      <c r="LA61" s="4"/>
      <c r="LB61" s="4"/>
      <c r="LC61" s="4"/>
      <c r="LD61" s="4"/>
      <c r="LE61" s="4"/>
      <c r="LF61" s="4"/>
      <c r="LG61" s="4"/>
      <c r="LH61" s="4"/>
      <c r="LI61" s="4"/>
      <c r="LJ61" s="4"/>
      <c r="LK61" s="4"/>
      <c r="LL61" s="4"/>
      <c r="LM61" s="4"/>
      <c r="LN61" s="4"/>
      <c r="LO61" s="4"/>
      <c r="LP61" s="4"/>
      <c r="LQ61" s="4"/>
      <c r="LR61" s="4"/>
      <c r="LS61" s="4"/>
      <c r="LT61" s="4"/>
      <c r="LU61" s="4"/>
      <c r="LV61" s="4"/>
      <c r="LW61" s="4"/>
      <c r="LX61" s="4"/>
      <c r="LY61" s="4"/>
      <c r="LZ61" s="4"/>
      <c r="MA61" s="4"/>
      <c r="MB61" s="4"/>
      <c r="MC61" s="4"/>
      <c r="MD61" s="4"/>
      <c r="ME61" s="4"/>
      <c r="MF61" s="4"/>
      <c r="MG61" s="4"/>
      <c r="MH61" s="4"/>
      <c r="MI61" s="4"/>
      <c r="MJ61" s="4"/>
      <c r="MK61" s="4"/>
      <c r="ML61" s="4"/>
      <c r="MM61" s="4"/>
      <c r="MN61" s="4"/>
      <c r="MO61" s="4"/>
      <c r="MP61" s="4"/>
      <c r="MQ61" s="4"/>
      <c r="MR61" s="4"/>
      <c r="MS61" s="4"/>
      <c r="MT61" s="4"/>
      <c r="MU61" s="4"/>
      <c r="MV61" s="4"/>
      <c r="MW61" s="4"/>
      <c r="MX61" s="4"/>
      <c r="MY61" s="4"/>
      <c r="MZ61" s="4"/>
      <c r="NA61" s="4"/>
      <c r="NB61" s="4"/>
      <c r="NC61" s="4"/>
      <c r="ND61" s="4"/>
      <c r="NE61" s="4"/>
      <c r="NF61" s="4"/>
      <c r="NG61" s="4"/>
      <c r="NH61" s="4"/>
      <c r="NI61" s="4"/>
      <c r="NJ61" s="4"/>
      <c r="NK61" s="4"/>
      <c r="NL61" s="4"/>
      <c r="NM61" s="4"/>
      <c r="NN61" s="4"/>
      <c r="NO61" s="4"/>
      <c r="NP61" s="4"/>
      <c r="NQ61" s="4"/>
      <c r="NR61" s="4"/>
      <c r="NS61" s="4"/>
      <c r="NT61" s="4"/>
      <c r="NU61" s="4"/>
      <c r="NV61" s="4"/>
      <c r="NW61" s="4"/>
      <c r="NX61" s="4"/>
      <c r="NY61" s="4"/>
      <c r="NZ61" s="4"/>
      <c r="OA61" s="4"/>
      <c r="OB61" s="4"/>
      <c r="OC61" s="4"/>
      <c r="OD61" s="4"/>
      <c r="OE61" s="4"/>
      <c r="OF61" s="4"/>
      <c r="OG61" s="4"/>
      <c r="OH61" s="4"/>
      <c r="OI61" s="4"/>
      <c r="OJ61" s="4"/>
      <c r="OK61" s="4"/>
      <c r="OL61" s="4"/>
      <c r="OM61" s="4"/>
      <c r="ON61" s="4"/>
      <c r="OO61" s="4"/>
      <c r="OP61" s="4"/>
      <c r="OQ61" s="4"/>
      <c r="OR61" s="4"/>
      <c r="OS61" s="4"/>
      <c r="OT61" s="4"/>
      <c r="OU61" s="4"/>
      <c r="OV61" s="4"/>
      <c r="OW61" s="4"/>
      <c r="OX61" s="4"/>
      <c r="OY61" s="4"/>
      <c r="OZ61" s="4"/>
      <c r="PA61" s="4"/>
      <c r="PB61" s="4"/>
      <c r="PC61" s="4"/>
      <c r="PD61" s="4"/>
      <c r="PE61" s="4"/>
      <c r="PF61" s="4"/>
      <c r="PG61" s="4"/>
      <c r="PH61" s="4"/>
      <c r="PI61" s="4"/>
      <c r="PJ61" s="4"/>
      <c r="PK61" s="4"/>
      <c r="PL61" s="4"/>
      <c r="PM61" s="4"/>
      <c r="PN61" s="4"/>
      <c r="PO61" s="4"/>
      <c r="PP61" s="4"/>
      <c r="PQ61" s="4"/>
      <c r="PR61" s="4"/>
      <c r="PS61" s="4"/>
      <c r="PT61" s="4"/>
      <c r="PU61" s="4"/>
      <c r="PV61" s="4"/>
      <c r="PW61" s="4"/>
      <c r="PX61" s="4"/>
      <c r="PY61" s="4"/>
      <c r="PZ61" s="4"/>
      <c r="QA61" s="4"/>
      <c r="QB61" s="4"/>
      <c r="QC61" s="4"/>
      <c r="QD61" s="4"/>
      <c r="QE61" s="4"/>
      <c r="QF61" s="4"/>
      <c r="QG61" s="4"/>
      <c r="QH61" s="4"/>
      <c r="QI61" s="4"/>
      <c r="QJ61" s="4"/>
      <c r="QK61" s="4"/>
      <c r="QL61" s="4"/>
      <c r="QM61" s="4"/>
      <c r="QN61" s="4"/>
      <c r="QO61" s="4"/>
      <c r="QP61" s="4"/>
      <c r="QQ61" s="4"/>
      <c r="QR61" s="4"/>
      <c r="QS61" s="4"/>
      <c r="QT61" s="4"/>
      <c r="QU61" s="4"/>
      <c r="QV61" s="4"/>
      <c r="QW61" s="4"/>
      <c r="QX61" s="4"/>
      <c r="QY61" s="4"/>
      <c r="QZ61" s="4"/>
      <c r="RA61" s="4"/>
      <c r="RB61" s="4"/>
      <c r="RC61" s="4"/>
      <c r="RD61" s="4"/>
      <c r="RE61" s="4"/>
      <c r="RF61" s="4"/>
      <c r="RG61" s="4"/>
      <c r="RH61" s="4"/>
      <c r="RI61" s="4"/>
      <c r="RJ61" s="4"/>
      <c r="RK61" s="4"/>
      <c r="RL61" s="4"/>
      <c r="RM61" s="4"/>
      <c r="RN61" s="4"/>
      <c r="RO61" s="4"/>
      <c r="RP61" s="4"/>
      <c r="RQ61" s="4"/>
      <c r="RR61" s="4"/>
      <c r="RS61" s="4"/>
      <c r="RT61" s="4"/>
      <c r="RU61" s="4"/>
      <c r="RV61" s="4"/>
      <c r="RW61" s="4"/>
      <c r="RX61" s="4"/>
      <c r="RY61" s="4"/>
      <c r="RZ61" s="4"/>
      <c r="SA61" s="4"/>
      <c r="SB61" s="4"/>
      <c r="SC61" s="4"/>
      <c r="SD61" s="4"/>
      <c r="SE61" s="4"/>
      <c r="SF61" s="4"/>
      <c r="SG61" s="4"/>
      <c r="SH61" s="4"/>
      <c r="SI61" s="4"/>
      <c r="SJ61" s="4"/>
      <c r="SK61" s="4"/>
      <c r="SL61" s="4"/>
      <c r="SM61" s="4"/>
      <c r="SN61" s="4"/>
      <c r="SO61" s="4"/>
      <c r="SP61" s="4"/>
      <c r="SQ61" s="4"/>
      <c r="SR61" s="4"/>
      <c r="SS61" s="4"/>
      <c r="ST61" s="4"/>
      <c r="SU61" s="4"/>
      <c r="SV61" s="4"/>
      <c r="SW61" s="4"/>
      <c r="SX61" s="4"/>
      <c r="SY61" s="4"/>
      <c r="SZ61" s="4"/>
      <c r="TA61" s="4"/>
      <c r="TB61" s="4"/>
      <c r="TC61" s="4"/>
      <c r="TD61" s="4"/>
      <c r="TE61" s="4"/>
      <c r="TF61" s="4"/>
      <c r="TG61" s="4"/>
      <c r="TH61" s="4"/>
      <c r="TI61" s="4"/>
      <c r="TJ61" s="4"/>
      <c r="TK61" s="4"/>
      <c r="TL61" s="4"/>
      <c r="TM61" s="4"/>
      <c r="TN61" s="4"/>
      <c r="TO61" s="4"/>
      <c r="TP61" s="4"/>
      <c r="TQ61" s="4"/>
      <c r="TR61" s="4"/>
      <c r="TS61" s="4"/>
      <c r="TT61" s="4"/>
      <c r="TU61" s="4"/>
      <c r="TV61" s="4"/>
      <c r="TW61" s="4"/>
      <c r="TX61" s="4"/>
      <c r="TY61" s="4"/>
      <c r="TZ61" s="4"/>
      <c r="UA61" s="4"/>
      <c r="UB61" s="4"/>
      <c r="UC61" s="4"/>
      <c r="UD61" s="4"/>
      <c r="UE61" s="4"/>
      <c r="UF61" s="4"/>
      <c r="UG61" s="4"/>
      <c r="UH61" s="4"/>
      <c r="UI61" s="4"/>
      <c r="UJ61" s="4"/>
      <c r="UK61" s="4"/>
    </row>
    <row r="62" spans="1:557" s="25" customFormat="1" ht="15.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
      <c r="JJ62" s="4"/>
      <c r="JK62" s="4"/>
      <c r="JL62" s="4"/>
      <c r="JM62" s="4"/>
      <c r="JN62" s="4"/>
      <c r="JO62" s="4"/>
      <c r="JP62" s="4"/>
      <c r="JQ62" s="4"/>
      <c r="JR62" s="4"/>
      <c r="JS62" s="4"/>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4"/>
      <c r="LS62" s="4"/>
      <c r="LT62" s="4"/>
      <c r="LU62" s="4"/>
      <c r="LV62" s="4"/>
      <c r="LW62" s="4"/>
      <c r="LX62" s="4"/>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4"/>
      <c r="NH62" s="4"/>
      <c r="NI62" s="4"/>
      <c r="NJ62" s="4"/>
      <c r="NK62" s="4"/>
      <c r="NL62" s="4"/>
      <c r="NM62" s="4"/>
      <c r="NN62" s="4"/>
      <c r="NO62" s="4"/>
      <c r="NP62" s="4"/>
      <c r="NQ62" s="4"/>
      <c r="NR62" s="4"/>
      <c r="NS62" s="4"/>
      <c r="NT62" s="4"/>
      <c r="NU62" s="4"/>
      <c r="NV62" s="4"/>
      <c r="NW62" s="4"/>
      <c r="NX62" s="4"/>
      <c r="NY62" s="4"/>
      <c r="NZ62" s="4"/>
      <c r="OA62" s="4"/>
      <c r="OB62" s="4"/>
      <c r="OC62" s="4"/>
      <c r="OD62" s="4"/>
      <c r="OE62" s="4"/>
      <c r="OF62" s="4"/>
      <c r="OG62" s="4"/>
      <c r="OH62" s="4"/>
      <c r="OI62" s="4"/>
      <c r="OJ62" s="4"/>
      <c r="OK62" s="4"/>
      <c r="OL62" s="4"/>
      <c r="OM62" s="4"/>
      <c r="ON62" s="4"/>
      <c r="OO62" s="4"/>
      <c r="OP62" s="4"/>
      <c r="OQ62" s="4"/>
      <c r="OR62" s="4"/>
      <c r="OS62" s="4"/>
      <c r="OT62" s="4"/>
      <c r="OU62" s="4"/>
      <c r="OV62" s="4"/>
      <c r="OW62" s="4"/>
      <c r="OX62" s="4"/>
      <c r="OY62" s="4"/>
      <c r="OZ62" s="4"/>
      <c r="PA62" s="4"/>
      <c r="PB62" s="4"/>
      <c r="PC62" s="4"/>
      <c r="PD62" s="4"/>
      <c r="PE62" s="4"/>
      <c r="PF62" s="4"/>
      <c r="PG62" s="4"/>
      <c r="PH62" s="4"/>
      <c r="PI62" s="4"/>
      <c r="PJ62" s="4"/>
      <c r="PK62" s="4"/>
      <c r="PL62" s="4"/>
      <c r="PM62" s="4"/>
      <c r="PN62" s="4"/>
      <c r="PO62" s="4"/>
      <c r="PP62" s="4"/>
      <c r="PQ62" s="4"/>
      <c r="PR62" s="4"/>
      <c r="PS62" s="4"/>
      <c r="PT62" s="4"/>
      <c r="PU62" s="4"/>
      <c r="PV62" s="4"/>
      <c r="PW62" s="4"/>
      <c r="PX62" s="4"/>
      <c r="PY62" s="4"/>
      <c r="PZ62" s="4"/>
      <c r="QA62" s="4"/>
      <c r="QB62" s="4"/>
      <c r="QC62" s="4"/>
      <c r="QD62" s="4"/>
      <c r="QE62" s="4"/>
      <c r="QF62" s="4"/>
      <c r="QG62" s="4"/>
      <c r="QH62" s="4"/>
      <c r="QI62" s="4"/>
      <c r="QJ62" s="4"/>
      <c r="QK62" s="4"/>
      <c r="QL62" s="4"/>
      <c r="QM62" s="4"/>
      <c r="QN62" s="4"/>
      <c r="QO62" s="4"/>
      <c r="QP62" s="4"/>
      <c r="QQ62" s="4"/>
      <c r="QR62" s="4"/>
      <c r="QS62" s="4"/>
      <c r="QT62" s="4"/>
      <c r="QU62" s="4"/>
      <c r="QV62" s="4"/>
      <c r="QW62" s="4"/>
      <c r="QX62" s="4"/>
      <c r="QY62" s="4"/>
      <c r="QZ62" s="4"/>
      <c r="RA62" s="4"/>
      <c r="RB62" s="4"/>
      <c r="RC62" s="4"/>
      <c r="RD62" s="4"/>
      <c r="RE62" s="4"/>
      <c r="RF62" s="4"/>
      <c r="RG62" s="4"/>
      <c r="RH62" s="4"/>
      <c r="RI62" s="4"/>
      <c r="RJ62" s="4"/>
      <c r="RK62" s="4"/>
      <c r="RL62" s="4"/>
      <c r="RM62" s="4"/>
      <c r="RN62" s="4"/>
      <c r="RO62" s="4"/>
      <c r="RP62" s="4"/>
      <c r="RQ62" s="4"/>
      <c r="RR62" s="4"/>
      <c r="RS62" s="4"/>
      <c r="RT62" s="4"/>
      <c r="RU62" s="4"/>
      <c r="RV62" s="4"/>
      <c r="RW62" s="4"/>
      <c r="RX62" s="4"/>
      <c r="RY62" s="4"/>
      <c r="RZ62" s="4"/>
      <c r="SA62" s="4"/>
      <c r="SB62" s="4"/>
      <c r="SC62" s="4"/>
      <c r="SD62" s="4"/>
      <c r="SE62" s="4"/>
      <c r="SF62" s="4"/>
      <c r="SG62" s="4"/>
      <c r="SH62" s="4"/>
      <c r="SI62" s="4"/>
      <c r="SJ62" s="4"/>
      <c r="SK62" s="4"/>
      <c r="SL62" s="4"/>
      <c r="SM62" s="4"/>
      <c r="SN62" s="4"/>
      <c r="SO62" s="4"/>
      <c r="SP62" s="4"/>
      <c r="SQ62" s="4"/>
      <c r="SR62" s="4"/>
      <c r="SS62" s="4"/>
      <c r="ST62" s="4"/>
      <c r="SU62" s="4"/>
      <c r="SV62" s="4"/>
      <c r="SW62" s="4"/>
      <c r="SX62" s="4"/>
      <c r="SY62" s="4"/>
      <c r="SZ62" s="4"/>
      <c r="TA62" s="4"/>
      <c r="TB62" s="4"/>
      <c r="TC62" s="4"/>
      <c r="TD62" s="4"/>
      <c r="TE62" s="4"/>
      <c r="TF62" s="4"/>
      <c r="TG62" s="4"/>
      <c r="TH62" s="4"/>
      <c r="TI62" s="4"/>
      <c r="TJ62" s="4"/>
      <c r="TK62" s="4"/>
      <c r="TL62" s="4"/>
      <c r="TM62" s="4"/>
      <c r="TN62" s="4"/>
      <c r="TO62" s="4"/>
      <c r="TP62" s="4"/>
      <c r="TQ62" s="4"/>
      <c r="TR62" s="4"/>
      <c r="TS62" s="4"/>
      <c r="TT62" s="4"/>
      <c r="TU62" s="4"/>
      <c r="TV62" s="4"/>
      <c r="TW62" s="4"/>
      <c r="TX62" s="4"/>
      <c r="TY62" s="4"/>
      <c r="TZ62" s="4"/>
      <c r="UA62" s="4"/>
      <c r="UB62" s="4"/>
      <c r="UC62" s="4"/>
      <c r="UD62" s="4"/>
      <c r="UE62" s="4"/>
      <c r="UF62" s="4"/>
      <c r="UG62" s="4"/>
      <c r="UH62" s="4"/>
      <c r="UI62" s="4"/>
      <c r="UJ62" s="4"/>
      <c r="UK62" s="4"/>
    </row>
    <row r="63" spans="1:557" s="25" customFormat="1" ht="15.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4"/>
      <c r="IJ63" s="4"/>
      <c r="IK63" s="4"/>
      <c r="IL63" s="4"/>
      <c r="IM63" s="4"/>
      <c r="IN63" s="4"/>
      <c r="IO63" s="4"/>
      <c r="IP63" s="4"/>
      <c r="IQ63" s="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4"/>
      <c r="KR63" s="4"/>
      <c r="KS63" s="4"/>
      <c r="KT63" s="4"/>
      <c r="KU63" s="4"/>
      <c r="KV63" s="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4"/>
      <c r="MU63" s="4"/>
      <c r="MV63" s="4"/>
      <c r="MW63" s="4"/>
      <c r="MX63" s="4"/>
      <c r="MY63" s="4"/>
      <c r="MZ63" s="4"/>
      <c r="NA63" s="4"/>
      <c r="NB63" s="4"/>
      <c r="NC63" s="4"/>
      <c r="ND63" s="4"/>
      <c r="NE63" s="4"/>
      <c r="NF63" s="4"/>
      <c r="NG63" s="4"/>
      <c r="NH63" s="4"/>
      <c r="NI63" s="4"/>
      <c r="NJ63" s="4"/>
      <c r="NK63" s="4"/>
      <c r="NL63" s="4"/>
      <c r="NM63" s="4"/>
      <c r="NN63" s="4"/>
      <c r="NO63" s="4"/>
      <c r="NP63" s="4"/>
      <c r="NQ63" s="4"/>
      <c r="NR63" s="4"/>
      <c r="NS63" s="4"/>
      <c r="NT63" s="4"/>
      <c r="NU63" s="4"/>
      <c r="NV63" s="4"/>
      <c r="NW63" s="4"/>
      <c r="NX63" s="4"/>
      <c r="NY63" s="4"/>
      <c r="NZ63" s="4"/>
      <c r="OA63" s="4"/>
      <c r="OB63" s="4"/>
      <c r="OC63" s="4"/>
      <c r="OD63" s="4"/>
      <c r="OE63" s="4"/>
      <c r="OF63" s="4"/>
      <c r="OG63" s="4"/>
      <c r="OH63" s="4"/>
      <c r="OI63" s="4"/>
      <c r="OJ63" s="4"/>
      <c r="OK63" s="4"/>
      <c r="OL63" s="4"/>
      <c r="OM63" s="4"/>
      <c r="ON63" s="4"/>
      <c r="OO63" s="4"/>
      <c r="OP63" s="4"/>
      <c r="OQ63" s="4"/>
      <c r="OR63" s="4"/>
      <c r="OS63" s="4"/>
      <c r="OT63" s="4"/>
      <c r="OU63" s="4"/>
      <c r="OV63" s="4"/>
      <c r="OW63" s="4"/>
      <c r="OX63" s="4"/>
      <c r="OY63" s="4"/>
      <c r="OZ63" s="4"/>
      <c r="PA63" s="4"/>
      <c r="PB63" s="4"/>
      <c r="PC63" s="4"/>
      <c r="PD63" s="4"/>
      <c r="PE63" s="4"/>
      <c r="PF63" s="4"/>
      <c r="PG63" s="4"/>
      <c r="PH63" s="4"/>
      <c r="PI63" s="4"/>
      <c r="PJ63" s="4"/>
      <c r="PK63" s="4"/>
      <c r="PL63" s="4"/>
      <c r="PM63" s="4"/>
      <c r="PN63" s="4"/>
      <c r="PO63" s="4"/>
      <c r="PP63" s="4"/>
      <c r="PQ63" s="4"/>
      <c r="PR63" s="4"/>
      <c r="PS63" s="4"/>
      <c r="PT63" s="4"/>
      <c r="PU63" s="4"/>
      <c r="PV63" s="4"/>
      <c r="PW63" s="4"/>
      <c r="PX63" s="4"/>
      <c r="PY63" s="4"/>
      <c r="PZ63" s="4"/>
      <c r="QA63" s="4"/>
      <c r="QB63" s="4"/>
      <c r="QC63" s="4"/>
      <c r="QD63" s="4"/>
      <c r="QE63" s="4"/>
      <c r="QF63" s="4"/>
      <c r="QG63" s="4"/>
      <c r="QH63" s="4"/>
      <c r="QI63" s="4"/>
      <c r="QJ63" s="4"/>
      <c r="QK63" s="4"/>
      <c r="QL63" s="4"/>
      <c r="QM63" s="4"/>
      <c r="QN63" s="4"/>
      <c r="QO63" s="4"/>
      <c r="QP63" s="4"/>
      <c r="QQ63" s="4"/>
      <c r="QR63" s="4"/>
      <c r="QS63" s="4"/>
      <c r="QT63" s="4"/>
      <c r="QU63" s="4"/>
      <c r="QV63" s="4"/>
      <c r="QW63" s="4"/>
      <c r="QX63" s="4"/>
      <c r="QY63" s="4"/>
      <c r="QZ63" s="4"/>
      <c r="RA63" s="4"/>
      <c r="RB63" s="4"/>
      <c r="RC63" s="4"/>
      <c r="RD63" s="4"/>
      <c r="RE63" s="4"/>
      <c r="RF63" s="4"/>
      <c r="RG63" s="4"/>
      <c r="RH63" s="4"/>
      <c r="RI63" s="4"/>
      <c r="RJ63" s="4"/>
      <c r="RK63" s="4"/>
      <c r="RL63" s="4"/>
      <c r="RM63" s="4"/>
      <c r="RN63" s="4"/>
      <c r="RO63" s="4"/>
      <c r="RP63" s="4"/>
      <c r="RQ63" s="4"/>
      <c r="RR63" s="4"/>
      <c r="RS63" s="4"/>
      <c r="RT63" s="4"/>
      <c r="RU63" s="4"/>
      <c r="RV63" s="4"/>
      <c r="RW63" s="4"/>
      <c r="RX63" s="4"/>
      <c r="RY63" s="4"/>
      <c r="RZ63" s="4"/>
      <c r="SA63" s="4"/>
      <c r="SB63" s="4"/>
      <c r="SC63" s="4"/>
      <c r="SD63" s="4"/>
      <c r="SE63" s="4"/>
      <c r="SF63" s="4"/>
      <c r="SG63" s="4"/>
      <c r="SH63" s="4"/>
      <c r="SI63" s="4"/>
      <c r="SJ63" s="4"/>
      <c r="SK63" s="4"/>
      <c r="SL63" s="4"/>
      <c r="SM63" s="4"/>
      <c r="SN63" s="4"/>
      <c r="SO63" s="4"/>
      <c r="SP63" s="4"/>
      <c r="SQ63" s="4"/>
      <c r="SR63" s="4"/>
      <c r="SS63" s="4"/>
      <c r="ST63" s="4"/>
      <c r="SU63" s="4"/>
      <c r="SV63" s="4"/>
      <c r="SW63" s="4"/>
      <c r="SX63" s="4"/>
      <c r="SY63" s="4"/>
      <c r="SZ63" s="4"/>
      <c r="TA63" s="4"/>
      <c r="TB63" s="4"/>
      <c r="TC63" s="4"/>
      <c r="TD63" s="4"/>
      <c r="TE63" s="4"/>
      <c r="TF63" s="4"/>
      <c r="TG63" s="4"/>
      <c r="TH63" s="4"/>
      <c r="TI63" s="4"/>
      <c r="TJ63" s="4"/>
      <c r="TK63" s="4"/>
      <c r="TL63" s="4"/>
      <c r="TM63" s="4"/>
      <c r="TN63" s="4"/>
      <c r="TO63" s="4"/>
      <c r="TP63" s="4"/>
      <c r="TQ63" s="4"/>
      <c r="TR63" s="4"/>
      <c r="TS63" s="4"/>
      <c r="TT63" s="4"/>
      <c r="TU63" s="4"/>
      <c r="TV63" s="4"/>
      <c r="TW63" s="4"/>
      <c r="TX63" s="4"/>
      <c r="TY63" s="4"/>
      <c r="TZ63" s="4"/>
      <c r="UA63" s="4"/>
      <c r="UB63" s="4"/>
      <c r="UC63" s="4"/>
      <c r="UD63" s="4"/>
      <c r="UE63" s="4"/>
      <c r="UF63" s="4"/>
      <c r="UG63" s="4"/>
      <c r="UH63" s="4"/>
      <c r="UI63" s="4"/>
      <c r="UJ63" s="4"/>
      <c r="UK63" s="4"/>
    </row>
    <row r="64" spans="1:557" s="25" customFormat="1" ht="15.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4"/>
      <c r="IJ64" s="4"/>
      <c r="IK64" s="4"/>
      <c r="IL64" s="4"/>
      <c r="IM64" s="4"/>
      <c r="IN64" s="4"/>
      <c r="IO64" s="4"/>
      <c r="IP64" s="4"/>
      <c r="IQ64" s="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4"/>
      <c r="KR64" s="4"/>
      <c r="KS64" s="4"/>
      <c r="KT64" s="4"/>
      <c r="KU64" s="4"/>
      <c r="KV64" s="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4"/>
      <c r="MU64" s="4"/>
      <c r="MV64" s="4"/>
      <c r="MW64" s="4"/>
      <c r="MX64" s="4"/>
      <c r="MY64" s="4"/>
      <c r="MZ64" s="4"/>
      <c r="NA64" s="4"/>
      <c r="NB64" s="4"/>
      <c r="NC64" s="4"/>
      <c r="ND64" s="4"/>
      <c r="NE64" s="4"/>
      <c r="NF64" s="4"/>
      <c r="NG64" s="4"/>
      <c r="NH64" s="4"/>
      <c r="NI64" s="4"/>
      <c r="NJ64" s="4"/>
      <c r="NK64" s="4"/>
      <c r="NL64" s="4"/>
      <c r="NM64" s="4"/>
      <c r="NN64" s="4"/>
      <c r="NO64" s="4"/>
      <c r="NP64" s="4"/>
      <c r="NQ64" s="4"/>
      <c r="NR64" s="4"/>
      <c r="NS64" s="4"/>
      <c r="NT64" s="4"/>
      <c r="NU64" s="4"/>
      <c r="NV64" s="4"/>
      <c r="NW64" s="4"/>
      <c r="NX64" s="4"/>
      <c r="NY64" s="4"/>
      <c r="NZ64" s="4"/>
      <c r="OA64" s="4"/>
      <c r="OB64" s="4"/>
      <c r="OC64" s="4"/>
      <c r="OD64" s="4"/>
      <c r="OE64" s="4"/>
      <c r="OF64" s="4"/>
      <c r="OG64" s="4"/>
      <c r="OH64" s="4"/>
      <c r="OI64" s="4"/>
      <c r="OJ64" s="4"/>
      <c r="OK64" s="4"/>
      <c r="OL64" s="4"/>
      <c r="OM64" s="4"/>
      <c r="ON64" s="4"/>
      <c r="OO64" s="4"/>
      <c r="OP64" s="4"/>
      <c r="OQ64" s="4"/>
      <c r="OR64" s="4"/>
      <c r="OS64" s="4"/>
      <c r="OT64" s="4"/>
      <c r="OU64" s="4"/>
      <c r="OV64" s="4"/>
      <c r="OW64" s="4"/>
      <c r="OX64" s="4"/>
      <c r="OY64" s="4"/>
      <c r="OZ64" s="4"/>
      <c r="PA64" s="4"/>
      <c r="PB64" s="4"/>
      <c r="PC64" s="4"/>
      <c r="PD64" s="4"/>
      <c r="PE64" s="4"/>
      <c r="PF64" s="4"/>
      <c r="PG64" s="4"/>
      <c r="PH64" s="4"/>
      <c r="PI64" s="4"/>
      <c r="PJ64" s="4"/>
      <c r="PK64" s="4"/>
      <c r="PL64" s="4"/>
      <c r="PM64" s="4"/>
      <c r="PN64" s="4"/>
      <c r="PO64" s="4"/>
      <c r="PP64" s="4"/>
      <c r="PQ64" s="4"/>
      <c r="PR64" s="4"/>
      <c r="PS64" s="4"/>
      <c r="PT64" s="4"/>
      <c r="PU64" s="4"/>
      <c r="PV64" s="4"/>
      <c r="PW64" s="4"/>
      <c r="PX64" s="4"/>
      <c r="PY64" s="4"/>
      <c r="PZ64" s="4"/>
      <c r="QA64" s="4"/>
      <c r="QB64" s="4"/>
      <c r="QC64" s="4"/>
      <c r="QD64" s="4"/>
      <c r="QE64" s="4"/>
      <c r="QF64" s="4"/>
      <c r="QG64" s="4"/>
      <c r="QH64" s="4"/>
      <c r="QI64" s="4"/>
      <c r="QJ64" s="4"/>
      <c r="QK64" s="4"/>
      <c r="QL64" s="4"/>
      <c r="QM64" s="4"/>
      <c r="QN64" s="4"/>
      <c r="QO64" s="4"/>
      <c r="QP64" s="4"/>
      <c r="QQ64" s="4"/>
      <c r="QR64" s="4"/>
      <c r="QS64" s="4"/>
      <c r="QT64" s="4"/>
      <c r="QU64" s="4"/>
      <c r="QV64" s="4"/>
      <c r="QW64" s="4"/>
      <c r="QX64" s="4"/>
      <c r="QY64" s="4"/>
      <c r="QZ64" s="4"/>
      <c r="RA64" s="4"/>
      <c r="RB64" s="4"/>
      <c r="RC64" s="4"/>
      <c r="RD64" s="4"/>
      <c r="RE64" s="4"/>
      <c r="RF64" s="4"/>
      <c r="RG64" s="4"/>
      <c r="RH64" s="4"/>
      <c r="RI64" s="4"/>
      <c r="RJ64" s="4"/>
      <c r="RK64" s="4"/>
      <c r="RL64" s="4"/>
      <c r="RM64" s="4"/>
      <c r="RN64" s="4"/>
      <c r="RO64" s="4"/>
      <c r="RP64" s="4"/>
      <c r="RQ64" s="4"/>
      <c r="RR64" s="4"/>
      <c r="RS64" s="4"/>
      <c r="RT64" s="4"/>
      <c r="RU64" s="4"/>
      <c r="RV64" s="4"/>
      <c r="RW64" s="4"/>
      <c r="RX64" s="4"/>
      <c r="RY64" s="4"/>
      <c r="RZ64" s="4"/>
      <c r="SA64" s="4"/>
      <c r="SB64" s="4"/>
      <c r="SC64" s="4"/>
      <c r="SD64" s="4"/>
      <c r="SE64" s="4"/>
      <c r="SF64" s="4"/>
      <c r="SG64" s="4"/>
      <c r="SH64" s="4"/>
      <c r="SI64" s="4"/>
      <c r="SJ64" s="4"/>
      <c r="SK64" s="4"/>
      <c r="SL64" s="4"/>
      <c r="SM64" s="4"/>
      <c r="SN64" s="4"/>
      <c r="SO64" s="4"/>
      <c r="SP64" s="4"/>
      <c r="SQ64" s="4"/>
      <c r="SR64" s="4"/>
      <c r="SS64" s="4"/>
      <c r="ST64" s="4"/>
      <c r="SU64" s="4"/>
      <c r="SV64" s="4"/>
      <c r="SW64" s="4"/>
      <c r="SX64" s="4"/>
      <c r="SY64" s="4"/>
      <c r="SZ64" s="4"/>
      <c r="TA64" s="4"/>
      <c r="TB64" s="4"/>
      <c r="TC64" s="4"/>
      <c r="TD64" s="4"/>
      <c r="TE64" s="4"/>
      <c r="TF64" s="4"/>
      <c r="TG64" s="4"/>
      <c r="TH64" s="4"/>
      <c r="TI64" s="4"/>
      <c r="TJ64" s="4"/>
      <c r="TK64" s="4"/>
      <c r="TL64" s="4"/>
      <c r="TM64" s="4"/>
      <c r="TN64" s="4"/>
      <c r="TO64" s="4"/>
      <c r="TP64" s="4"/>
      <c r="TQ64" s="4"/>
      <c r="TR64" s="4"/>
      <c r="TS64" s="4"/>
      <c r="TT64" s="4"/>
      <c r="TU64" s="4"/>
      <c r="TV64" s="4"/>
      <c r="TW64" s="4"/>
      <c r="TX64" s="4"/>
      <c r="TY64" s="4"/>
      <c r="TZ64" s="4"/>
      <c r="UA64" s="4"/>
      <c r="UB64" s="4"/>
      <c r="UC64" s="4"/>
      <c r="UD64" s="4"/>
      <c r="UE64" s="4"/>
      <c r="UF64" s="4"/>
      <c r="UG64" s="4"/>
      <c r="UH64" s="4"/>
      <c r="UI64" s="4"/>
      <c r="UJ64" s="4"/>
      <c r="UK64" s="4"/>
    </row>
    <row r="65" spans="1:557" ht="15.75" customHeight="1" x14ac:dyDescent="0.2">
      <c r="A65" s="4"/>
      <c r="B65" s="4"/>
      <c r="C65" s="4"/>
      <c r="D65" s="4"/>
      <c r="E65" s="4"/>
      <c r="F65" s="4"/>
      <c r="G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4"/>
      <c r="NG65" s="4"/>
      <c r="NH65" s="4"/>
      <c r="NI65" s="4"/>
      <c r="NJ65" s="4"/>
      <c r="NK65" s="4"/>
      <c r="NL65" s="4"/>
      <c r="NM65" s="4"/>
      <c r="NN65" s="4"/>
      <c r="NO65" s="4"/>
      <c r="NP65" s="4"/>
      <c r="NQ65" s="4"/>
      <c r="NR65" s="4"/>
      <c r="NS65" s="4"/>
      <c r="NT65" s="4"/>
      <c r="NU65" s="4"/>
      <c r="NV65" s="4"/>
      <c r="NW65" s="4"/>
      <c r="NX65" s="4"/>
      <c r="NY65" s="4"/>
      <c r="NZ65" s="4"/>
      <c r="OA65" s="4"/>
      <c r="OB65" s="4"/>
      <c r="OC65" s="4"/>
      <c r="OD65" s="4"/>
      <c r="OE65" s="4"/>
      <c r="OF65" s="4"/>
      <c r="OG65" s="4"/>
      <c r="OH65" s="4"/>
      <c r="OI65" s="4"/>
      <c r="OJ65" s="4"/>
      <c r="OK65" s="4"/>
      <c r="OL65" s="4"/>
      <c r="OM65" s="4"/>
      <c r="ON65" s="4"/>
      <c r="OO65" s="4"/>
      <c r="OP65" s="4"/>
      <c r="OQ65" s="4"/>
      <c r="OR65" s="4"/>
      <c r="OS65" s="4"/>
      <c r="OT65" s="4"/>
      <c r="OU65" s="4"/>
      <c r="OV65" s="4"/>
      <c r="OW65" s="4"/>
      <c r="OX65" s="4"/>
      <c r="OY65" s="4"/>
      <c r="OZ65" s="4"/>
      <c r="PA65" s="4"/>
      <c r="PB65" s="4"/>
      <c r="PC65" s="4"/>
      <c r="PD65" s="4"/>
      <c r="PE65" s="4"/>
      <c r="PF65" s="4"/>
      <c r="PG65" s="4"/>
      <c r="PH65" s="4"/>
      <c r="PI65" s="4"/>
      <c r="PJ65" s="4"/>
      <c r="PK65" s="4"/>
      <c r="PL65" s="4"/>
      <c r="PM65" s="4"/>
      <c r="PN65" s="4"/>
      <c r="PO65" s="4"/>
      <c r="PP65" s="4"/>
      <c r="PQ65" s="4"/>
      <c r="PR65" s="4"/>
      <c r="PS65" s="4"/>
      <c r="PT65" s="4"/>
      <c r="PU65" s="4"/>
      <c r="PV65" s="4"/>
      <c r="PW65" s="4"/>
      <c r="PX65" s="4"/>
      <c r="PY65" s="4"/>
      <c r="PZ65" s="4"/>
      <c r="QA65" s="4"/>
      <c r="QB65" s="4"/>
      <c r="QC65" s="4"/>
      <c r="QD65" s="4"/>
      <c r="QE65" s="4"/>
      <c r="QF65" s="4"/>
      <c r="QG65" s="4"/>
      <c r="QH65" s="4"/>
      <c r="QI65" s="4"/>
      <c r="QJ65" s="4"/>
      <c r="QK65" s="4"/>
      <c r="QL65" s="4"/>
      <c r="QM65" s="4"/>
      <c r="QN65" s="4"/>
      <c r="QO65" s="4"/>
      <c r="QP65" s="4"/>
      <c r="QQ65" s="4"/>
      <c r="QR65" s="4"/>
      <c r="QS65" s="4"/>
      <c r="QT65" s="4"/>
      <c r="QU65" s="4"/>
      <c r="QV65" s="4"/>
      <c r="QW65" s="4"/>
      <c r="QX65" s="4"/>
      <c r="QY65" s="4"/>
      <c r="QZ65" s="4"/>
      <c r="RA65" s="4"/>
      <c r="RB65" s="4"/>
      <c r="RC65" s="4"/>
      <c r="RD65" s="4"/>
      <c r="RE65" s="4"/>
      <c r="RF65" s="4"/>
      <c r="RG65" s="4"/>
      <c r="RH65" s="4"/>
      <c r="RI65" s="4"/>
      <c r="RJ65" s="4"/>
      <c r="RK65" s="4"/>
      <c r="RL65" s="4"/>
      <c r="RM65" s="4"/>
      <c r="RN65" s="4"/>
      <c r="RO65" s="4"/>
      <c r="RP65" s="4"/>
      <c r="RQ65" s="4"/>
      <c r="RR65" s="4"/>
      <c r="RS65" s="4"/>
      <c r="RT65" s="4"/>
      <c r="RU65" s="4"/>
      <c r="RV65" s="4"/>
      <c r="RW65" s="4"/>
      <c r="RX65" s="4"/>
      <c r="RY65" s="4"/>
      <c r="RZ65" s="4"/>
      <c r="SA65" s="4"/>
      <c r="SB65" s="4"/>
      <c r="SC65" s="4"/>
      <c r="SD65" s="4"/>
      <c r="SE65" s="4"/>
      <c r="SF65" s="4"/>
      <c r="SG65" s="4"/>
      <c r="SH65" s="4"/>
      <c r="SI65" s="4"/>
      <c r="SJ65" s="4"/>
      <c r="SK65" s="4"/>
      <c r="SL65" s="4"/>
      <c r="SM65" s="4"/>
      <c r="SN65" s="4"/>
      <c r="SO65" s="4"/>
      <c r="SP65" s="4"/>
      <c r="SQ65" s="4"/>
      <c r="SR65" s="4"/>
      <c r="SS65" s="4"/>
      <c r="ST65" s="4"/>
      <c r="SU65" s="4"/>
      <c r="SV65" s="4"/>
      <c r="SW65" s="4"/>
      <c r="SX65" s="4"/>
      <c r="SY65" s="4"/>
      <c r="SZ65" s="4"/>
      <c r="TA65" s="4"/>
      <c r="TB65" s="4"/>
      <c r="TC65" s="4"/>
      <c r="TD65" s="4"/>
      <c r="TE65" s="4"/>
      <c r="TF65" s="4"/>
      <c r="TG65" s="4"/>
      <c r="TH65" s="4"/>
      <c r="TI65" s="4"/>
      <c r="TJ65" s="4"/>
      <c r="TK65" s="4"/>
      <c r="TL65" s="4"/>
      <c r="TM65" s="4"/>
      <c r="TN65" s="4"/>
      <c r="TO65" s="4"/>
      <c r="TP65" s="4"/>
      <c r="TQ65" s="4"/>
      <c r="TR65" s="4"/>
      <c r="TS65" s="4"/>
      <c r="TT65" s="4"/>
      <c r="TU65" s="4"/>
      <c r="TV65" s="4"/>
      <c r="TW65" s="4"/>
      <c r="TX65" s="4"/>
      <c r="TY65" s="4"/>
      <c r="TZ65" s="4"/>
      <c r="UA65" s="4"/>
      <c r="UB65" s="4"/>
      <c r="UC65" s="4"/>
      <c r="UD65" s="4"/>
      <c r="UE65" s="4"/>
      <c r="UF65" s="4"/>
      <c r="UG65" s="4"/>
      <c r="UH65" s="4"/>
      <c r="UI65" s="4"/>
      <c r="UJ65" s="4"/>
      <c r="UK65" s="4"/>
    </row>
    <row r="66" spans="1:557" ht="15.75" customHeight="1" x14ac:dyDescent="0.2">
      <c r="A66" s="4"/>
      <c r="B66" s="4"/>
      <c r="C66" s="4"/>
      <c r="D66" s="4"/>
      <c r="E66" s="4"/>
      <c r="F66" s="4"/>
      <c r="G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4"/>
      <c r="NG66" s="4"/>
      <c r="NH66" s="4"/>
      <c r="NI66" s="4"/>
      <c r="NJ66" s="4"/>
      <c r="NK66" s="4"/>
      <c r="NL66" s="4"/>
      <c r="NM66" s="4"/>
      <c r="NN66" s="4"/>
      <c r="NO66" s="4"/>
      <c r="NP66" s="4"/>
      <c r="NQ66" s="4"/>
      <c r="NR66" s="4"/>
      <c r="NS66" s="4"/>
      <c r="NT66" s="4"/>
      <c r="NU66" s="4"/>
      <c r="NV66" s="4"/>
      <c r="NW66" s="4"/>
      <c r="NX66" s="4"/>
      <c r="NY66" s="4"/>
      <c r="NZ66" s="4"/>
      <c r="OA66" s="4"/>
      <c r="OB66" s="4"/>
      <c r="OC66" s="4"/>
      <c r="OD66" s="4"/>
      <c r="OE66" s="4"/>
      <c r="OF66" s="4"/>
      <c r="OG66" s="4"/>
      <c r="OH66" s="4"/>
      <c r="OI66" s="4"/>
      <c r="OJ66" s="4"/>
      <c r="OK66" s="4"/>
      <c r="OL66" s="4"/>
      <c r="OM66" s="4"/>
      <c r="ON66" s="4"/>
      <c r="OO66" s="4"/>
      <c r="OP66" s="4"/>
      <c r="OQ66" s="4"/>
      <c r="OR66" s="4"/>
      <c r="OS66" s="4"/>
      <c r="OT66" s="4"/>
      <c r="OU66" s="4"/>
      <c r="OV66" s="4"/>
      <c r="OW66" s="4"/>
      <c r="OX66" s="4"/>
      <c r="OY66" s="4"/>
      <c r="OZ66" s="4"/>
      <c r="PA66" s="4"/>
      <c r="PB66" s="4"/>
      <c r="PC66" s="4"/>
      <c r="PD66" s="4"/>
      <c r="PE66" s="4"/>
      <c r="PF66" s="4"/>
      <c r="PG66" s="4"/>
      <c r="PH66" s="4"/>
      <c r="PI66" s="4"/>
      <c r="PJ66" s="4"/>
      <c r="PK66" s="4"/>
      <c r="PL66" s="4"/>
      <c r="PM66" s="4"/>
      <c r="PN66" s="4"/>
      <c r="PO66" s="4"/>
      <c r="PP66" s="4"/>
      <c r="PQ66" s="4"/>
      <c r="PR66" s="4"/>
      <c r="PS66" s="4"/>
      <c r="PT66" s="4"/>
      <c r="PU66" s="4"/>
      <c r="PV66" s="4"/>
      <c r="PW66" s="4"/>
      <c r="PX66" s="4"/>
      <c r="PY66" s="4"/>
      <c r="PZ66" s="4"/>
      <c r="QA66" s="4"/>
      <c r="QB66" s="4"/>
      <c r="QC66" s="4"/>
      <c r="QD66" s="4"/>
      <c r="QE66" s="4"/>
      <c r="QF66" s="4"/>
      <c r="QG66" s="4"/>
      <c r="QH66" s="4"/>
      <c r="QI66" s="4"/>
      <c r="QJ66" s="4"/>
      <c r="QK66" s="4"/>
      <c r="QL66" s="4"/>
      <c r="QM66" s="4"/>
      <c r="QN66" s="4"/>
      <c r="QO66" s="4"/>
      <c r="QP66" s="4"/>
      <c r="QQ66" s="4"/>
      <c r="QR66" s="4"/>
      <c r="QS66" s="4"/>
      <c r="QT66" s="4"/>
      <c r="QU66" s="4"/>
      <c r="QV66" s="4"/>
      <c r="QW66" s="4"/>
      <c r="QX66" s="4"/>
      <c r="QY66" s="4"/>
      <c r="QZ66" s="4"/>
      <c r="RA66" s="4"/>
      <c r="RB66" s="4"/>
      <c r="RC66" s="4"/>
      <c r="RD66" s="4"/>
      <c r="RE66" s="4"/>
      <c r="RF66" s="4"/>
      <c r="RG66" s="4"/>
      <c r="RH66" s="4"/>
      <c r="RI66" s="4"/>
      <c r="RJ66" s="4"/>
      <c r="RK66" s="4"/>
      <c r="RL66" s="4"/>
      <c r="RM66" s="4"/>
      <c r="RN66" s="4"/>
      <c r="RO66" s="4"/>
      <c r="RP66" s="4"/>
      <c r="RQ66" s="4"/>
      <c r="RR66" s="4"/>
      <c r="RS66" s="4"/>
      <c r="RT66" s="4"/>
      <c r="RU66" s="4"/>
      <c r="RV66" s="4"/>
      <c r="RW66" s="4"/>
      <c r="RX66" s="4"/>
      <c r="RY66" s="4"/>
      <c r="RZ66" s="4"/>
      <c r="SA66" s="4"/>
      <c r="SB66" s="4"/>
      <c r="SC66" s="4"/>
      <c r="SD66" s="4"/>
      <c r="SE66" s="4"/>
      <c r="SF66" s="4"/>
      <c r="SG66" s="4"/>
      <c r="SH66" s="4"/>
      <c r="SI66" s="4"/>
      <c r="SJ66" s="4"/>
      <c r="SK66" s="4"/>
      <c r="SL66" s="4"/>
      <c r="SM66" s="4"/>
      <c r="SN66" s="4"/>
      <c r="SO66" s="4"/>
      <c r="SP66" s="4"/>
      <c r="SQ66" s="4"/>
      <c r="SR66" s="4"/>
      <c r="SS66" s="4"/>
      <c r="ST66" s="4"/>
      <c r="SU66" s="4"/>
      <c r="SV66" s="4"/>
      <c r="SW66" s="4"/>
      <c r="SX66" s="4"/>
      <c r="SY66" s="4"/>
      <c r="SZ66" s="4"/>
      <c r="TA66" s="4"/>
      <c r="TB66" s="4"/>
      <c r="TC66" s="4"/>
      <c r="TD66" s="4"/>
      <c r="TE66" s="4"/>
      <c r="TF66" s="4"/>
      <c r="TG66" s="4"/>
      <c r="TH66" s="4"/>
      <c r="TI66" s="4"/>
      <c r="TJ66" s="4"/>
      <c r="TK66" s="4"/>
      <c r="TL66" s="4"/>
      <c r="TM66" s="4"/>
      <c r="TN66" s="4"/>
      <c r="TO66" s="4"/>
      <c r="TP66" s="4"/>
      <c r="TQ66" s="4"/>
      <c r="TR66" s="4"/>
      <c r="TS66" s="4"/>
      <c r="TT66" s="4"/>
      <c r="TU66" s="4"/>
      <c r="TV66" s="4"/>
      <c r="TW66" s="4"/>
      <c r="TX66" s="4"/>
      <c r="TY66" s="4"/>
      <c r="TZ66" s="4"/>
      <c r="UA66" s="4"/>
      <c r="UB66" s="4"/>
      <c r="UC66" s="4"/>
      <c r="UD66" s="4"/>
      <c r="UE66" s="4"/>
      <c r="UF66" s="4"/>
      <c r="UG66" s="4"/>
      <c r="UH66" s="4"/>
      <c r="UI66" s="4"/>
      <c r="UJ66" s="4"/>
      <c r="UK66" s="4"/>
    </row>
    <row r="67" spans="1:557" ht="15.75" customHeight="1" x14ac:dyDescent="0.2">
      <c r="D67" s="5"/>
    </row>
    <row r="68" spans="1:557" ht="15.75" customHeight="1" x14ac:dyDescent="0.2">
      <c r="D68" s="5"/>
    </row>
    <row r="69" spans="1:557" ht="15.75" customHeight="1" x14ac:dyDescent="0.2">
      <c r="D69" s="5"/>
    </row>
    <row r="70" spans="1:557" ht="15.75" customHeight="1" x14ac:dyDescent="0.2">
      <c r="D70" s="5"/>
    </row>
    <row r="71" spans="1:557" ht="15.75" customHeight="1" x14ac:dyDescent="0.2">
      <c r="D71" s="5"/>
    </row>
    <row r="72" spans="1:557" ht="15.75" customHeight="1" x14ac:dyDescent="0.2">
      <c r="D72" s="5"/>
    </row>
    <row r="73" spans="1:557" ht="15.75" customHeight="1" x14ac:dyDescent="0.2">
      <c r="D73" s="5"/>
    </row>
    <row r="74" spans="1:557" ht="15.75" customHeight="1" x14ac:dyDescent="0.2">
      <c r="D74" s="5"/>
    </row>
    <row r="75" spans="1:557" ht="15.75" customHeight="1" x14ac:dyDescent="0.2">
      <c r="D75" s="5"/>
    </row>
    <row r="76" spans="1:557" x14ac:dyDescent="0.2">
      <c r="D76" s="5"/>
    </row>
    <row r="77" spans="1:557" x14ac:dyDescent="0.2">
      <c r="D77" s="5"/>
    </row>
    <row r="78" spans="1:557" x14ac:dyDescent="0.2">
      <c r="D78" s="5"/>
    </row>
    <row r="79" spans="1:557" x14ac:dyDescent="0.2">
      <c r="D79" s="5"/>
    </row>
    <row r="80" spans="1:557" x14ac:dyDescent="0.2">
      <c r="D80" s="5"/>
    </row>
    <row r="81" spans="8:28" s="5" customFormat="1" x14ac:dyDescent="0.2">
      <c r="H81" s="4"/>
      <c r="I81" s="4"/>
      <c r="J81" s="4"/>
      <c r="K81" s="4"/>
      <c r="L81" s="4"/>
      <c r="M81" s="4"/>
      <c r="N81" s="4"/>
      <c r="O81" s="4"/>
      <c r="P81" s="4"/>
      <c r="Q81" s="4"/>
      <c r="R81" s="4"/>
      <c r="S81" s="4"/>
      <c r="T81" s="4"/>
      <c r="U81" s="4"/>
      <c r="V81" s="4"/>
      <c r="W81" s="4"/>
      <c r="X81" s="4"/>
      <c r="Y81" s="4"/>
      <c r="Z81" s="4"/>
      <c r="AA81" s="4"/>
      <c r="AB81" s="4"/>
    </row>
    <row r="82" spans="8:28" s="5" customFormat="1" x14ac:dyDescent="0.2">
      <c r="H82" s="4"/>
      <c r="I82" s="4"/>
      <c r="J82" s="4"/>
      <c r="K82" s="4"/>
      <c r="L82" s="4"/>
      <c r="M82" s="4"/>
      <c r="N82" s="4"/>
      <c r="O82" s="4"/>
      <c r="P82" s="4"/>
      <c r="Q82" s="4"/>
      <c r="R82" s="4"/>
      <c r="S82" s="4"/>
      <c r="T82" s="4"/>
      <c r="U82" s="4"/>
      <c r="V82" s="4"/>
      <c r="W82" s="4"/>
      <c r="X82" s="4"/>
      <c r="Y82" s="4"/>
      <c r="Z82" s="4"/>
      <c r="AA82" s="4"/>
      <c r="AB82" s="4"/>
    </row>
    <row r="83" spans="8:28" s="5" customFormat="1" x14ac:dyDescent="0.2">
      <c r="H83" s="4"/>
      <c r="I83" s="4"/>
      <c r="J83" s="4"/>
      <c r="K83" s="4"/>
      <c r="L83" s="4"/>
      <c r="M83" s="4"/>
      <c r="N83" s="4"/>
      <c r="O83" s="4"/>
      <c r="P83" s="4"/>
      <c r="Q83" s="4"/>
      <c r="R83" s="4"/>
      <c r="S83" s="4"/>
      <c r="T83" s="4"/>
      <c r="U83" s="4"/>
      <c r="V83" s="4"/>
      <c r="W83" s="4"/>
      <c r="X83" s="4"/>
      <c r="Y83" s="4"/>
      <c r="Z83" s="4"/>
      <c r="AA83" s="4"/>
      <c r="AB83" s="4"/>
    </row>
    <row r="84" spans="8:28" s="5" customFormat="1" x14ac:dyDescent="0.2">
      <c r="H84" s="4"/>
      <c r="I84" s="4"/>
      <c r="J84" s="4"/>
      <c r="K84" s="4"/>
      <c r="L84" s="4"/>
      <c r="M84" s="4"/>
      <c r="N84" s="4"/>
      <c r="O84" s="4"/>
      <c r="P84" s="4"/>
      <c r="Q84" s="4"/>
      <c r="R84" s="4"/>
      <c r="S84" s="4"/>
      <c r="T84" s="4"/>
      <c r="U84" s="4"/>
      <c r="V84" s="4"/>
      <c r="W84" s="4"/>
      <c r="X84" s="4"/>
      <c r="Y84" s="4"/>
      <c r="Z84" s="4"/>
      <c r="AA84" s="4"/>
      <c r="AB84" s="4"/>
    </row>
    <row r="85" spans="8:28" s="5" customFormat="1" x14ac:dyDescent="0.2">
      <c r="H85" s="4"/>
      <c r="I85" s="4"/>
      <c r="J85" s="4"/>
      <c r="K85" s="4"/>
      <c r="L85" s="4"/>
      <c r="M85" s="4"/>
      <c r="N85" s="4"/>
      <c r="O85" s="4"/>
      <c r="P85" s="4"/>
      <c r="Q85" s="4"/>
      <c r="R85" s="4"/>
      <c r="S85" s="4"/>
      <c r="T85" s="4"/>
      <c r="U85" s="4"/>
      <c r="V85" s="4"/>
      <c r="W85" s="4"/>
      <c r="X85" s="4"/>
      <c r="Y85" s="4"/>
      <c r="Z85" s="4"/>
      <c r="AA85" s="4"/>
      <c r="AB85" s="4"/>
    </row>
    <row r="86" spans="8:28" s="5" customFormat="1" x14ac:dyDescent="0.2">
      <c r="H86" s="4"/>
      <c r="I86" s="4"/>
      <c r="J86" s="4"/>
      <c r="K86" s="4"/>
      <c r="L86" s="4"/>
      <c r="M86" s="4"/>
      <c r="N86" s="4"/>
      <c r="O86" s="4"/>
      <c r="P86" s="4"/>
      <c r="Q86" s="4"/>
      <c r="R86" s="4"/>
      <c r="S86" s="4"/>
      <c r="T86" s="4"/>
      <c r="U86" s="4"/>
      <c r="V86" s="4"/>
      <c r="W86" s="4"/>
      <c r="X86" s="4"/>
      <c r="Y86" s="4"/>
      <c r="Z86" s="4"/>
      <c r="AA86" s="4"/>
      <c r="AB86" s="4"/>
    </row>
    <row r="87" spans="8:28" s="5" customFormat="1" x14ac:dyDescent="0.2">
      <c r="H87" s="4"/>
      <c r="I87" s="4"/>
      <c r="J87" s="4"/>
      <c r="K87" s="4"/>
      <c r="L87" s="4"/>
      <c r="M87" s="4"/>
      <c r="N87" s="4"/>
      <c r="O87" s="4"/>
      <c r="P87" s="4"/>
      <c r="Q87" s="4"/>
      <c r="R87" s="4"/>
      <c r="S87" s="4"/>
      <c r="T87" s="4"/>
      <c r="U87" s="4"/>
      <c r="V87" s="4"/>
      <c r="W87" s="4"/>
      <c r="X87" s="4"/>
      <c r="Y87" s="4"/>
      <c r="Z87" s="4"/>
      <c r="AA87" s="4"/>
      <c r="AB87" s="4"/>
    </row>
    <row r="88" spans="8:28" s="5" customFormat="1" x14ac:dyDescent="0.2">
      <c r="H88" s="4"/>
      <c r="I88" s="4"/>
      <c r="J88" s="4"/>
      <c r="K88" s="4"/>
      <c r="L88" s="4"/>
      <c r="M88" s="4"/>
      <c r="N88" s="4"/>
      <c r="O88" s="4"/>
      <c r="P88" s="4"/>
      <c r="Q88" s="4"/>
      <c r="R88" s="4"/>
      <c r="S88" s="4"/>
      <c r="T88" s="4"/>
      <c r="U88" s="4"/>
      <c r="V88" s="4"/>
      <c r="W88" s="4"/>
      <c r="X88" s="4"/>
      <c r="Y88" s="4"/>
      <c r="Z88" s="4"/>
      <c r="AA88" s="4"/>
      <c r="AB88" s="4"/>
    </row>
    <row r="89" spans="8:28" s="5" customFormat="1" x14ac:dyDescent="0.2">
      <c r="H89" s="4"/>
      <c r="I89" s="4"/>
      <c r="J89" s="4"/>
      <c r="K89" s="4"/>
      <c r="L89" s="4"/>
      <c r="M89" s="4"/>
      <c r="N89" s="4"/>
      <c r="O89" s="4"/>
      <c r="P89" s="4"/>
      <c r="Q89" s="4"/>
      <c r="R89" s="4"/>
      <c r="S89" s="4"/>
      <c r="T89" s="4"/>
      <c r="U89" s="4"/>
      <c r="V89" s="4"/>
      <c r="W89" s="4"/>
      <c r="X89" s="4"/>
      <c r="Y89" s="4"/>
      <c r="Z89" s="4"/>
      <c r="AA89" s="4"/>
      <c r="AB89" s="4"/>
    </row>
    <row r="90" spans="8:28" s="5" customFormat="1" x14ac:dyDescent="0.2">
      <c r="H90" s="4"/>
      <c r="I90" s="4"/>
      <c r="J90" s="4"/>
      <c r="K90" s="4"/>
      <c r="L90" s="4"/>
      <c r="M90" s="4"/>
      <c r="N90" s="4"/>
      <c r="O90" s="4"/>
      <c r="P90" s="4"/>
      <c r="Q90" s="4"/>
      <c r="R90" s="4"/>
      <c r="S90" s="4"/>
      <c r="T90" s="4"/>
      <c r="U90" s="4"/>
      <c r="V90" s="4"/>
      <c r="W90" s="4"/>
      <c r="X90" s="4"/>
      <c r="Y90" s="4"/>
      <c r="Z90" s="4"/>
      <c r="AA90" s="4"/>
      <c r="AB90" s="4"/>
    </row>
    <row r="91" spans="8:28" s="5" customFormat="1" x14ac:dyDescent="0.2">
      <c r="H91" s="4"/>
      <c r="I91" s="4"/>
      <c r="J91" s="4"/>
      <c r="K91" s="4"/>
      <c r="L91" s="4"/>
      <c r="M91" s="4"/>
      <c r="N91" s="4"/>
      <c r="O91" s="4"/>
      <c r="P91" s="4"/>
      <c r="Q91" s="4"/>
      <c r="R91" s="4"/>
      <c r="S91" s="4"/>
      <c r="T91" s="4"/>
      <c r="U91" s="4"/>
      <c r="V91" s="4"/>
      <c r="W91" s="4"/>
      <c r="X91" s="4"/>
      <c r="Y91" s="4"/>
      <c r="Z91" s="4"/>
      <c r="AA91" s="4"/>
      <c r="AB91" s="4"/>
    </row>
    <row r="92" spans="8:28" s="5" customFormat="1" x14ac:dyDescent="0.2">
      <c r="H92" s="4"/>
      <c r="I92" s="4"/>
      <c r="J92" s="4"/>
      <c r="K92" s="4"/>
      <c r="L92" s="4"/>
      <c r="M92" s="4"/>
      <c r="N92" s="4"/>
      <c r="O92" s="4"/>
      <c r="P92" s="4"/>
      <c r="Q92" s="4"/>
      <c r="R92" s="4"/>
      <c r="S92" s="4"/>
      <c r="T92" s="4"/>
      <c r="U92" s="4"/>
      <c r="V92" s="4"/>
      <c r="W92" s="4"/>
      <c r="X92" s="4"/>
      <c r="Y92" s="4"/>
      <c r="Z92" s="4"/>
      <c r="AA92" s="4"/>
      <c r="AB92" s="4"/>
    </row>
    <row r="93" spans="8:28" s="5" customFormat="1" x14ac:dyDescent="0.2">
      <c r="H93" s="4"/>
      <c r="I93" s="4"/>
      <c r="J93" s="4"/>
      <c r="K93" s="4"/>
      <c r="L93" s="4"/>
      <c r="M93" s="4"/>
      <c r="N93" s="4"/>
      <c r="O93" s="4"/>
      <c r="P93" s="4"/>
      <c r="Q93" s="4"/>
      <c r="R93" s="4"/>
      <c r="S93" s="4"/>
      <c r="T93" s="4"/>
      <c r="U93" s="4"/>
      <c r="V93" s="4"/>
      <c r="W93" s="4"/>
      <c r="X93" s="4"/>
      <c r="Y93" s="4"/>
      <c r="Z93" s="4"/>
      <c r="AA93" s="4"/>
      <c r="AB93" s="4"/>
    </row>
    <row r="94" spans="8:28" s="5" customFormat="1" x14ac:dyDescent="0.2">
      <c r="H94" s="4"/>
      <c r="I94" s="4"/>
      <c r="J94" s="4"/>
      <c r="K94" s="4"/>
      <c r="L94" s="4"/>
      <c r="M94" s="4"/>
      <c r="N94" s="4"/>
      <c r="O94" s="4"/>
      <c r="P94" s="4"/>
      <c r="Q94" s="4"/>
      <c r="R94" s="4"/>
      <c r="S94" s="4"/>
      <c r="T94" s="4"/>
      <c r="U94" s="4"/>
      <c r="V94" s="4"/>
      <c r="W94" s="4"/>
      <c r="X94" s="4"/>
      <c r="Y94" s="4"/>
      <c r="Z94" s="4"/>
      <c r="AA94" s="4"/>
      <c r="AB94" s="4"/>
    </row>
    <row r="95" spans="8:28" s="5" customFormat="1" x14ac:dyDescent="0.2">
      <c r="H95" s="4"/>
      <c r="I95" s="4"/>
      <c r="J95" s="4"/>
      <c r="K95" s="4"/>
      <c r="L95" s="4"/>
      <c r="M95" s="4"/>
      <c r="N95" s="4"/>
      <c r="O95" s="4"/>
      <c r="P95" s="4"/>
      <c r="Q95" s="4"/>
      <c r="R95" s="4"/>
      <c r="S95" s="4"/>
      <c r="T95" s="4"/>
      <c r="U95" s="4"/>
      <c r="V95" s="4"/>
      <c r="W95" s="4"/>
      <c r="X95" s="4"/>
      <c r="Y95" s="4"/>
      <c r="Z95" s="4"/>
      <c r="AA95" s="4"/>
      <c r="AB95" s="4"/>
    </row>
    <row r="96" spans="8:28" s="5" customFormat="1" x14ac:dyDescent="0.2">
      <c r="H96" s="4"/>
      <c r="I96" s="4"/>
      <c r="J96" s="4"/>
      <c r="K96" s="4"/>
      <c r="L96" s="4"/>
      <c r="M96" s="4"/>
      <c r="N96" s="4"/>
      <c r="O96" s="4"/>
      <c r="P96" s="4"/>
      <c r="Q96" s="4"/>
      <c r="R96" s="4"/>
      <c r="S96" s="4"/>
      <c r="T96" s="4"/>
      <c r="U96" s="4"/>
      <c r="V96" s="4"/>
      <c r="W96" s="4"/>
      <c r="X96" s="4"/>
      <c r="Y96" s="4"/>
      <c r="Z96" s="4"/>
      <c r="AA96" s="4"/>
      <c r="AB96" s="4"/>
    </row>
    <row r="97" spans="8:28" s="5" customFormat="1" x14ac:dyDescent="0.2">
      <c r="H97" s="4"/>
      <c r="I97" s="4"/>
      <c r="J97" s="4"/>
      <c r="K97" s="4"/>
      <c r="L97" s="4"/>
      <c r="M97" s="4"/>
      <c r="N97" s="4"/>
      <c r="O97" s="4"/>
      <c r="P97" s="4"/>
      <c r="Q97" s="4"/>
      <c r="R97" s="4"/>
      <c r="S97" s="4"/>
      <c r="T97" s="4"/>
      <c r="U97" s="4"/>
      <c r="V97" s="4"/>
      <c r="W97" s="4"/>
      <c r="X97" s="4"/>
      <c r="Y97" s="4"/>
      <c r="Z97" s="4"/>
      <c r="AA97" s="4"/>
      <c r="AB97" s="4"/>
    </row>
    <row r="98" spans="8:28" s="5" customFormat="1" x14ac:dyDescent="0.2">
      <c r="H98" s="4"/>
      <c r="I98" s="4"/>
      <c r="J98" s="4"/>
      <c r="K98" s="4"/>
      <c r="L98" s="4"/>
      <c r="M98" s="4"/>
      <c r="N98" s="4"/>
      <c r="O98" s="4"/>
      <c r="P98" s="4"/>
      <c r="Q98" s="4"/>
      <c r="R98" s="4"/>
      <c r="S98" s="4"/>
      <c r="T98" s="4"/>
      <c r="U98" s="4"/>
      <c r="V98" s="4"/>
      <c r="W98" s="4"/>
      <c r="X98" s="4"/>
      <c r="Y98" s="4"/>
      <c r="Z98" s="4"/>
      <c r="AA98" s="4"/>
      <c r="AB98" s="4"/>
    </row>
    <row r="99" spans="8:28" s="5" customFormat="1" x14ac:dyDescent="0.2">
      <c r="H99" s="4"/>
      <c r="I99" s="4"/>
      <c r="J99" s="4"/>
      <c r="K99" s="4"/>
      <c r="L99" s="4"/>
      <c r="M99" s="4"/>
      <c r="N99" s="4"/>
      <c r="O99" s="4"/>
      <c r="P99" s="4"/>
      <c r="Q99" s="4"/>
      <c r="R99" s="4"/>
      <c r="S99" s="4"/>
      <c r="T99" s="4"/>
      <c r="U99" s="4"/>
      <c r="V99" s="4"/>
      <c r="W99" s="4"/>
      <c r="X99" s="4"/>
      <c r="Y99" s="4"/>
      <c r="Z99" s="4"/>
      <c r="AA99" s="4"/>
      <c r="AB99" s="4"/>
    </row>
    <row r="100" spans="8:28" s="5" customFormat="1" x14ac:dyDescent="0.2">
      <c r="H100" s="4"/>
      <c r="I100" s="4"/>
      <c r="J100" s="4"/>
      <c r="K100" s="4"/>
      <c r="L100" s="4"/>
      <c r="M100" s="4"/>
      <c r="N100" s="4"/>
      <c r="O100" s="4"/>
      <c r="P100" s="4"/>
      <c r="Q100" s="4"/>
      <c r="R100" s="4"/>
      <c r="S100" s="4"/>
      <c r="T100" s="4"/>
      <c r="U100" s="4"/>
      <c r="V100" s="4"/>
      <c r="W100" s="4"/>
      <c r="X100" s="4"/>
      <c r="Y100" s="4"/>
      <c r="Z100" s="4"/>
      <c r="AA100" s="4"/>
      <c r="AB100" s="4"/>
    </row>
    <row r="101" spans="8:28" s="5" customFormat="1" x14ac:dyDescent="0.2">
      <c r="H101" s="4"/>
      <c r="I101" s="4"/>
      <c r="J101" s="4"/>
      <c r="K101" s="4"/>
      <c r="L101" s="4"/>
      <c r="M101" s="4"/>
      <c r="N101" s="4"/>
      <c r="O101" s="4"/>
      <c r="P101" s="4"/>
      <c r="Q101" s="4"/>
      <c r="R101" s="4"/>
      <c r="S101" s="4"/>
      <c r="T101" s="4"/>
      <c r="U101" s="4"/>
      <c r="V101" s="4"/>
      <c r="W101" s="4"/>
      <c r="X101" s="4"/>
      <c r="Y101" s="4"/>
      <c r="Z101" s="4"/>
      <c r="AA101" s="4"/>
      <c r="AB101" s="4"/>
    </row>
    <row r="102" spans="8:28" s="5" customFormat="1" x14ac:dyDescent="0.2">
      <c r="H102" s="4"/>
      <c r="I102" s="4"/>
      <c r="J102" s="4"/>
      <c r="K102" s="4"/>
      <c r="L102" s="4"/>
      <c r="M102" s="4"/>
      <c r="N102" s="4"/>
      <c r="O102" s="4"/>
      <c r="P102" s="4"/>
      <c r="Q102" s="4"/>
      <c r="R102" s="4"/>
      <c r="S102" s="4"/>
      <c r="T102" s="4"/>
      <c r="U102" s="4"/>
      <c r="V102" s="4"/>
      <c r="W102" s="4"/>
      <c r="X102" s="4"/>
      <c r="Y102" s="4"/>
      <c r="Z102" s="4"/>
      <c r="AA102" s="4"/>
      <c r="AB102" s="4"/>
    </row>
    <row r="103" spans="8:28" s="5" customFormat="1" x14ac:dyDescent="0.2">
      <c r="H103" s="4"/>
      <c r="I103" s="4"/>
      <c r="J103" s="4"/>
      <c r="K103" s="4"/>
      <c r="L103" s="4"/>
      <c r="M103" s="4"/>
      <c r="N103" s="4"/>
      <c r="O103" s="4"/>
      <c r="P103" s="4"/>
      <c r="Q103" s="4"/>
      <c r="R103" s="4"/>
      <c r="S103" s="4"/>
      <c r="T103" s="4"/>
      <c r="U103" s="4"/>
      <c r="V103" s="4"/>
      <c r="W103" s="4"/>
      <c r="X103" s="4"/>
      <c r="Y103" s="4"/>
      <c r="Z103" s="4"/>
      <c r="AA103" s="4"/>
      <c r="AB103" s="4"/>
    </row>
    <row r="104" spans="8:28" s="5" customFormat="1" x14ac:dyDescent="0.2">
      <c r="H104" s="4"/>
      <c r="I104" s="4"/>
      <c r="J104" s="4"/>
      <c r="K104" s="4"/>
      <c r="L104" s="4"/>
      <c r="M104" s="4"/>
      <c r="N104" s="4"/>
      <c r="O104" s="4"/>
      <c r="P104" s="4"/>
      <c r="Q104" s="4"/>
      <c r="R104" s="4"/>
      <c r="S104" s="4"/>
      <c r="T104" s="4"/>
      <c r="U104" s="4"/>
      <c r="V104" s="4"/>
      <c r="W104" s="4"/>
      <c r="X104" s="4"/>
      <c r="Y104" s="4"/>
      <c r="Z104" s="4"/>
      <c r="AA104" s="4"/>
      <c r="AB104" s="4"/>
    </row>
  </sheetData>
  <sheetProtection password="DD2A" sheet="1" objects="1" scenarios="1"/>
  <mergeCells count="1">
    <mergeCell ref="B36:F36"/>
  </mergeCells>
  <printOptions horizontalCentered="1" verticalCentered="1"/>
  <pageMargins left="0.25" right="0.25" top="0.3" bottom="0.3" header="0" footer="0"/>
  <pageSetup scale="84" orientation="landscape" r:id="rId1"/>
  <headerFooter alignWithMargins="0">
    <oddHeader>&amp;L&amp;C&amp;R</oddHeader>
    <oddFooter>&amp;L&amp;C&amp;R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N34"/>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1" width="9.140625" style="49" customWidth="1"/>
    <col min="12" max="14" width="14.42578125" style="46" customWidth="1"/>
    <col min="15" max="15" width="9.140625" style="49" customWidth="1"/>
    <col min="16" max="17" width="9.140625" style="50" customWidth="1"/>
    <col min="18" max="20" width="9.140625" style="49" customWidth="1"/>
    <col min="21" max="23" width="14.42578125" style="46" customWidth="1"/>
    <col min="24" max="24" width="9.140625" style="49" customWidth="1"/>
    <col min="25" max="26" width="9.140625" style="50" customWidth="1"/>
    <col min="27" max="29" width="9.140625" style="49" customWidth="1"/>
    <col min="30" max="32" width="14.42578125" style="46" customWidth="1"/>
    <col min="33" max="33" width="9.140625" style="49" customWidth="1"/>
    <col min="34" max="35" width="9.140625" style="50" customWidth="1"/>
    <col min="36" max="38" width="9.140625" style="49" customWidth="1"/>
    <col min="39" max="41" width="14.42578125" style="46" customWidth="1"/>
    <col min="42" max="42" width="9.140625" style="49" customWidth="1"/>
    <col min="43" max="44" width="9.140625" style="50" customWidth="1"/>
    <col min="45" max="47" width="9.140625" style="49" customWidth="1"/>
    <col min="48" max="50" width="14.42578125" style="46" customWidth="1"/>
    <col min="51" max="51" width="9.140625" style="49" customWidth="1"/>
    <col min="52" max="53" width="9.140625" style="50" customWidth="1"/>
    <col min="54" max="56" width="9.140625" style="49" customWidth="1"/>
    <col min="57" max="59" width="14.42578125" style="46" customWidth="1"/>
    <col min="60" max="60" width="9.140625" style="49" customWidth="1"/>
    <col min="61" max="62" width="9.140625" style="50" customWidth="1"/>
    <col min="63" max="65" width="9.140625" style="49" customWidth="1"/>
    <col min="66" max="68" width="14.42578125" style="46" customWidth="1"/>
    <col min="69" max="69" width="9.140625" style="49" customWidth="1"/>
    <col min="70" max="71" width="9.140625" style="50" customWidth="1"/>
    <col min="72" max="74" width="9.140625" style="49" customWidth="1"/>
    <col min="75" max="77" width="14.42578125" style="46" customWidth="1"/>
    <col min="78" max="78" width="9.140625" style="49" customWidth="1"/>
    <col min="79" max="80" width="9.140625" style="50" customWidth="1"/>
    <col min="81" max="83" width="9.140625" style="49" customWidth="1"/>
    <col min="84" max="86" width="14.42578125" style="46" customWidth="1"/>
    <col min="87" max="87" width="9.140625" style="49" customWidth="1"/>
    <col min="88" max="89" width="9.140625" style="50" customWidth="1"/>
    <col min="90" max="92" width="9.140625" style="49" customWidth="1"/>
    <col min="93" max="95" width="14.42578125" style="46" customWidth="1"/>
    <col min="96" max="96" width="9.140625" style="49" customWidth="1"/>
    <col min="97" max="98" width="9.140625" style="50" customWidth="1"/>
    <col min="99" max="101" width="9.140625" style="49" customWidth="1"/>
    <col min="102" max="104" width="14.42578125" style="46" customWidth="1"/>
    <col min="105" max="105" width="9.140625" style="49" customWidth="1"/>
    <col min="106" max="107" width="9.140625" style="50" customWidth="1"/>
    <col min="108" max="110" width="9.140625" style="49" customWidth="1"/>
    <col min="111" max="113" width="14.42578125" style="46" customWidth="1"/>
    <col min="114" max="114" width="9.140625" style="49" customWidth="1"/>
    <col min="115" max="116" width="9.140625" style="50" customWidth="1"/>
    <col min="117" max="121" width="9.140625" style="49" customWidth="1"/>
    <col min="122" max="124" width="14.42578125" style="46" customWidth="1"/>
    <col min="125" max="125" width="9.140625" style="49" customWidth="1"/>
    <col min="126" max="127" width="9.140625" style="50" customWidth="1"/>
    <col min="128" max="132" width="9.140625" style="49" customWidth="1"/>
    <col min="133" max="135" width="14.42578125" style="46" customWidth="1"/>
    <col min="136" max="136" width="9.140625" style="49" customWidth="1"/>
    <col min="137" max="138" width="9.140625" style="50" customWidth="1"/>
    <col min="139" max="143" width="9.140625" style="49" customWidth="1"/>
    <col min="144" max="146" width="14.42578125" style="46" customWidth="1"/>
    <col min="147" max="147" width="9.140625" style="49" customWidth="1"/>
    <col min="148" max="149" width="9.140625" style="50" customWidth="1"/>
    <col min="150" max="154" width="9.140625" style="49" customWidth="1"/>
    <col min="155" max="157" width="14.42578125" style="46" customWidth="1"/>
    <col min="158" max="158" width="9.140625" style="49" customWidth="1"/>
    <col min="159" max="160" width="9.140625" style="50" customWidth="1"/>
    <col min="161" max="165" width="9.140625" style="49" customWidth="1"/>
    <col min="166" max="166" width="1.140625" customWidth="1"/>
    <col min="167" max="170" width="9.140625" style="46"/>
  </cols>
  <sheetData>
    <row r="2" spans="2:170" ht="23.25" x14ac:dyDescent="0.35">
      <c r="B2" s="51" t="s">
        <v>23</v>
      </c>
      <c r="C2" s="52"/>
      <c r="D2" s="52"/>
      <c r="E2" s="52"/>
      <c r="F2" s="53"/>
      <c r="G2" s="54"/>
      <c r="H2" s="54"/>
      <c r="I2" s="53"/>
      <c r="J2" s="53"/>
      <c r="K2" s="53"/>
      <c r="L2" s="52"/>
      <c r="M2" s="52"/>
      <c r="N2" s="52"/>
      <c r="O2" s="53"/>
      <c r="P2" s="54"/>
      <c r="Q2" s="54"/>
      <c r="R2" s="53"/>
      <c r="S2" s="53"/>
      <c r="T2" s="53"/>
      <c r="U2" s="52"/>
      <c r="V2" s="52"/>
      <c r="W2" s="52"/>
      <c r="X2" s="53"/>
      <c r="Y2" s="54"/>
      <c r="Z2" s="54"/>
      <c r="AA2" s="53"/>
      <c r="AB2" s="53"/>
      <c r="AC2" s="53"/>
      <c r="AD2" s="52"/>
      <c r="AE2" s="52"/>
      <c r="AF2" s="52"/>
      <c r="AG2" s="53"/>
      <c r="AH2" s="54"/>
      <c r="AI2" s="54"/>
      <c r="AJ2" s="53"/>
      <c r="AK2" s="53"/>
      <c r="AL2" s="53"/>
      <c r="AM2" s="52"/>
      <c r="AN2" s="52"/>
      <c r="AO2" s="52"/>
      <c r="AP2" s="53"/>
      <c r="AQ2" s="54"/>
      <c r="AR2" s="54"/>
      <c r="AS2" s="53"/>
      <c r="AT2" s="53"/>
      <c r="AU2" s="53"/>
      <c r="AV2" s="52"/>
      <c r="AW2" s="52"/>
      <c r="AX2" s="52"/>
      <c r="AY2" s="53"/>
      <c r="AZ2" s="54"/>
      <c r="BA2" s="54"/>
      <c r="BB2" s="53"/>
      <c r="BC2" s="53"/>
      <c r="BD2" s="53"/>
      <c r="BE2" s="52"/>
      <c r="BF2" s="52"/>
      <c r="BG2" s="52"/>
      <c r="BH2" s="53"/>
      <c r="BI2" s="54"/>
      <c r="BJ2" s="54"/>
      <c r="BK2" s="53"/>
      <c r="BL2" s="53"/>
      <c r="BM2" s="53"/>
      <c r="BN2" s="52"/>
      <c r="BO2" s="52"/>
      <c r="BP2" s="52"/>
      <c r="BQ2" s="53"/>
      <c r="BR2" s="54"/>
      <c r="BS2" s="54"/>
      <c r="BT2" s="53"/>
      <c r="BU2" s="53"/>
      <c r="BV2" s="53"/>
      <c r="BW2" s="52"/>
      <c r="BX2" s="52"/>
      <c r="BY2" s="52"/>
      <c r="BZ2" s="53"/>
      <c r="CA2" s="54"/>
      <c r="CB2" s="54"/>
      <c r="CC2" s="53"/>
      <c r="CD2" s="53"/>
      <c r="CE2" s="53"/>
      <c r="CF2" s="52"/>
      <c r="CG2" s="52"/>
      <c r="CH2" s="52"/>
      <c r="CI2" s="53"/>
      <c r="CJ2" s="54"/>
      <c r="CK2" s="54"/>
      <c r="CL2" s="53"/>
      <c r="CM2" s="53"/>
      <c r="CN2" s="53"/>
      <c r="CO2" s="52"/>
      <c r="CP2" s="52"/>
      <c r="CQ2" s="52"/>
      <c r="CR2" s="53"/>
      <c r="CS2" s="54"/>
      <c r="CT2" s="54"/>
      <c r="CU2" s="53"/>
      <c r="CV2" s="53"/>
      <c r="CW2" s="53"/>
      <c r="CX2" s="52"/>
      <c r="CY2" s="52"/>
      <c r="CZ2" s="52"/>
      <c r="DA2" s="53"/>
      <c r="DB2" s="54"/>
      <c r="DC2" s="54"/>
      <c r="DD2" s="53"/>
      <c r="DE2" s="53"/>
      <c r="DF2" s="53"/>
      <c r="DG2" s="52"/>
      <c r="DH2" s="52"/>
      <c r="DI2" s="52"/>
      <c r="DJ2" s="53"/>
      <c r="DK2" s="54"/>
      <c r="DL2" s="54"/>
      <c r="DM2" s="53"/>
      <c r="DN2" s="53"/>
      <c r="DO2" s="53"/>
      <c r="DP2" s="53"/>
      <c r="DQ2" s="53"/>
      <c r="DR2" s="52"/>
      <c r="DS2" s="52"/>
      <c r="DT2" s="52"/>
      <c r="DU2" s="53"/>
      <c r="DV2" s="54"/>
      <c r="DW2" s="54"/>
      <c r="DX2" s="53"/>
      <c r="DY2" s="53"/>
      <c r="DZ2" s="53"/>
      <c r="EA2" s="53"/>
      <c r="EB2" s="53"/>
      <c r="EC2" s="52"/>
      <c r="ED2" s="52"/>
      <c r="EE2" s="52"/>
      <c r="EF2" s="53"/>
      <c r="EG2" s="54"/>
      <c r="EH2" s="54"/>
      <c r="EI2" s="53"/>
      <c r="EJ2" s="53"/>
      <c r="EK2" s="53"/>
      <c r="EL2" s="53"/>
      <c r="EM2" s="53"/>
      <c r="EN2" s="52"/>
      <c r="EO2" s="52"/>
      <c r="EP2" s="52"/>
      <c r="EQ2" s="53"/>
      <c r="ER2" s="54"/>
      <c r="ES2" s="54"/>
      <c r="ET2" s="53"/>
      <c r="EU2" s="53"/>
      <c r="EV2" s="53"/>
      <c r="EW2" s="53"/>
      <c r="EX2" s="53"/>
      <c r="EY2" s="52"/>
      <c r="EZ2" s="52"/>
      <c r="FA2" s="52"/>
      <c r="FB2" s="53"/>
      <c r="FC2" s="54"/>
      <c r="FD2" s="54"/>
      <c r="FE2" s="53"/>
      <c r="FF2" s="53"/>
      <c r="FG2" s="53"/>
      <c r="FH2" s="53"/>
      <c r="FI2" s="53"/>
      <c r="FK2" s="52"/>
      <c r="FL2" s="52"/>
      <c r="FM2" s="52"/>
      <c r="FN2" s="52"/>
    </row>
    <row r="3" spans="2:170" x14ac:dyDescent="0.2">
      <c r="B3" s="55" t="s">
        <v>24</v>
      </c>
      <c r="C3" s="52"/>
      <c r="D3" s="52"/>
      <c r="E3" s="52"/>
      <c r="F3" s="53"/>
      <c r="G3" s="54"/>
      <c r="H3" s="54"/>
      <c r="I3" s="53"/>
      <c r="J3" s="53"/>
      <c r="K3" s="53"/>
      <c r="L3" s="52"/>
      <c r="M3" s="52"/>
      <c r="N3" s="52"/>
      <c r="O3" s="53"/>
      <c r="P3" s="54"/>
      <c r="Q3" s="54"/>
      <c r="R3" s="53"/>
      <c r="S3" s="53"/>
      <c r="T3" s="53"/>
      <c r="U3" s="52"/>
      <c r="V3" s="52"/>
      <c r="W3" s="52"/>
      <c r="X3" s="53"/>
      <c r="Y3" s="54"/>
      <c r="Z3" s="54"/>
      <c r="AA3" s="53"/>
      <c r="AB3" s="53"/>
      <c r="AC3" s="53"/>
      <c r="AD3" s="52"/>
      <c r="AE3" s="52"/>
      <c r="AF3" s="52"/>
      <c r="AG3" s="53"/>
      <c r="AH3" s="54"/>
      <c r="AI3" s="54"/>
      <c r="AJ3" s="53"/>
      <c r="AK3" s="53"/>
      <c r="AL3" s="53"/>
      <c r="AM3" s="52"/>
      <c r="AN3" s="52"/>
      <c r="AO3" s="52"/>
      <c r="AP3" s="53"/>
      <c r="AQ3" s="54"/>
      <c r="AR3" s="54"/>
      <c r="AS3" s="53"/>
      <c r="AT3" s="53"/>
      <c r="AU3" s="53"/>
      <c r="AV3" s="52"/>
      <c r="AW3" s="52"/>
      <c r="AX3" s="52"/>
      <c r="AY3" s="53"/>
      <c r="AZ3" s="54"/>
      <c r="BA3" s="54"/>
      <c r="BB3" s="53"/>
      <c r="BC3" s="53"/>
      <c r="BD3" s="53"/>
      <c r="BE3" s="52"/>
      <c r="BF3" s="52"/>
      <c r="BG3" s="52"/>
      <c r="BH3" s="53"/>
      <c r="BI3" s="54"/>
      <c r="BJ3" s="54"/>
      <c r="BK3" s="53"/>
      <c r="BL3" s="53"/>
      <c r="BM3" s="53"/>
      <c r="BN3" s="52"/>
      <c r="BO3" s="52"/>
      <c r="BP3" s="52"/>
      <c r="BQ3" s="53"/>
      <c r="BR3" s="54"/>
      <c r="BS3" s="54"/>
      <c r="BT3" s="53"/>
      <c r="BU3" s="53"/>
      <c r="BV3" s="53"/>
      <c r="BW3" s="52"/>
      <c r="BX3" s="52"/>
      <c r="BY3" s="52"/>
      <c r="BZ3" s="53"/>
      <c r="CA3" s="54"/>
      <c r="CB3" s="54"/>
      <c r="CC3" s="53"/>
      <c r="CD3" s="53"/>
      <c r="CE3" s="53"/>
      <c r="CF3" s="52"/>
      <c r="CG3" s="52"/>
      <c r="CH3" s="52"/>
      <c r="CI3" s="53"/>
      <c r="CJ3" s="54"/>
      <c r="CK3" s="54"/>
      <c r="CL3" s="53"/>
      <c r="CM3" s="53"/>
      <c r="CN3" s="53"/>
      <c r="CO3" s="52"/>
      <c r="CP3" s="52"/>
      <c r="CQ3" s="52"/>
      <c r="CR3" s="53"/>
      <c r="CS3" s="54"/>
      <c r="CT3" s="54"/>
      <c r="CU3" s="53"/>
      <c r="CV3" s="53"/>
      <c r="CW3" s="53"/>
      <c r="CX3" s="52"/>
      <c r="CY3" s="52"/>
      <c r="CZ3" s="52"/>
      <c r="DA3" s="53"/>
      <c r="DB3" s="54"/>
      <c r="DC3" s="54"/>
      <c r="DD3" s="53"/>
      <c r="DE3" s="53"/>
      <c r="DF3" s="53"/>
      <c r="DG3" s="52"/>
      <c r="DH3" s="52"/>
      <c r="DI3" s="52"/>
      <c r="DJ3" s="53"/>
      <c r="DK3" s="54"/>
      <c r="DL3" s="54"/>
      <c r="DM3" s="53"/>
      <c r="DN3" s="53"/>
      <c r="DO3" s="53"/>
      <c r="DP3" s="53"/>
      <c r="DQ3" s="53"/>
      <c r="DR3" s="52"/>
      <c r="DS3" s="52"/>
      <c r="DT3" s="52"/>
      <c r="DU3" s="53"/>
      <c r="DV3" s="54"/>
      <c r="DW3" s="54"/>
      <c r="DX3" s="53"/>
      <c r="DY3" s="53"/>
      <c r="DZ3" s="53"/>
      <c r="EA3" s="53"/>
      <c r="EB3" s="53"/>
      <c r="EC3" s="52"/>
      <c r="ED3" s="52"/>
      <c r="EE3" s="52"/>
      <c r="EF3" s="53"/>
      <c r="EG3" s="54"/>
      <c r="EH3" s="54"/>
      <c r="EI3" s="53"/>
      <c r="EJ3" s="53"/>
      <c r="EK3" s="53"/>
      <c r="EL3" s="53"/>
      <c r="EM3" s="53"/>
      <c r="EN3" s="52"/>
      <c r="EO3" s="52"/>
      <c r="EP3" s="52"/>
      <c r="EQ3" s="53"/>
      <c r="ER3" s="54"/>
      <c r="ES3" s="54"/>
      <c r="ET3" s="53"/>
      <c r="EU3" s="53"/>
      <c r="EV3" s="53"/>
      <c r="EW3" s="53"/>
      <c r="EX3" s="53"/>
      <c r="EY3" s="52"/>
      <c r="EZ3" s="52"/>
      <c r="FA3" s="52"/>
      <c r="FB3" s="53"/>
      <c r="FC3" s="54"/>
      <c r="FD3" s="54"/>
      <c r="FE3" s="53"/>
      <c r="FF3" s="53"/>
      <c r="FG3" s="53"/>
      <c r="FH3" s="53"/>
      <c r="FI3" s="53"/>
      <c r="FK3" s="52"/>
      <c r="FL3" s="52"/>
      <c r="FM3" s="52"/>
      <c r="FN3" s="52"/>
    </row>
    <row r="4" spans="2:170" x14ac:dyDescent="0.2">
      <c r="B4" s="55" t="s">
        <v>25</v>
      </c>
      <c r="C4" s="52"/>
      <c r="D4" s="52"/>
      <c r="E4" s="52"/>
      <c r="F4" s="53"/>
      <c r="G4" s="54"/>
      <c r="H4" s="54"/>
      <c r="I4" s="53"/>
      <c r="J4" s="53"/>
      <c r="K4" s="53"/>
      <c r="L4" s="52"/>
      <c r="M4" s="52"/>
      <c r="N4" s="52"/>
      <c r="O4" s="53"/>
      <c r="P4" s="54"/>
      <c r="Q4" s="54"/>
      <c r="R4" s="53"/>
      <c r="S4" s="53"/>
      <c r="T4" s="53"/>
      <c r="U4" s="52"/>
      <c r="V4" s="52"/>
      <c r="W4" s="52"/>
      <c r="X4" s="53"/>
      <c r="Y4" s="54"/>
      <c r="Z4" s="54"/>
      <c r="AA4" s="53"/>
      <c r="AB4" s="53"/>
      <c r="AC4" s="53"/>
      <c r="AD4" s="52"/>
      <c r="AE4" s="52"/>
      <c r="AF4" s="52"/>
      <c r="AG4" s="53"/>
      <c r="AH4" s="54"/>
      <c r="AI4" s="54"/>
      <c r="AJ4" s="53"/>
      <c r="AK4" s="53"/>
      <c r="AL4" s="53"/>
      <c r="AM4" s="52"/>
      <c r="AN4" s="52"/>
      <c r="AO4" s="52"/>
      <c r="AP4" s="53"/>
      <c r="AQ4" s="54"/>
      <c r="AR4" s="54"/>
      <c r="AS4" s="53"/>
      <c r="AT4" s="53"/>
      <c r="AU4" s="53"/>
      <c r="AV4" s="52"/>
      <c r="AW4" s="52"/>
      <c r="AX4" s="52"/>
      <c r="AY4" s="53"/>
      <c r="AZ4" s="54"/>
      <c r="BA4" s="54"/>
      <c r="BB4" s="53"/>
      <c r="BC4" s="53"/>
      <c r="BD4" s="53"/>
      <c r="BE4" s="52"/>
      <c r="BF4" s="52"/>
      <c r="BG4" s="52"/>
      <c r="BH4" s="53"/>
      <c r="BI4" s="54"/>
      <c r="BJ4" s="54"/>
      <c r="BK4" s="53"/>
      <c r="BL4" s="53"/>
      <c r="BM4" s="53"/>
      <c r="BN4" s="52"/>
      <c r="BO4" s="52"/>
      <c r="BP4" s="52"/>
      <c r="BQ4" s="53"/>
      <c r="BR4" s="54"/>
      <c r="BS4" s="54"/>
      <c r="BT4" s="53"/>
      <c r="BU4" s="53"/>
      <c r="BV4" s="53"/>
      <c r="BW4" s="52"/>
      <c r="BX4" s="52"/>
      <c r="BY4" s="52"/>
      <c r="BZ4" s="53"/>
      <c r="CA4" s="54"/>
      <c r="CB4" s="54"/>
      <c r="CC4" s="53"/>
      <c r="CD4" s="53"/>
      <c r="CE4" s="53"/>
      <c r="CF4" s="52"/>
      <c r="CG4" s="52"/>
      <c r="CH4" s="52"/>
      <c r="CI4" s="53"/>
      <c r="CJ4" s="54"/>
      <c r="CK4" s="54"/>
      <c r="CL4" s="53"/>
      <c r="CM4" s="53"/>
      <c r="CN4" s="53"/>
      <c r="CO4" s="52"/>
      <c r="CP4" s="52"/>
      <c r="CQ4" s="52"/>
      <c r="CR4" s="53"/>
      <c r="CS4" s="54"/>
      <c r="CT4" s="54"/>
      <c r="CU4" s="53"/>
      <c r="CV4" s="53"/>
      <c r="CW4" s="53"/>
      <c r="CX4" s="52"/>
      <c r="CY4" s="52"/>
      <c r="CZ4" s="52"/>
      <c r="DA4" s="53"/>
      <c r="DB4" s="54"/>
      <c r="DC4" s="54"/>
      <c r="DD4" s="53"/>
      <c r="DE4" s="53"/>
      <c r="DF4" s="53"/>
      <c r="DG4" s="52"/>
      <c r="DH4" s="52"/>
      <c r="DI4" s="52"/>
      <c r="DJ4" s="53"/>
      <c r="DK4" s="54"/>
      <c r="DL4" s="54"/>
      <c r="DM4" s="53"/>
      <c r="DN4" s="53"/>
      <c r="DO4" s="53"/>
      <c r="DP4" s="53"/>
      <c r="DQ4" s="53"/>
      <c r="DR4" s="52"/>
      <c r="DS4" s="52"/>
      <c r="DT4" s="52"/>
      <c r="DU4" s="53"/>
      <c r="DV4" s="54"/>
      <c r="DW4" s="54"/>
      <c r="DX4" s="53"/>
      <c r="DY4" s="53"/>
      <c r="DZ4" s="53"/>
      <c r="EA4" s="53"/>
      <c r="EB4" s="53"/>
      <c r="EC4" s="52"/>
      <c r="ED4" s="52"/>
      <c r="EE4" s="52"/>
      <c r="EF4" s="53"/>
      <c r="EG4" s="54"/>
      <c r="EH4" s="54"/>
      <c r="EI4" s="53"/>
      <c r="EJ4" s="53"/>
      <c r="EK4" s="53"/>
      <c r="EL4" s="53"/>
      <c r="EM4" s="53"/>
      <c r="EN4" s="52"/>
      <c r="EO4" s="52"/>
      <c r="EP4" s="52"/>
      <c r="EQ4" s="53"/>
      <c r="ER4" s="54"/>
      <c r="ES4" s="54"/>
      <c r="ET4" s="53"/>
      <c r="EU4" s="53"/>
      <c r="EV4" s="53"/>
      <c r="EW4" s="53"/>
      <c r="EX4" s="53"/>
      <c r="EY4" s="52"/>
      <c r="EZ4" s="52"/>
      <c r="FA4" s="52"/>
      <c r="FB4" s="53"/>
      <c r="FC4" s="54"/>
      <c r="FD4" s="54"/>
      <c r="FE4" s="53"/>
      <c r="FF4" s="53"/>
      <c r="FG4" s="53"/>
      <c r="FH4" s="53"/>
      <c r="FI4" s="53"/>
      <c r="FK4" s="52"/>
      <c r="FL4" s="52"/>
      <c r="FM4" s="52"/>
      <c r="FN4" s="52"/>
    </row>
    <row r="5" spans="2:170" x14ac:dyDescent="0.2">
      <c r="B5" s="56"/>
      <c r="C5" s="57"/>
      <c r="D5" s="57"/>
      <c r="E5" s="57"/>
      <c r="F5" s="58"/>
      <c r="G5" s="59"/>
      <c r="H5" s="59"/>
      <c r="I5" s="58"/>
      <c r="J5" s="58"/>
      <c r="K5" s="58"/>
      <c r="L5" s="57"/>
      <c r="M5" s="57"/>
      <c r="N5" s="57"/>
      <c r="O5" s="58"/>
      <c r="P5" s="59"/>
      <c r="Q5" s="59"/>
      <c r="R5" s="58"/>
      <c r="S5" s="58"/>
      <c r="T5" s="58"/>
      <c r="U5" s="57"/>
      <c r="V5" s="57"/>
      <c r="W5" s="57"/>
      <c r="X5" s="58"/>
      <c r="Y5" s="59"/>
      <c r="Z5" s="59"/>
      <c r="AA5" s="58"/>
      <c r="AB5" s="58"/>
      <c r="AC5" s="58"/>
      <c r="AD5" s="57"/>
      <c r="AE5" s="57"/>
      <c r="AF5" s="57"/>
      <c r="AG5" s="58"/>
      <c r="AH5" s="59"/>
      <c r="AI5" s="59"/>
      <c r="AJ5" s="58"/>
      <c r="AK5" s="58"/>
      <c r="AL5" s="58"/>
      <c r="AM5" s="57"/>
      <c r="AN5" s="57"/>
      <c r="AO5" s="57"/>
      <c r="AP5" s="58"/>
      <c r="AQ5" s="59"/>
      <c r="AR5" s="59"/>
      <c r="AS5" s="58"/>
      <c r="AT5" s="58"/>
      <c r="AU5" s="58"/>
      <c r="AV5" s="57"/>
      <c r="AW5" s="57"/>
      <c r="AX5" s="57"/>
      <c r="AY5" s="58"/>
      <c r="AZ5" s="59"/>
      <c r="BA5" s="59"/>
      <c r="BB5" s="58"/>
      <c r="BC5" s="58"/>
      <c r="BD5" s="58"/>
      <c r="BE5" s="57"/>
      <c r="BF5" s="57"/>
      <c r="BG5" s="57"/>
      <c r="BH5" s="58"/>
      <c r="BI5" s="59"/>
      <c r="BJ5" s="59"/>
      <c r="BK5" s="58"/>
      <c r="BL5" s="58"/>
      <c r="BM5" s="58"/>
      <c r="BN5" s="57"/>
      <c r="BO5" s="57"/>
      <c r="BP5" s="57"/>
      <c r="BQ5" s="58"/>
      <c r="BR5" s="59"/>
      <c r="BS5" s="59"/>
      <c r="BT5" s="58"/>
      <c r="BU5" s="58"/>
      <c r="BV5" s="58"/>
      <c r="BW5" s="57"/>
      <c r="BX5" s="57"/>
      <c r="BY5" s="57"/>
      <c r="BZ5" s="58"/>
      <c r="CA5" s="59"/>
      <c r="CB5" s="59"/>
      <c r="CC5" s="58"/>
      <c r="CD5" s="58"/>
      <c r="CE5" s="58"/>
      <c r="CF5" s="57"/>
      <c r="CG5" s="57"/>
      <c r="CH5" s="57"/>
      <c r="CI5" s="58"/>
      <c r="CJ5" s="59"/>
      <c r="CK5" s="59"/>
      <c r="CL5" s="58"/>
      <c r="CM5" s="58"/>
      <c r="CN5" s="58"/>
      <c r="CO5" s="57"/>
      <c r="CP5" s="57"/>
      <c r="CQ5" s="57"/>
      <c r="CR5" s="58"/>
      <c r="CS5" s="59"/>
      <c r="CT5" s="59"/>
      <c r="CU5" s="58"/>
      <c r="CV5" s="58"/>
      <c r="CW5" s="58"/>
      <c r="CX5" s="57"/>
      <c r="CY5" s="57"/>
      <c r="CZ5" s="57"/>
      <c r="DA5" s="58"/>
      <c r="DB5" s="59"/>
      <c r="DC5" s="59"/>
      <c r="DD5" s="58"/>
      <c r="DE5" s="58"/>
      <c r="DF5" s="58"/>
      <c r="DG5" s="57"/>
      <c r="DH5" s="57"/>
      <c r="DI5" s="57"/>
      <c r="DJ5" s="58"/>
      <c r="DK5" s="59"/>
      <c r="DL5" s="59"/>
      <c r="DM5" s="58"/>
      <c r="DN5" s="58"/>
      <c r="DO5" s="58"/>
      <c r="DP5" s="58"/>
      <c r="DQ5" s="58"/>
      <c r="DR5" s="57"/>
      <c r="DS5" s="57"/>
      <c r="DT5" s="57"/>
      <c r="DU5" s="58"/>
      <c r="DV5" s="59"/>
      <c r="DW5" s="59"/>
      <c r="DX5" s="58"/>
      <c r="DY5" s="58"/>
      <c r="DZ5" s="58"/>
      <c r="EA5" s="58"/>
      <c r="EB5" s="58"/>
      <c r="EC5" s="57"/>
      <c r="ED5" s="57"/>
      <c r="EE5" s="57"/>
      <c r="EF5" s="58"/>
      <c r="EG5" s="59"/>
      <c r="EH5" s="59"/>
      <c r="EI5" s="58"/>
      <c r="EJ5" s="58"/>
      <c r="EK5" s="58"/>
      <c r="EL5" s="58"/>
      <c r="EM5" s="58"/>
      <c r="EN5" s="57"/>
      <c r="EO5" s="57"/>
      <c r="EP5" s="57"/>
      <c r="EQ5" s="58"/>
      <c r="ER5" s="59"/>
      <c r="ES5" s="59"/>
      <c r="ET5" s="58"/>
      <c r="EU5" s="58"/>
      <c r="EV5" s="58"/>
      <c r="EW5" s="58"/>
      <c r="EX5" s="58"/>
      <c r="EY5" s="57"/>
      <c r="EZ5" s="57"/>
      <c r="FA5" s="57"/>
      <c r="FB5" s="58"/>
      <c r="FC5" s="59"/>
      <c r="FD5" s="59"/>
      <c r="FE5" s="58"/>
      <c r="FF5" s="58"/>
      <c r="FG5" s="58"/>
      <c r="FH5" s="58"/>
      <c r="FI5" s="58"/>
      <c r="FK5" s="57"/>
      <c r="FL5" s="57"/>
      <c r="FM5" s="57"/>
      <c r="FN5" s="57"/>
    </row>
    <row r="6" spans="2:170" x14ac:dyDescent="0.2">
      <c r="B6" s="45"/>
      <c r="C6" s="89" t="s">
        <v>42</v>
      </c>
      <c r="D6" s="89"/>
      <c r="E6" s="89"/>
      <c r="F6" s="89"/>
      <c r="G6" s="89"/>
      <c r="H6" s="89"/>
      <c r="I6" s="89"/>
      <c r="J6" s="89"/>
      <c r="K6" s="89"/>
      <c r="L6" s="89" t="s">
        <v>43</v>
      </c>
      <c r="M6" s="89"/>
      <c r="N6" s="89"/>
      <c r="O6" s="89"/>
      <c r="P6" s="89"/>
      <c r="Q6" s="89"/>
      <c r="R6" s="89"/>
      <c r="S6" s="89"/>
      <c r="T6" s="89"/>
      <c r="U6" s="89" t="s">
        <v>44</v>
      </c>
      <c r="V6" s="89"/>
      <c r="W6" s="89"/>
      <c r="X6" s="89"/>
      <c r="Y6" s="89"/>
      <c r="Z6" s="89"/>
      <c r="AA6" s="89"/>
      <c r="AB6" s="89"/>
      <c r="AC6" s="89"/>
      <c r="AD6" s="89" t="s">
        <v>45</v>
      </c>
      <c r="AE6" s="89"/>
      <c r="AF6" s="89"/>
      <c r="AG6" s="89"/>
      <c r="AH6" s="89"/>
      <c r="AI6" s="89"/>
      <c r="AJ6" s="89"/>
      <c r="AK6" s="89"/>
      <c r="AL6" s="89"/>
      <c r="AM6" s="89" t="s">
        <v>46</v>
      </c>
      <c r="AN6" s="89"/>
      <c r="AO6" s="89"/>
      <c r="AP6" s="89"/>
      <c r="AQ6" s="89"/>
      <c r="AR6" s="89"/>
      <c r="AS6" s="89"/>
      <c r="AT6" s="89"/>
      <c r="AU6" s="89"/>
      <c r="AV6" s="89" t="s">
        <v>47</v>
      </c>
      <c r="AW6" s="89"/>
      <c r="AX6" s="89"/>
      <c r="AY6" s="89"/>
      <c r="AZ6" s="89"/>
      <c r="BA6" s="89"/>
      <c r="BB6" s="89"/>
      <c r="BC6" s="89"/>
      <c r="BD6" s="89"/>
      <c r="BE6" s="89" t="s">
        <v>48</v>
      </c>
      <c r="BF6" s="89"/>
      <c r="BG6" s="89"/>
      <c r="BH6" s="89"/>
      <c r="BI6" s="89"/>
      <c r="BJ6" s="89"/>
      <c r="BK6" s="89"/>
      <c r="BL6" s="89"/>
      <c r="BM6" s="89"/>
      <c r="BN6" s="89" t="s">
        <v>49</v>
      </c>
      <c r="BO6" s="89"/>
      <c r="BP6" s="89"/>
      <c r="BQ6" s="89"/>
      <c r="BR6" s="89"/>
      <c r="BS6" s="89"/>
      <c r="BT6" s="89"/>
      <c r="BU6" s="89"/>
      <c r="BV6" s="89"/>
      <c r="BW6" s="89" t="s">
        <v>50</v>
      </c>
      <c r="BX6" s="89"/>
      <c r="BY6" s="89"/>
      <c r="BZ6" s="89"/>
      <c r="CA6" s="89"/>
      <c r="CB6" s="89"/>
      <c r="CC6" s="89"/>
      <c r="CD6" s="89"/>
      <c r="CE6" s="89"/>
      <c r="CF6" s="89" t="s">
        <v>51</v>
      </c>
      <c r="CG6" s="89"/>
      <c r="CH6" s="89"/>
      <c r="CI6" s="89"/>
      <c r="CJ6" s="89"/>
      <c r="CK6" s="89"/>
      <c r="CL6" s="89"/>
      <c r="CM6" s="89"/>
      <c r="CN6" s="89"/>
      <c r="CO6" s="89" t="s">
        <v>52</v>
      </c>
      <c r="CP6" s="89"/>
      <c r="CQ6" s="89"/>
      <c r="CR6" s="89"/>
      <c r="CS6" s="89"/>
      <c r="CT6" s="89"/>
      <c r="CU6" s="89"/>
      <c r="CV6" s="89"/>
      <c r="CW6" s="89"/>
      <c r="CX6" s="89" t="s">
        <v>53</v>
      </c>
      <c r="CY6" s="89"/>
      <c r="CZ6" s="89"/>
      <c r="DA6" s="89"/>
      <c r="DB6" s="89"/>
      <c r="DC6" s="89"/>
      <c r="DD6" s="89"/>
      <c r="DE6" s="89"/>
      <c r="DF6" s="89"/>
      <c r="DG6" s="89" t="s">
        <v>54</v>
      </c>
      <c r="DH6" s="89"/>
      <c r="DI6" s="89"/>
      <c r="DJ6" s="89"/>
      <c r="DK6" s="89"/>
      <c r="DL6" s="89"/>
      <c r="DM6" s="89"/>
      <c r="DN6" s="89"/>
      <c r="DO6" s="89"/>
      <c r="DP6" s="89"/>
      <c r="DQ6" s="89"/>
      <c r="DR6" s="89" t="s">
        <v>55</v>
      </c>
      <c r="DS6" s="89"/>
      <c r="DT6" s="89"/>
      <c r="DU6" s="89"/>
      <c r="DV6" s="89"/>
      <c r="DW6" s="89"/>
      <c r="DX6" s="89"/>
      <c r="DY6" s="89"/>
      <c r="DZ6" s="89"/>
      <c r="EA6" s="89"/>
      <c r="EB6" s="89"/>
      <c r="EC6" s="89" t="s">
        <v>56</v>
      </c>
      <c r="ED6" s="89"/>
      <c r="EE6" s="89"/>
      <c r="EF6" s="89"/>
      <c r="EG6" s="89"/>
      <c r="EH6" s="89"/>
      <c r="EI6" s="89"/>
      <c r="EJ6" s="89"/>
      <c r="EK6" s="89"/>
      <c r="EL6" s="89"/>
      <c r="EM6" s="89"/>
      <c r="EN6" s="89" t="s">
        <v>57</v>
      </c>
      <c r="EO6" s="89"/>
      <c r="EP6" s="89"/>
      <c r="EQ6" s="89"/>
      <c r="ER6" s="89"/>
      <c r="ES6" s="89"/>
      <c r="ET6" s="89"/>
      <c r="EU6" s="89"/>
      <c r="EV6" s="89"/>
      <c r="EW6" s="89"/>
      <c r="EX6" s="89"/>
      <c r="EY6" s="90" t="s">
        <v>58</v>
      </c>
      <c r="EZ6" s="90"/>
      <c r="FA6" s="90"/>
      <c r="FB6" s="90"/>
      <c r="FC6" s="90"/>
      <c r="FD6" s="90"/>
      <c r="FE6" s="90"/>
      <c r="FF6" s="90"/>
      <c r="FG6" s="90"/>
      <c r="FH6" s="90"/>
      <c r="FI6" s="90"/>
      <c r="FK6" s="91" t="s">
        <v>38</v>
      </c>
      <c r="FL6" s="91"/>
      <c r="FM6" s="92" t="s">
        <v>41</v>
      </c>
      <c r="FN6" s="92"/>
    </row>
    <row r="7" spans="2:170" ht="25.5" x14ac:dyDescent="0.2">
      <c r="B7" s="60" t="s">
        <v>26</v>
      </c>
      <c r="C7" s="61" t="s">
        <v>27</v>
      </c>
      <c r="D7" s="62" t="s">
        <v>28</v>
      </c>
      <c r="E7" s="62" t="s">
        <v>29</v>
      </c>
      <c r="F7" s="63" t="s">
        <v>30</v>
      </c>
      <c r="G7" s="64" t="s">
        <v>31</v>
      </c>
      <c r="H7" s="64" t="s">
        <v>32</v>
      </c>
      <c r="I7" s="63" t="s">
        <v>33</v>
      </c>
      <c r="J7" s="63" t="s">
        <v>34</v>
      </c>
      <c r="K7" s="63" t="s">
        <v>35</v>
      </c>
      <c r="L7" s="61" t="s">
        <v>27</v>
      </c>
      <c r="M7" s="62" t="s">
        <v>28</v>
      </c>
      <c r="N7" s="62" t="s">
        <v>29</v>
      </c>
      <c r="O7" s="63" t="s">
        <v>30</v>
      </c>
      <c r="P7" s="64" t="s">
        <v>31</v>
      </c>
      <c r="Q7" s="64" t="s">
        <v>32</v>
      </c>
      <c r="R7" s="63" t="s">
        <v>33</v>
      </c>
      <c r="S7" s="63" t="s">
        <v>34</v>
      </c>
      <c r="T7" s="63" t="s">
        <v>35</v>
      </c>
      <c r="U7" s="61" t="s">
        <v>27</v>
      </c>
      <c r="V7" s="62" t="s">
        <v>28</v>
      </c>
      <c r="W7" s="62" t="s">
        <v>29</v>
      </c>
      <c r="X7" s="63" t="s">
        <v>30</v>
      </c>
      <c r="Y7" s="64" t="s">
        <v>31</v>
      </c>
      <c r="Z7" s="64" t="s">
        <v>32</v>
      </c>
      <c r="AA7" s="63" t="s">
        <v>33</v>
      </c>
      <c r="AB7" s="63" t="s">
        <v>34</v>
      </c>
      <c r="AC7" s="63" t="s">
        <v>35</v>
      </c>
      <c r="AD7" s="61" t="s">
        <v>27</v>
      </c>
      <c r="AE7" s="62" t="s">
        <v>28</v>
      </c>
      <c r="AF7" s="62" t="s">
        <v>29</v>
      </c>
      <c r="AG7" s="63" t="s">
        <v>30</v>
      </c>
      <c r="AH7" s="64" t="s">
        <v>31</v>
      </c>
      <c r="AI7" s="64" t="s">
        <v>32</v>
      </c>
      <c r="AJ7" s="63" t="s">
        <v>33</v>
      </c>
      <c r="AK7" s="63" t="s">
        <v>34</v>
      </c>
      <c r="AL7" s="63" t="s">
        <v>35</v>
      </c>
      <c r="AM7" s="61" t="s">
        <v>27</v>
      </c>
      <c r="AN7" s="62" t="s">
        <v>28</v>
      </c>
      <c r="AO7" s="62" t="s">
        <v>29</v>
      </c>
      <c r="AP7" s="63" t="s">
        <v>30</v>
      </c>
      <c r="AQ7" s="64" t="s">
        <v>31</v>
      </c>
      <c r="AR7" s="64" t="s">
        <v>32</v>
      </c>
      <c r="AS7" s="63" t="s">
        <v>33</v>
      </c>
      <c r="AT7" s="63" t="s">
        <v>34</v>
      </c>
      <c r="AU7" s="63" t="s">
        <v>35</v>
      </c>
      <c r="AV7" s="61" t="s">
        <v>27</v>
      </c>
      <c r="AW7" s="62" t="s">
        <v>28</v>
      </c>
      <c r="AX7" s="62" t="s">
        <v>29</v>
      </c>
      <c r="AY7" s="63" t="s">
        <v>30</v>
      </c>
      <c r="AZ7" s="64" t="s">
        <v>31</v>
      </c>
      <c r="BA7" s="64" t="s">
        <v>32</v>
      </c>
      <c r="BB7" s="63" t="s">
        <v>33</v>
      </c>
      <c r="BC7" s="63" t="s">
        <v>34</v>
      </c>
      <c r="BD7" s="63" t="s">
        <v>35</v>
      </c>
      <c r="BE7" s="61" t="s">
        <v>27</v>
      </c>
      <c r="BF7" s="62" t="s">
        <v>28</v>
      </c>
      <c r="BG7" s="62" t="s">
        <v>29</v>
      </c>
      <c r="BH7" s="63" t="s">
        <v>30</v>
      </c>
      <c r="BI7" s="64" t="s">
        <v>31</v>
      </c>
      <c r="BJ7" s="64" t="s">
        <v>32</v>
      </c>
      <c r="BK7" s="63" t="s">
        <v>33</v>
      </c>
      <c r="BL7" s="63" t="s">
        <v>34</v>
      </c>
      <c r="BM7" s="63" t="s">
        <v>35</v>
      </c>
      <c r="BN7" s="61" t="s">
        <v>27</v>
      </c>
      <c r="BO7" s="62" t="s">
        <v>28</v>
      </c>
      <c r="BP7" s="62" t="s">
        <v>29</v>
      </c>
      <c r="BQ7" s="63" t="s">
        <v>30</v>
      </c>
      <c r="BR7" s="64" t="s">
        <v>31</v>
      </c>
      <c r="BS7" s="64" t="s">
        <v>32</v>
      </c>
      <c r="BT7" s="63" t="s">
        <v>33</v>
      </c>
      <c r="BU7" s="63" t="s">
        <v>34</v>
      </c>
      <c r="BV7" s="63" t="s">
        <v>35</v>
      </c>
      <c r="BW7" s="61" t="s">
        <v>27</v>
      </c>
      <c r="BX7" s="62" t="s">
        <v>28</v>
      </c>
      <c r="BY7" s="62" t="s">
        <v>29</v>
      </c>
      <c r="BZ7" s="63" t="s">
        <v>30</v>
      </c>
      <c r="CA7" s="64" t="s">
        <v>31</v>
      </c>
      <c r="CB7" s="64" t="s">
        <v>32</v>
      </c>
      <c r="CC7" s="63" t="s">
        <v>33</v>
      </c>
      <c r="CD7" s="63" t="s">
        <v>34</v>
      </c>
      <c r="CE7" s="63" t="s">
        <v>35</v>
      </c>
      <c r="CF7" s="61" t="s">
        <v>27</v>
      </c>
      <c r="CG7" s="62" t="s">
        <v>28</v>
      </c>
      <c r="CH7" s="62" t="s">
        <v>29</v>
      </c>
      <c r="CI7" s="63" t="s">
        <v>30</v>
      </c>
      <c r="CJ7" s="64" t="s">
        <v>31</v>
      </c>
      <c r="CK7" s="64" t="s">
        <v>32</v>
      </c>
      <c r="CL7" s="63" t="s">
        <v>33</v>
      </c>
      <c r="CM7" s="63" t="s">
        <v>34</v>
      </c>
      <c r="CN7" s="63" t="s">
        <v>35</v>
      </c>
      <c r="CO7" s="61" t="s">
        <v>27</v>
      </c>
      <c r="CP7" s="62" t="s">
        <v>28</v>
      </c>
      <c r="CQ7" s="62" t="s">
        <v>29</v>
      </c>
      <c r="CR7" s="63" t="s">
        <v>30</v>
      </c>
      <c r="CS7" s="64" t="s">
        <v>31</v>
      </c>
      <c r="CT7" s="64" t="s">
        <v>32</v>
      </c>
      <c r="CU7" s="63" t="s">
        <v>33</v>
      </c>
      <c r="CV7" s="63" t="s">
        <v>34</v>
      </c>
      <c r="CW7" s="63" t="s">
        <v>35</v>
      </c>
      <c r="CX7" s="61" t="s">
        <v>27</v>
      </c>
      <c r="CY7" s="62" t="s">
        <v>28</v>
      </c>
      <c r="CZ7" s="62" t="s">
        <v>29</v>
      </c>
      <c r="DA7" s="63" t="s">
        <v>30</v>
      </c>
      <c r="DB7" s="64" t="s">
        <v>31</v>
      </c>
      <c r="DC7" s="64" t="s">
        <v>32</v>
      </c>
      <c r="DD7" s="63" t="s">
        <v>33</v>
      </c>
      <c r="DE7" s="63" t="s">
        <v>34</v>
      </c>
      <c r="DF7" s="63" t="s">
        <v>35</v>
      </c>
      <c r="DG7" s="61" t="s">
        <v>27</v>
      </c>
      <c r="DH7" s="62" t="s">
        <v>28</v>
      </c>
      <c r="DI7" s="62" t="s">
        <v>29</v>
      </c>
      <c r="DJ7" s="63" t="s">
        <v>30</v>
      </c>
      <c r="DK7" s="64" t="s">
        <v>31</v>
      </c>
      <c r="DL7" s="64" t="s">
        <v>32</v>
      </c>
      <c r="DM7" s="63" t="s">
        <v>36</v>
      </c>
      <c r="DN7" s="63" t="s">
        <v>37</v>
      </c>
      <c r="DO7" s="63" t="s">
        <v>33</v>
      </c>
      <c r="DP7" s="63" t="s">
        <v>34</v>
      </c>
      <c r="DQ7" s="63" t="s">
        <v>35</v>
      </c>
      <c r="DR7" s="61" t="s">
        <v>27</v>
      </c>
      <c r="DS7" s="62" t="s">
        <v>28</v>
      </c>
      <c r="DT7" s="62" t="s">
        <v>29</v>
      </c>
      <c r="DU7" s="63" t="s">
        <v>30</v>
      </c>
      <c r="DV7" s="64" t="s">
        <v>31</v>
      </c>
      <c r="DW7" s="64" t="s">
        <v>32</v>
      </c>
      <c r="DX7" s="63" t="s">
        <v>36</v>
      </c>
      <c r="DY7" s="63" t="s">
        <v>37</v>
      </c>
      <c r="DZ7" s="63" t="s">
        <v>33</v>
      </c>
      <c r="EA7" s="63" t="s">
        <v>34</v>
      </c>
      <c r="EB7" s="63" t="s">
        <v>35</v>
      </c>
      <c r="EC7" s="61" t="s">
        <v>27</v>
      </c>
      <c r="ED7" s="62" t="s">
        <v>28</v>
      </c>
      <c r="EE7" s="62" t="s">
        <v>29</v>
      </c>
      <c r="EF7" s="63" t="s">
        <v>30</v>
      </c>
      <c r="EG7" s="64" t="s">
        <v>31</v>
      </c>
      <c r="EH7" s="64" t="s">
        <v>32</v>
      </c>
      <c r="EI7" s="63" t="s">
        <v>36</v>
      </c>
      <c r="EJ7" s="63" t="s">
        <v>37</v>
      </c>
      <c r="EK7" s="63" t="s">
        <v>33</v>
      </c>
      <c r="EL7" s="63" t="s">
        <v>34</v>
      </c>
      <c r="EM7" s="63" t="s">
        <v>35</v>
      </c>
      <c r="EN7" s="61" t="s">
        <v>27</v>
      </c>
      <c r="EO7" s="62" t="s">
        <v>28</v>
      </c>
      <c r="EP7" s="62" t="s">
        <v>29</v>
      </c>
      <c r="EQ7" s="63" t="s">
        <v>30</v>
      </c>
      <c r="ER7" s="64" t="s">
        <v>31</v>
      </c>
      <c r="ES7" s="64" t="s">
        <v>32</v>
      </c>
      <c r="ET7" s="63" t="s">
        <v>36</v>
      </c>
      <c r="EU7" s="63" t="s">
        <v>37</v>
      </c>
      <c r="EV7" s="63" t="s">
        <v>33</v>
      </c>
      <c r="EW7" s="63" t="s">
        <v>34</v>
      </c>
      <c r="EX7" s="63" t="s">
        <v>35</v>
      </c>
      <c r="EY7" s="61" t="s">
        <v>27</v>
      </c>
      <c r="EZ7" s="62" t="s">
        <v>28</v>
      </c>
      <c r="FA7" s="62" t="s">
        <v>29</v>
      </c>
      <c r="FB7" s="63" t="s">
        <v>30</v>
      </c>
      <c r="FC7" s="64" t="s">
        <v>31</v>
      </c>
      <c r="FD7" s="64" t="s">
        <v>32</v>
      </c>
      <c r="FE7" s="63" t="s">
        <v>36</v>
      </c>
      <c r="FF7" s="63" t="s">
        <v>37</v>
      </c>
      <c r="FG7" s="63" t="s">
        <v>33</v>
      </c>
      <c r="FH7" s="63" t="s">
        <v>34</v>
      </c>
      <c r="FI7" s="65" t="s">
        <v>35</v>
      </c>
      <c r="FK7" s="66" t="s">
        <v>39</v>
      </c>
      <c r="FL7" s="61" t="s">
        <v>40</v>
      </c>
      <c r="FM7" s="61" t="s">
        <v>39</v>
      </c>
      <c r="FN7" s="67" t="s">
        <v>40</v>
      </c>
    </row>
    <row r="8" spans="2:170" x14ac:dyDescent="0.2">
      <c r="B8" s="68" t="s">
        <v>59</v>
      </c>
      <c r="C8" s="52"/>
      <c r="D8" s="52"/>
      <c r="E8" s="52"/>
      <c r="F8" s="53"/>
      <c r="G8" s="54"/>
      <c r="H8" s="54"/>
      <c r="I8" s="53"/>
      <c r="J8" s="53"/>
      <c r="K8" s="69"/>
      <c r="L8" s="52"/>
      <c r="M8" s="52"/>
      <c r="N8" s="52"/>
      <c r="O8" s="53"/>
      <c r="P8" s="54"/>
      <c r="Q8" s="54"/>
      <c r="R8" s="53"/>
      <c r="S8" s="53"/>
      <c r="T8" s="69"/>
      <c r="U8" s="52"/>
      <c r="V8" s="52"/>
      <c r="W8" s="52"/>
      <c r="X8" s="53"/>
      <c r="Y8" s="54"/>
      <c r="Z8" s="54"/>
      <c r="AA8" s="53"/>
      <c r="AB8" s="53"/>
      <c r="AC8" s="69"/>
      <c r="AD8" s="52"/>
      <c r="AE8" s="52"/>
      <c r="AF8" s="52"/>
      <c r="AG8" s="53"/>
      <c r="AH8" s="54"/>
      <c r="AI8" s="54"/>
      <c r="AJ8" s="53"/>
      <c r="AK8" s="53"/>
      <c r="AL8" s="69"/>
      <c r="AM8" s="52"/>
      <c r="AN8" s="52"/>
      <c r="AO8" s="52"/>
      <c r="AP8" s="53"/>
      <c r="AQ8" s="54"/>
      <c r="AR8" s="54"/>
      <c r="AS8" s="53"/>
      <c r="AT8" s="53"/>
      <c r="AU8" s="69"/>
      <c r="AV8" s="52"/>
      <c r="AW8" s="52"/>
      <c r="AX8" s="52"/>
      <c r="AY8" s="53"/>
      <c r="AZ8" s="54"/>
      <c r="BA8" s="54"/>
      <c r="BB8" s="53"/>
      <c r="BC8" s="53"/>
      <c r="BD8" s="69"/>
      <c r="BE8" s="52"/>
      <c r="BF8" s="52"/>
      <c r="BG8" s="52"/>
      <c r="BH8" s="53"/>
      <c r="BI8" s="54"/>
      <c r="BJ8" s="54"/>
      <c r="BK8" s="53"/>
      <c r="BL8" s="53"/>
      <c r="BM8" s="69"/>
      <c r="BN8" s="52"/>
      <c r="BO8" s="52"/>
      <c r="BP8" s="52"/>
      <c r="BQ8" s="53"/>
      <c r="BR8" s="54"/>
      <c r="BS8" s="54"/>
      <c r="BT8" s="53"/>
      <c r="BU8" s="53"/>
      <c r="BV8" s="69"/>
      <c r="BW8" s="52"/>
      <c r="BX8" s="52"/>
      <c r="BY8" s="52"/>
      <c r="BZ8" s="53"/>
      <c r="CA8" s="54"/>
      <c r="CB8" s="54"/>
      <c r="CC8" s="53"/>
      <c r="CD8" s="53"/>
      <c r="CE8" s="69"/>
      <c r="CF8" s="52"/>
      <c r="CG8" s="52"/>
      <c r="CH8" s="52"/>
      <c r="CI8" s="53"/>
      <c r="CJ8" s="54"/>
      <c r="CK8" s="54"/>
      <c r="CL8" s="53"/>
      <c r="CM8" s="53"/>
      <c r="CN8" s="69"/>
      <c r="CO8" s="52"/>
      <c r="CP8" s="52"/>
      <c r="CQ8" s="52"/>
      <c r="CR8" s="53"/>
      <c r="CS8" s="54"/>
      <c r="CT8" s="54"/>
      <c r="CU8" s="53"/>
      <c r="CV8" s="53"/>
      <c r="CW8" s="69"/>
      <c r="CX8" s="52"/>
      <c r="CY8" s="52"/>
      <c r="CZ8" s="52"/>
      <c r="DA8" s="53"/>
      <c r="DB8" s="54"/>
      <c r="DC8" s="54"/>
      <c r="DD8" s="53"/>
      <c r="DE8" s="53"/>
      <c r="DF8" s="69"/>
      <c r="DG8" s="52"/>
      <c r="DH8" s="52"/>
      <c r="DI8" s="52"/>
      <c r="DJ8" s="53"/>
      <c r="DK8" s="54"/>
      <c r="DL8" s="54"/>
      <c r="DM8" s="53"/>
      <c r="DN8" s="53"/>
      <c r="DO8" s="53"/>
      <c r="DP8" s="53"/>
      <c r="DQ8" s="69"/>
      <c r="DR8" s="52"/>
      <c r="DS8" s="52"/>
      <c r="DT8" s="52"/>
      <c r="DU8" s="53"/>
      <c r="DV8" s="54"/>
      <c r="DW8" s="54"/>
      <c r="DX8" s="53"/>
      <c r="DY8" s="53"/>
      <c r="DZ8" s="53"/>
      <c r="EA8" s="53"/>
      <c r="EB8" s="69"/>
      <c r="EC8" s="52"/>
      <c r="ED8" s="52"/>
      <c r="EE8" s="52"/>
      <c r="EF8" s="53"/>
      <c r="EG8" s="54"/>
      <c r="EH8" s="54"/>
      <c r="EI8" s="53"/>
      <c r="EJ8" s="53"/>
      <c r="EK8" s="53"/>
      <c r="EL8" s="53"/>
      <c r="EM8" s="69"/>
      <c r="EN8" s="52"/>
      <c r="EO8" s="52"/>
      <c r="EP8" s="52"/>
      <c r="EQ8" s="53"/>
      <c r="ER8" s="54"/>
      <c r="ES8" s="54"/>
      <c r="ET8" s="53"/>
      <c r="EU8" s="53"/>
      <c r="EV8" s="53"/>
      <c r="EW8" s="53"/>
      <c r="EX8" s="69"/>
      <c r="EY8" s="52"/>
      <c r="EZ8" s="52"/>
      <c r="FA8" s="52"/>
      <c r="FB8" s="53"/>
      <c r="FC8" s="54"/>
      <c r="FD8" s="54"/>
      <c r="FE8" s="53"/>
      <c r="FF8" s="53"/>
      <c r="FG8" s="53"/>
      <c r="FH8" s="53"/>
      <c r="FI8" s="69"/>
      <c r="FK8" s="70"/>
      <c r="FL8" s="71"/>
      <c r="FM8" s="52"/>
      <c r="FN8" s="71"/>
    </row>
    <row r="9" spans="2:170" x14ac:dyDescent="0.2">
      <c r="B9" s="72" t="s">
        <v>60</v>
      </c>
      <c r="K9" s="69"/>
      <c r="T9" s="69"/>
      <c r="AC9" s="69"/>
      <c r="AL9" s="69"/>
      <c r="AU9" s="69"/>
      <c r="BD9" s="69"/>
      <c r="BM9" s="69"/>
      <c r="BV9" s="69"/>
      <c r="CE9" s="69"/>
      <c r="CN9" s="69"/>
      <c r="CW9" s="69"/>
      <c r="DF9" s="69"/>
      <c r="DQ9" s="69"/>
      <c r="EB9" s="69"/>
      <c r="EM9" s="69"/>
      <c r="EX9" s="69"/>
      <c r="FI9" s="69"/>
      <c r="FK9" s="70"/>
      <c r="FL9" s="71"/>
      <c r="FN9" s="71"/>
    </row>
    <row r="10" spans="2:170" x14ac:dyDescent="0.2">
      <c r="B10" s="73" t="s">
        <v>61</v>
      </c>
      <c r="C10" s="46">
        <v>4302986</v>
      </c>
      <c r="D10" s="46">
        <v>1636584.1404881352</v>
      </c>
      <c r="E10" s="46">
        <v>242395189.0189057</v>
      </c>
      <c r="F10" s="49">
        <v>38.033684991959888</v>
      </c>
      <c r="G10" s="50">
        <v>148.11043503489395</v>
      </c>
      <c r="H10" s="50">
        <v>56.331856301392961</v>
      </c>
      <c r="I10" s="49">
        <v>-50.356590106168767</v>
      </c>
      <c r="J10" s="49">
        <v>-19.159819777521278</v>
      </c>
      <c r="K10" s="69">
        <v>-59.868177973243</v>
      </c>
      <c r="L10" s="46">
        <v>4318610</v>
      </c>
      <c r="M10" s="46">
        <v>1603055.2476399448</v>
      </c>
      <c r="N10" s="46">
        <v>234783490.13614696</v>
      </c>
      <c r="O10" s="49">
        <v>37.119703970489226</v>
      </c>
      <c r="P10" s="50">
        <v>146.46001158213397</v>
      </c>
      <c r="Q10" s="50">
        <v>54.365522734432368</v>
      </c>
      <c r="R10" s="49">
        <v>-52.56089552710462</v>
      </c>
      <c r="S10" s="49">
        <v>-22.308435143122654</v>
      </c>
      <c r="T10" s="69">
        <v>-63.143817380918684</v>
      </c>
      <c r="U10" s="46">
        <v>4096560</v>
      </c>
      <c r="V10" s="46">
        <v>1682825.3842260386</v>
      </c>
      <c r="W10" s="46">
        <v>257703597.82906723</v>
      </c>
      <c r="X10" s="49">
        <v>41.078987839212381</v>
      </c>
      <c r="Y10" s="50">
        <v>153.13745576020634</v>
      </c>
      <c r="Z10" s="50">
        <v>62.907316829014398</v>
      </c>
      <c r="AA10" s="49">
        <v>-45.800834692479668</v>
      </c>
      <c r="AB10" s="49">
        <v>-19.117509513647967</v>
      </c>
      <c r="AC10" s="69">
        <v>-56.162365276462658</v>
      </c>
      <c r="AD10" s="46">
        <v>4325275</v>
      </c>
      <c r="AE10" s="46">
        <v>1877342.5797629899</v>
      </c>
      <c r="AF10" s="46">
        <v>306844311.98475575</v>
      </c>
      <c r="AG10" s="49">
        <v>43.404005057782221</v>
      </c>
      <c r="AH10" s="50">
        <v>163.44609411857803</v>
      </c>
      <c r="AI10" s="50">
        <v>70.942150957975102</v>
      </c>
      <c r="AJ10" s="49">
        <v>-45.803621918689757</v>
      </c>
      <c r="AK10" s="49">
        <v>-18.768718078244767</v>
      </c>
      <c r="AL10" s="69">
        <v>-55.975587329390521</v>
      </c>
      <c r="AM10" s="46">
        <v>4344330</v>
      </c>
      <c r="AN10" s="46">
        <v>1897201.9148264073</v>
      </c>
      <c r="AO10" s="46">
        <v>306815303.41595656</v>
      </c>
      <c r="AP10" s="49">
        <v>43.670759698881241</v>
      </c>
      <c r="AQ10" s="50">
        <v>161.71989972086337</v>
      </c>
      <c r="AR10" s="50">
        <v>70.624308792369945</v>
      </c>
      <c r="AS10" s="49">
        <v>-45.707230256155718</v>
      </c>
      <c r="AT10" s="49">
        <v>-21.13151765830192</v>
      </c>
      <c r="AU10" s="69">
        <v>-57.180116481757373</v>
      </c>
      <c r="AV10" s="46">
        <v>4606414</v>
      </c>
      <c r="AW10" s="46">
        <v>2294836.1098619294</v>
      </c>
      <c r="AX10" s="46">
        <v>450045992.07986051</v>
      </c>
      <c r="AY10" s="49">
        <v>49.818277511789631</v>
      </c>
      <c r="AZ10" s="50">
        <v>196.11247624430047</v>
      </c>
      <c r="BA10" s="50">
        <v>97.699857650628132</v>
      </c>
      <c r="BB10" s="49">
        <v>-31.477139883257596</v>
      </c>
      <c r="BC10" s="49">
        <v>-5.8333267832442663</v>
      </c>
      <c r="BD10" s="69">
        <v>-35.47430223509253</v>
      </c>
      <c r="BE10" s="46">
        <v>4630997</v>
      </c>
      <c r="BF10" s="46">
        <v>2038275.777868544</v>
      </c>
      <c r="BG10" s="46">
        <v>417632732.9568069</v>
      </c>
      <c r="BH10" s="49">
        <v>44.013757250729036</v>
      </c>
      <c r="BI10" s="50">
        <v>204.89510668351846</v>
      </c>
      <c r="BJ10" s="50">
        <v>90.182034874306098</v>
      </c>
      <c r="BK10" s="49">
        <v>-37.894365103919881</v>
      </c>
      <c r="BL10" s="49">
        <v>0.9147961760191986</v>
      </c>
      <c r="BM10" s="69">
        <v>-37.326225130798093</v>
      </c>
      <c r="BN10" s="46">
        <v>4222064</v>
      </c>
      <c r="BO10" s="46">
        <v>1860182.565308359</v>
      </c>
      <c r="BP10" s="46">
        <v>331938184.15446782</v>
      </c>
      <c r="BQ10" s="49">
        <v>44.058606532453297</v>
      </c>
      <c r="BR10" s="50">
        <v>178.4438744588723</v>
      </c>
      <c r="BS10" s="50">
        <v>78.61988452909948</v>
      </c>
      <c r="BT10" s="49">
        <v>-39.479514895649579</v>
      </c>
      <c r="BU10" s="49">
        <v>-8.9277168872009103</v>
      </c>
      <c r="BV10" s="69">
        <v>-44.882612464526581</v>
      </c>
      <c r="BW10" s="46">
        <v>4710822</v>
      </c>
      <c r="BX10" s="46">
        <v>2556213.2293455517</v>
      </c>
      <c r="BY10" s="46">
        <v>462082282.8696661</v>
      </c>
      <c r="BZ10" s="49">
        <v>54.262573057219136</v>
      </c>
      <c r="CA10" s="50">
        <v>180.7682855111307</v>
      </c>
      <c r="CB10" s="50">
        <v>98.089522989759772</v>
      </c>
      <c r="CC10" s="49">
        <v>23.53743645823673</v>
      </c>
      <c r="CD10" s="49">
        <v>-1.5259079764305454</v>
      </c>
      <c r="CE10" s="69">
        <v>21.652368861442682</v>
      </c>
      <c r="CF10" s="46">
        <v>4592070</v>
      </c>
      <c r="CG10" s="46">
        <v>2779100.5809889175</v>
      </c>
      <c r="CH10" s="46">
        <v>549187590.58117664</v>
      </c>
      <c r="CI10" s="49">
        <v>60.51956048119731</v>
      </c>
      <c r="CJ10" s="50">
        <v>197.61342728579953</v>
      </c>
      <c r="CK10" s="50">
        <v>119.59477764519632</v>
      </c>
      <c r="CL10" s="49">
        <v>196.4145648477793</v>
      </c>
      <c r="CM10" s="49">
        <v>66.059626656909188</v>
      </c>
      <c r="CN10" s="69">
        <v>392.22491974292427</v>
      </c>
      <c r="CO10" s="46">
        <v>4749324</v>
      </c>
      <c r="CP10" s="46">
        <v>2753252.7712289835</v>
      </c>
      <c r="CQ10" s="46">
        <v>518670084.64394295</v>
      </c>
      <c r="CR10" s="49">
        <v>57.97146649142033</v>
      </c>
      <c r="CS10" s="50">
        <v>188.38447746750893</v>
      </c>
      <c r="CT10" s="50">
        <v>109.20924423011421</v>
      </c>
      <c r="CU10" s="49">
        <v>168.61364482247015</v>
      </c>
      <c r="CV10" s="49">
        <v>55.932259686350193</v>
      </c>
      <c r="CW10" s="69">
        <v>318.85532619754451</v>
      </c>
      <c r="CX10" s="46">
        <v>4582920</v>
      </c>
      <c r="CY10" s="46">
        <v>2248479.1265034</v>
      </c>
      <c r="CZ10" s="46">
        <v>427589676.78033793</v>
      </c>
      <c r="DA10" s="49">
        <v>49.062150910410836</v>
      </c>
      <c r="DB10" s="50">
        <v>190.16839949289667</v>
      </c>
      <c r="DC10" s="50">
        <v>93.300707143117918</v>
      </c>
      <c r="DD10" s="49">
        <v>70.869445965983999</v>
      </c>
      <c r="DE10" s="49">
        <v>40.900659201238291</v>
      </c>
      <c r="DF10" s="69">
        <v>140.75617573957513</v>
      </c>
      <c r="DG10" s="46">
        <v>12718156</v>
      </c>
      <c r="DH10" s="46">
        <v>4922464.7723541185</v>
      </c>
      <c r="DI10" s="46">
        <v>734882276.98411989</v>
      </c>
      <c r="DJ10" s="49">
        <v>38.704233320884875</v>
      </c>
      <c r="DK10" s="50">
        <v>149.29152588585615</v>
      </c>
      <c r="DL10" s="50">
        <v>57.782140507171</v>
      </c>
      <c r="DM10" s="49">
        <v>-6.244933764826432</v>
      </c>
      <c r="DN10" s="49">
        <v>-52.809265000764007</v>
      </c>
      <c r="DO10" s="49">
        <v>-49.665936045670776</v>
      </c>
      <c r="DP10" s="49">
        <v>-20.165551912366819</v>
      </c>
      <c r="DQ10" s="69">
        <v>-59.816077841984949</v>
      </c>
      <c r="DR10" s="46">
        <v>13276019</v>
      </c>
      <c r="DS10" s="46">
        <v>6069380.6044513267</v>
      </c>
      <c r="DT10" s="46">
        <v>1063705607.4805728</v>
      </c>
      <c r="DU10" s="49">
        <v>45.716871936167962</v>
      </c>
      <c r="DV10" s="50">
        <v>175.25768720130083</v>
      </c>
      <c r="DW10" s="50">
        <v>80.122332416108534</v>
      </c>
      <c r="DX10" s="49">
        <v>-2.893145235762101</v>
      </c>
      <c r="DY10" s="49">
        <v>-42.863664248405072</v>
      </c>
      <c r="DZ10" s="49">
        <v>-41.161377443112436</v>
      </c>
      <c r="EA10" s="49">
        <v>-14.400033465255355</v>
      </c>
      <c r="EB10" s="69">
        <v>-49.634158781799528</v>
      </c>
      <c r="EC10" s="46">
        <v>13563883</v>
      </c>
      <c r="ED10" s="46">
        <v>6454671.5725224549</v>
      </c>
      <c r="EE10" s="46">
        <v>1211653199.9809408</v>
      </c>
      <c r="EF10" s="49">
        <v>47.587195882790013</v>
      </c>
      <c r="EG10" s="50">
        <v>187.71725042354595</v>
      </c>
      <c r="EH10" s="50">
        <v>89.329375664840285</v>
      </c>
      <c r="EI10" s="49">
        <v>0.919383213860687</v>
      </c>
      <c r="EJ10" s="49">
        <v>-22.78336497434141</v>
      </c>
      <c r="EK10" s="49">
        <v>-23.486814359510138</v>
      </c>
      <c r="EL10" s="49">
        <v>-4.0895551477960721</v>
      </c>
      <c r="EM10" s="69">
        <v>-26.615863281613557</v>
      </c>
      <c r="EN10" s="46">
        <v>13924314</v>
      </c>
      <c r="EO10" s="46">
        <v>7780832.4787213011</v>
      </c>
      <c r="EP10" s="46">
        <v>1495447352.0054576</v>
      </c>
      <c r="EQ10" s="49">
        <v>55.879467230639158</v>
      </c>
      <c r="ER10" s="50">
        <v>192.1963178226938</v>
      </c>
      <c r="ES10" s="50">
        <v>107.39827843622727</v>
      </c>
      <c r="ET10" s="49">
        <v>17.380593608364485</v>
      </c>
      <c r="EU10" s="49">
        <v>177.71517013733279</v>
      </c>
      <c r="EV10" s="49">
        <v>136.59376869733512</v>
      </c>
      <c r="EW10" s="49">
        <v>52.371312072427301</v>
      </c>
      <c r="EX10" s="69">
        <v>260.5010296457333</v>
      </c>
      <c r="EY10" s="46">
        <v>53482372</v>
      </c>
      <c r="EZ10" s="46">
        <v>25227349.428049199</v>
      </c>
      <c r="FA10" s="46">
        <v>4505688436.4510908</v>
      </c>
      <c r="FB10" s="49">
        <v>47.169466283300224</v>
      </c>
      <c r="FC10" s="50">
        <v>178.60332292545212</v>
      </c>
      <c r="FD10" s="50">
        <v>84.246234188174952</v>
      </c>
      <c r="FE10" s="49">
        <v>1.7941953882613011</v>
      </c>
      <c r="FF10" s="49">
        <v>-21.689531675281316</v>
      </c>
      <c r="FG10" s="49">
        <v>-23.069809603554972</v>
      </c>
      <c r="FH10" s="49">
        <v>-5.9091141214618128</v>
      </c>
      <c r="FI10" s="69">
        <v>-27.615702347938765</v>
      </c>
      <c r="FK10" s="70">
        <v>1752</v>
      </c>
      <c r="FL10" s="71">
        <v>882</v>
      </c>
      <c r="FM10" s="46">
        <v>152764</v>
      </c>
      <c r="FN10" s="71">
        <v>112495</v>
      </c>
    </row>
    <row r="11" spans="2:170" x14ac:dyDescent="0.2">
      <c r="B11" s="73" t="s">
        <v>62</v>
      </c>
      <c r="C11" s="46">
        <v>1959448</v>
      </c>
      <c r="D11" s="46">
        <v>814071.27629826893</v>
      </c>
      <c r="E11" s="46">
        <v>102949974.90278156</v>
      </c>
      <c r="F11" s="49">
        <v>41.545949486705901</v>
      </c>
      <c r="G11" s="50">
        <v>126.46309715153436</v>
      </c>
      <c r="H11" s="50">
        <v>52.540294461900267</v>
      </c>
      <c r="I11" s="49">
        <v>-37.405423135413074</v>
      </c>
      <c r="J11" s="49">
        <v>-6.6553134673238983</v>
      </c>
      <c r="K11" s="69">
        <v>-41.571288439296332</v>
      </c>
      <c r="L11" s="46">
        <v>1961432</v>
      </c>
      <c r="M11" s="46">
        <v>698000.04310127115</v>
      </c>
      <c r="N11" s="46">
        <v>82884336.691515535</v>
      </c>
      <c r="O11" s="49">
        <v>35.586247348940525</v>
      </c>
      <c r="P11" s="50">
        <v>118.74546070692726</v>
      </c>
      <c r="Q11" s="50">
        <v>42.257053362806118</v>
      </c>
      <c r="R11" s="49">
        <v>-44.980746827286943</v>
      </c>
      <c r="S11" s="49">
        <v>-14.772970969035406</v>
      </c>
      <c r="T11" s="69">
        <v>-53.108725125871935</v>
      </c>
      <c r="U11" s="46">
        <v>1897890</v>
      </c>
      <c r="V11" s="46">
        <v>760719.0854821325</v>
      </c>
      <c r="W11" s="46">
        <v>94174104.402170777</v>
      </c>
      <c r="X11" s="49">
        <v>40.08235911892325</v>
      </c>
      <c r="Y11" s="50">
        <v>123.79616365545058</v>
      </c>
      <c r="Z11" s="50">
        <v>49.620422891827651</v>
      </c>
      <c r="AA11" s="49">
        <v>-40.271815841939862</v>
      </c>
      <c r="AB11" s="49">
        <v>-9.7787187790735732</v>
      </c>
      <c r="AC11" s="69">
        <v>-46.112467002603736</v>
      </c>
      <c r="AD11" s="46">
        <v>1967787</v>
      </c>
      <c r="AE11" s="46">
        <v>907754.89244718011</v>
      </c>
      <c r="AF11" s="46">
        <v>115100702.82620893</v>
      </c>
      <c r="AG11" s="49">
        <v>46.130749539822155</v>
      </c>
      <c r="AH11" s="50">
        <v>126.7971164726125</v>
      </c>
      <c r="AI11" s="50">
        <v>58.492460223697449</v>
      </c>
      <c r="AJ11" s="49">
        <v>-35.875212155396525</v>
      </c>
      <c r="AK11" s="49">
        <v>-11.955082867492941</v>
      </c>
      <c r="AL11" s="69">
        <v>-43.541383680822911</v>
      </c>
      <c r="AM11" s="46">
        <v>1905060</v>
      </c>
      <c r="AN11" s="46">
        <v>898627.50411454902</v>
      </c>
      <c r="AO11" s="46">
        <v>114864523.38317499</v>
      </c>
      <c r="AP11" s="49">
        <v>47.170561773096338</v>
      </c>
      <c r="AQ11" s="50">
        <v>127.82217643822871</v>
      </c>
      <c r="AR11" s="50">
        <v>60.294438696510859</v>
      </c>
      <c r="AS11" s="49">
        <v>-33.231294571604231</v>
      </c>
      <c r="AT11" s="49">
        <v>-10.950857690893141</v>
      </c>
      <c r="AU11" s="69">
        <v>-40.543040485119498</v>
      </c>
      <c r="AV11" s="46">
        <v>1970112</v>
      </c>
      <c r="AW11" s="46">
        <v>1058655.1367292225</v>
      </c>
      <c r="AX11" s="46">
        <v>151549344.15319327</v>
      </c>
      <c r="AY11" s="49">
        <v>53.7357843985125</v>
      </c>
      <c r="AZ11" s="50">
        <v>143.15270279745101</v>
      </c>
      <c r="BA11" s="50">
        <v>76.924227735881644</v>
      </c>
      <c r="BB11" s="49">
        <v>-11.492518050178589</v>
      </c>
      <c r="BC11" s="49">
        <v>-3.0821559728779349</v>
      </c>
      <c r="BD11" s="69">
        <v>-14.220456691538869</v>
      </c>
      <c r="BE11" s="46">
        <v>1974049</v>
      </c>
      <c r="BF11" s="46">
        <v>951386.0880026368</v>
      </c>
      <c r="BG11" s="46">
        <v>140463019.56060803</v>
      </c>
      <c r="BH11" s="49">
        <v>48.194654134858695</v>
      </c>
      <c r="BI11" s="50">
        <v>147.6403968188136</v>
      </c>
      <c r="BJ11" s="50">
        <v>71.15477861016015</v>
      </c>
      <c r="BK11" s="49">
        <v>-21.442607360908898</v>
      </c>
      <c r="BL11" s="49">
        <v>2.8636530927886215</v>
      </c>
      <c r="BM11" s="69">
        <v>-19.192996156985465</v>
      </c>
      <c r="BN11" s="46">
        <v>1783012</v>
      </c>
      <c r="BO11" s="46">
        <v>901864.50686744996</v>
      </c>
      <c r="BP11" s="46">
        <v>122025815.34344265</v>
      </c>
      <c r="BQ11" s="49">
        <v>50.580955532966122</v>
      </c>
      <c r="BR11" s="50">
        <v>135.30393358897001</v>
      </c>
      <c r="BS11" s="50">
        <v>68.438022482990945</v>
      </c>
      <c r="BT11" s="49">
        <v>-22.002265844739572</v>
      </c>
      <c r="BU11" s="49">
        <v>-5.2442549645601906</v>
      </c>
      <c r="BV11" s="69">
        <v>-26.092665890421276</v>
      </c>
      <c r="BW11" s="46">
        <v>1974049</v>
      </c>
      <c r="BX11" s="46">
        <v>1126785.0959302327</v>
      </c>
      <c r="BY11" s="46">
        <v>155167873.53491211</v>
      </c>
      <c r="BZ11" s="49">
        <v>57.079894973743436</v>
      </c>
      <c r="CA11" s="50">
        <v>137.70848948513222</v>
      </c>
      <c r="CB11" s="50">
        <v>78.603861168041988</v>
      </c>
      <c r="CC11" s="49">
        <v>25.236505912025226</v>
      </c>
      <c r="CD11" s="49">
        <v>2.6568810808811509</v>
      </c>
      <c r="CE11" s="69">
        <v>28.56389094395843</v>
      </c>
      <c r="CF11" s="46">
        <v>1906110</v>
      </c>
      <c r="CG11" s="46">
        <v>1169036.4571286142</v>
      </c>
      <c r="CH11" s="46">
        <v>171022320.32837924</v>
      </c>
      <c r="CI11" s="49">
        <v>61.331006979062813</v>
      </c>
      <c r="CJ11" s="50">
        <v>146.29340195980205</v>
      </c>
      <c r="CK11" s="50">
        <v>89.723216565874608</v>
      </c>
      <c r="CL11" s="49">
        <v>216.69444896080986</v>
      </c>
      <c r="CM11" s="49">
        <v>31.390229839552156</v>
      </c>
      <c r="CN11" s="69">
        <v>316.10556437871128</v>
      </c>
      <c r="CO11" s="46">
        <v>1969678</v>
      </c>
      <c r="CP11" s="46">
        <v>1159322.281407896</v>
      </c>
      <c r="CQ11" s="46">
        <v>160770035.1952678</v>
      </c>
      <c r="CR11" s="49">
        <v>58.858467293024333</v>
      </c>
      <c r="CS11" s="50">
        <v>138.67587794485118</v>
      </c>
      <c r="CT11" s="50">
        <v>81.622496263484592</v>
      </c>
      <c r="CU11" s="49">
        <v>134.44668065501739</v>
      </c>
      <c r="CV11" s="49">
        <v>22.175992469797336</v>
      </c>
      <c r="CW11" s="69">
        <v>186.43755890276387</v>
      </c>
      <c r="CX11" s="46">
        <v>1906680</v>
      </c>
      <c r="CY11" s="46">
        <v>1018859.2511382912</v>
      </c>
      <c r="CZ11" s="46">
        <v>142822107.68966809</v>
      </c>
      <c r="DA11" s="49">
        <v>53.436300330327647</v>
      </c>
      <c r="DB11" s="50">
        <v>140.17844715067775</v>
      </c>
      <c r="DC11" s="50">
        <v>74.906176017825786</v>
      </c>
      <c r="DD11" s="49">
        <v>53.294934641805973</v>
      </c>
      <c r="DE11" s="49">
        <v>16.422259944060865</v>
      </c>
      <c r="DF11" s="69">
        <v>78.469427289761569</v>
      </c>
      <c r="DG11" s="46">
        <v>5818770</v>
      </c>
      <c r="DH11" s="46">
        <v>2272790.4048816725</v>
      </c>
      <c r="DI11" s="46">
        <v>280008415.99646789</v>
      </c>
      <c r="DJ11" s="49">
        <v>39.059636398786559</v>
      </c>
      <c r="DK11" s="50">
        <v>123.20028076282108</v>
      </c>
      <c r="DL11" s="50">
        <v>48.121581708242097</v>
      </c>
      <c r="DM11" s="49">
        <v>-0.59860149225863291</v>
      </c>
      <c r="DN11" s="49">
        <v>-41.210338136892744</v>
      </c>
      <c r="DO11" s="49">
        <v>-40.856303084580119</v>
      </c>
      <c r="DP11" s="49">
        <v>-10.285433123777098</v>
      </c>
      <c r="DQ11" s="69">
        <v>-46.939488477745051</v>
      </c>
      <c r="DR11" s="46">
        <v>5842959</v>
      </c>
      <c r="DS11" s="46">
        <v>2865037.5332909515</v>
      </c>
      <c r="DT11" s="46">
        <v>381514570.3625772</v>
      </c>
      <c r="DU11" s="49">
        <v>49.03401740951719</v>
      </c>
      <c r="DV11" s="50">
        <v>133.16215439744937</v>
      </c>
      <c r="DW11" s="50">
        <v>65.294753970133485</v>
      </c>
      <c r="DX11" s="49">
        <v>-0.21086856946502883</v>
      </c>
      <c r="DY11" s="49">
        <v>-27.76087749047386</v>
      </c>
      <c r="DZ11" s="49">
        <v>-27.608225992213285</v>
      </c>
      <c r="EA11" s="49">
        <v>-8.1440091923073084</v>
      </c>
      <c r="EB11" s="69">
        <v>-33.503818721881764</v>
      </c>
      <c r="EC11" s="46">
        <v>5731110</v>
      </c>
      <c r="ED11" s="46">
        <v>2980035.6908003194</v>
      </c>
      <c r="EE11" s="46">
        <v>417656708.43896282</v>
      </c>
      <c r="EF11" s="49">
        <v>51.997530858774638</v>
      </c>
      <c r="EG11" s="50">
        <v>140.15157930098374</v>
      </c>
      <c r="EH11" s="50">
        <v>72.875360696089032</v>
      </c>
      <c r="EI11" s="49">
        <v>0.16222088465434473</v>
      </c>
      <c r="EJ11" s="49">
        <v>-8.638688185574992</v>
      </c>
      <c r="EK11" s="49">
        <v>-8.786655280302103</v>
      </c>
      <c r="EL11" s="49">
        <v>-0.3788591559495379</v>
      </c>
      <c r="EM11" s="69">
        <v>-9.1322253882204922</v>
      </c>
      <c r="EN11" s="46">
        <v>5782468</v>
      </c>
      <c r="EO11" s="46">
        <v>3347217.9896748015</v>
      </c>
      <c r="EP11" s="46">
        <v>474614463.21331513</v>
      </c>
      <c r="EQ11" s="49">
        <v>57.88562927931121</v>
      </c>
      <c r="ER11" s="50">
        <v>141.79371187576172</v>
      </c>
      <c r="ES11" s="50">
        <v>82.078182397778093</v>
      </c>
      <c r="ET11" s="49">
        <v>2.1050081437250938</v>
      </c>
      <c r="EU11" s="49">
        <v>123.3959114446353</v>
      </c>
      <c r="EV11" s="49">
        <v>118.79035662009709</v>
      </c>
      <c r="EW11" s="49">
        <v>22.231296911329128</v>
      </c>
      <c r="EX11" s="69">
        <v>167.43029041366671</v>
      </c>
      <c r="EY11" s="46">
        <v>23175307</v>
      </c>
      <c r="EZ11" s="46">
        <v>11465081.618647745</v>
      </c>
      <c r="FA11" s="46">
        <v>1553794158.011323</v>
      </c>
      <c r="FB11" s="49">
        <v>49.471109999309803</v>
      </c>
      <c r="FC11" s="50">
        <v>135.52403809180959</v>
      </c>
      <c r="FD11" s="50">
        <v>67.045245959905643</v>
      </c>
      <c r="FE11" s="49">
        <v>0.35119638908486162</v>
      </c>
      <c r="FF11" s="49">
        <v>-8.9506688860427737</v>
      </c>
      <c r="FG11" s="49">
        <v>-9.2693117868392374</v>
      </c>
      <c r="FH11" s="49">
        <v>-1.8408470287571783</v>
      </c>
      <c r="FI11" s="69">
        <v>-10.939524964982148</v>
      </c>
      <c r="FK11" s="70">
        <v>2331</v>
      </c>
      <c r="FL11" s="71">
        <v>274</v>
      </c>
      <c r="FM11" s="46">
        <v>63556</v>
      </c>
      <c r="FN11" s="71">
        <v>11201</v>
      </c>
    </row>
    <row r="12" spans="2:170" x14ac:dyDescent="0.2">
      <c r="B12" s="73" t="s">
        <v>63</v>
      </c>
      <c r="C12" s="46">
        <v>2254692</v>
      </c>
      <c r="D12" s="46">
        <v>1064490.930874856</v>
      </c>
      <c r="E12" s="46">
        <v>154132208.46695673</v>
      </c>
      <c r="F12" s="49">
        <v>47.212254750309839</v>
      </c>
      <c r="G12" s="50">
        <v>144.7942899243703</v>
      </c>
      <c r="H12" s="50">
        <v>68.360649022995929</v>
      </c>
      <c r="I12" s="49">
        <v>-36.890808770498857</v>
      </c>
      <c r="J12" s="49">
        <v>-16.527974750947372</v>
      </c>
      <c r="K12" s="69">
        <v>-47.321479962437898</v>
      </c>
      <c r="L12" s="46">
        <v>2270006</v>
      </c>
      <c r="M12" s="46">
        <v>1021277.7911657488</v>
      </c>
      <c r="N12" s="46">
        <v>143636786.76624796</v>
      </c>
      <c r="O12" s="49">
        <v>44.990092148027308</v>
      </c>
      <c r="P12" s="50">
        <v>140.64418908227913</v>
      </c>
      <c r="Q12" s="50">
        <v>63.27595026896315</v>
      </c>
      <c r="R12" s="49">
        <v>-39.527410800572859</v>
      </c>
      <c r="S12" s="49">
        <v>-18.558005628385242</v>
      </c>
      <c r="T12" s="69">
        <v>-50.749917307832838</v>
      </c>
      <c r="U12" s="46">
        <v>2198550</v>
      </c>
      <c r="V12" s="46">
        <v>1067167.5055934999</v>
      </c>
      <c r="W12" s="46">
        <v>158472331.49030715</v>
      </c>
      <c r="X12" s="49">
        <v>48.539605903595543</v>
      </c>
      <c r="Y12" s="50">
        <v>148.49808550174473</v>
      </c>
      <c r="Z12" s="50">
        <v>72.080385476931227</v>
      </c>
      <c r="AA12" s="49">
        <v>-33.018509278118337</v>
      </c>
      <c r="AB12" s="49">
        <v>-14.721645812078826</v>
      </c>
      <c r="AC12" s="69">
        <v>-42.879287101844199</v>
      </c>
      <c r="AD12" s="46">
        <v>2286281</v>
      </c>
      <c r="AE12" s="46">
        <v>1173140.0682662209</v>
      </c>
      <c r="AF12" s="46">
        <v>180843873.89461127</v>
      </c>
      <c r="AG12" s="49">
        <v>51.312155779023698</v>
      </c>
      <c r="AH12" s="50">
        <v>154.15369297025185</v>
      </c>
      <c r="AI12" s="50">
        <v>79.099583076013531</v>
      </c>
      <c r="AJ12" s="49">
        <v>-33.620364638266544</v>
      </c>
      <c r="AK12" s="49">
        <v>-16.452679642605244</v>
      </c>
      <c r="AL12" s="69">
        <v>-44.541593392262051</v>
      </c>
      <c r="AM12" s="46">
        <v>2230110</v>
      </c>
      <c r="AN12" s="46">
        <v>1138505.7173128687</v>
      </c>
      <c r="AO12" s="46">
        <v>172297144.95044094</v>
      </c>
      <c r="AP12" s="49">
        <v>51.051549803053156</v>
      </c>
      <c r="AQ12" s="50">
        <v>151.33621406583819</v>
      </c>
      <c r="AR12" s="50">
        <v>77.259482693876507</v>
      </c>
      <c r="AS12" s="49">
        <v>-33.34233664124487</v>
      </c>
      <c r="AT12" s="49">
        <v>-17.490441661482013</v>
      </c>
      <c r="AU12" s="69">
        <v>-45.001056363915005</v>
      </c>
      <c r="AV12" s="46">
        <v>2309345</v>
      </c>
      <c r="AW12" s="46">
        <v>1313700.1025469808</v>
      </c>
      <c r="AX12" s="46">
        <v>247534260.64430091</v>
      </c>
      <c r="AY12" s="49">
        <v>56.886264397349933</v>
      </c>
      <c r="AZ12" s="50">
        <v>188.4252426900062</v>
      </c>
      <c r="BA12" s="50">
        <v>107.18808174798521</v>
      </c>
      <c r="BB12" s="49">
        <v>-19.415756868767975</v>
      </c>
      <c r="BC12" s="49">
        <v>-4.2734697597891813</v>
      </c>
      <c r="BD12" s="69">
        <v>-22.859500130136166</v>
      </c>
      <c r="BE12" s="46">
        <v>2325713</v>
      </c>
      <c r="BF12" s="46">
        <v>1212278.5415058099</v>
      </c>
      <c r="BG12" s="46">
        <v>240110264.47016993</v>
      </c>
      <c r="BH12" s="49">
        <v>52.12502752944193</v>
      </c>
      <c r="BI12" s="50">
        <v>198.06525996238562</v>
      </c>
      <c r="BJ12" s="50">
        <v>103.24157128165425</v>
      </c>
      <c r="BK12" s="49">
        <v>-26.432206148449129</v>
      </c>
      <c r="BL12" s="49">
        <v>-0.11160091272730067</v>
      </c>
      <c r="BM12" s="69">
        <v>-26.514308477860798</v>
      </c>
      <c r="BN12" s="46">
        <v>2098124</v>
      </c>
      <c r="BO12" s="46">
        <v>1111788.2299743565</v>
      </c>
      <c r="BP12" s="46">
        <v>180068642.48220795</v>
      </c>
      <c r="BQ12" s="49">
        <v>52.989634071883096</v>
      </c>
      <c r="BR12" s="50">
        <v>161.96307680497861</v>
      </c>
      <c r="BS12" s="50">
        <v>85.823641730521146</v>
      </c>
      <c r="BT12" s="49">
        <v>-24.75580850221462</v>
      </c>
      <c r="BU12" s="49">
        <v>-8.7229426204065934</v>
      </c>
      <c r="BV12" s="69">
        <v>-31.319316151755295</v>
      </c>
      <c r="BW12" s="46">
        <v>2324566</v>
      </c>
      <c r="BX12" s="46">
        <v>1360559.612153945</v>
      </c>
      <c r="BY12" s="46">
        <v>228274784.02949739</v>
      </c>
      <c r="BZ12" s="49">
        <v>58.529618524659867</v>
      </c>
      <c r="CA12" s="50">
        <v>167.78006784142912</v>
      </c>
      <c r="CB12" s="50">
        <v>98.201033668004001</v>
      </c>
      <c r="CC12" s="49">
        <v>17.556989255270278</v>
      </c>
      <c r="CD12" s="49">
        <v>1.4355207965863412</v>
      </c>
      <c r="CE12" s="69">
        <v>19.244544283870454</v>
      </c>
      <c r="CF12" s="46">
        <v>2254230</v>
      </c>
      <c r="CG12" s="46">
        <v>1414110.0154734887</v>
      </c>
      <c r="CH12" s="46">
        <v>272275306.43461043</v>
      </c>
      <c r="CI12" s="49">
        <v>62.731398990940974</v>
      </c>
      <c r="CJ12" s="50">
        <v>192.54181319368143</v>
      </c>
      <c r="CK12" s="50">
        <v>120.78417305892054</v>
      </c>
      <c r="CL12" s="49">
        <v>218.61764347163017</v>
      </c>
      <c r="CM12" s="49">
        <v>55.090141734411993</v>
      </c>
      <c r="CN12" s="69">
        <v>394.14455485099472</v>
      </c>
      <c r="CO12" s="46">
        <v>2303703</v>
      </c>
      <c r="CP12" s="46">
        <v>1432516.4761129103</v>
      </c>
      <c r="CQ12" s="46">
        <v>254625914.87876832</v>
      </c>
      <c r="CR12" s="49">
        <v>62.183210080158354</v>
      </c>
      <c r="CS12" s="50">
        <v>177.74728537132637</v>
      </c>
      <c r="CT12" s="50">
        <v>110.52896787423046</v>
      </c>
      <c r="CU12" s="49">
        <v>139.05922740610714</v>
      </c>
      <c r="CV12" s="49">
        <v>49.430294073757153</v>
      </c>
      <c r="CW12" s="69">
        <v>257.22690652339776</v>
      </c>
      <c r="CX12" s="46">
        <v>2230140</v>
      </c>
      <c r="CY12" s="46">
        <v>1220616.6717757659</v>
      </c>
      <c r="CZ12" s="46">
        <v>221780032.90052673</v>
      </c>
      <c r="DA12" s="49">
        <v>54.732737486245973</v>
      </c>
      <c r="DB12" s="50">
        <v>181.69507104788173</v>
      </c>
      <c r="DC12" s="50">
        <v>99.446686262085208</v>
      </c>
      <c r="DD12" s="49">
        <v>46.6640308555234</v>
      </c>
      <c r="DE12" s="49">
        <v>37.532995616686385</v>
      </c>
      <c r="DF12" s="69">
        <v>101.71143512778256</v>
      </c>
      <c r="DG12" s="46">
        <v>6723248</v>
      </c>
      <c r="DH12" s="46">
        <v>3152936.2276341044</v>
      </c>
      <c r="DI12" s="46">
        <v>456241326.72351187</v>
      </c>
      <c r="DJ12" s="49">
        <v>46.896027450335083</v>
      </c>
      <c r="DK12" s="50">
        <v>144.70363298970545</v>
      </c>
      <c r="DL12" s="50">
        <v>67.860255448484395</v>
      </c>
      <c r="DM12" s="49">
        <v>-1.3879540507990977</v>
      </c>
      <c r="DN12" s="49">
        <v>-37.42764678067784</v>
      </c>
      <c r="DO12" s="49">
        <v>-36.546947569107594</v>
      </c>
      <c r="DP12" s="49">
        <v>-16.557316811949509</v>
      </c>
      <c r="DQ12" s="69">
        <v>-47.053070486942879</v>
      </c>
      <c r="DR12" s="46">
        <v>6825736</v>
      </c>
      <c r="DS12" s="46">
        <v>3625345.8881260701</v>
      </c>
      <c r="DT12" s="46">
        <v>600675279.48935318</v>
      </c>
      <c r="DU12" s="49">
        <v>53.112893439272632</v>
      </c>
      <c r="DV12" s="50">
        <v>165.68771588297753</v>
      </c>
      <c r="DW12" s="50">
        <v>88.001539978890648</v>
      </c>
      <c r="DX12" s="49">
        <v>-0.57627497360275204</v>
      </c>
      <c r="DY12" s="49">
        <v>-29.402408458827104</v>
      </c>
      <c r="DZ12" s="49">
        <v>-28.99321412225396</v>
      </c>
      <c r="EA12" s="49">
        <v>-11.905144772767448</v>
      </c>
      <c r="EB12" s="69">
        <v>-37.446674779488617</v>
      </c>
      <c r="EC12" s="46">
        <v>6748403</v>
      </c>
      <c r="ED12" s="46">
        <v>3684626.3836341114</v>
      </c>
      <c r="EE12" s="46">
        <v>648453690.9818753</v>
      </c>
      <c r="EF12" s="49">
        <v>54.599975485075674</v>
      </c>
      <c r="EG12" s="50">
        <v>175.98899412491087</v>
      </c>
      <c r="EH12" s="50">
        <v>96.089947648632617</v>
      </c>
      <c r="EI12" s="49">
        <v>0.63809210639143465</v>
      </c>
      <c r="EJ12" s="49">
        <v>-13.442009692728359</v>
      </c>
      <c r="EK12" s="49">
        <v>-13.990827433646846</v>
      </c>
      <c r="EL12" s="49">
        <v>-3.4329505442818808</v>
      </c>
      <c r="EM12" s="69">
        <v>-16.943479791395809</v>
      </c>
      <c r="EN12" s="46">
        <v>6788073</v>
      </c>
      <c r="EO12" s="46">
        <v>4067243.163362165</v>
      </c>
      <c r="EP12" s="46">
        <v>748681254.21390545</v>
      </c>
      <c r="EQ12" s="49">
        <v>59.917492981618864</v>
      </c>
      <c r="ER12" s="50">
        <v>184.07585289171945</v>
      </c>
      <c r="ES12" s="50">
        <v>110.29363623725105</v>
      </c>
      <c r="ET12" s="49">
        <v>3.6372813552459395</v>
      </c>
      <c r="EU12" s="49">
        <v>124.72974632483815</v>
      </c>
      <c r="EV12" s="49">
        <v>116.84257188734401</v>
      </c>
      <c r="EW12" s="49">
        <v>46.0614199763857</v>
      </c>
      <c r="EX12" s="69">
        <v>216.72333961196961</v>
      </c>
      <c r="EY12" s="46">
        <v>27085460</v>
      </c>
      <c r="EZ12" s="46">
        <v>14530151.66275645</v>
      </c>
      <c r="FA12" s="46">
        <v>2454051551.4086456</v>
      </c>
      <c r="FB12" s="49">
        <v>53.645578338918561</v>
      </c>
      <c r="FC12" s="50">
        <v>168.89373272674419</v>
      </c>
      <c r="FD12" s="50">
        <v>90.604019699449282</v>
      </c>
      <c r="FE12" s="49">
        <v>0.54506116644099323</v>
      </c>
      <c r="FF12" s="49">
        <v>-10.532799035424711</v>
      </c>
      <c r="FG12" s="49">
        <v>-11.017806417689236</v>
      </c>
      <c r="FH12" s="49">
        <v>-3.5365714928925671</v>
      </c>
      <c r="FI12" s="69">
        <v>-14.164725309671718</v>
      </c>
      <c r="FK12" s="70">
        <v>1277</v>
      </c>
      <c r="FL12" s="71">
        <v>588</v>
      </c>
      <c r="FM12" s="46">
        <v>74338</v>
      </c>
      <c r="FN12" s="71">
        <v>51803</v>
      </c>
    </row>
    <row r="13" spans="2:170" x14ac:dyDescent="0.2">
      <c r="B13" s="73" t="s">
        <v>64</v>
      </c>
      <c r="C13" s="46">
        <v>433969</v>
      </c>
      <c r="D13" s="46">
        <v>234297.0016374652</v>
      </c>
      <c r="E13" s="46">
        <v>30791868.132646166</v>
      </c>
      <c r="F13" s="49">
        <v>53.989340629737427</v>
      </c>
      <c r="G13" s="50">
        <v>131.4223738137774</v>
      </c>
      <c r="H13" s="50">
        <v>70.954073062007112</v>
      </c>
      <c r="I13" s="49">
        <v>-5.9214308555846102</v>
      </c>
      <c r="J13" s="49">
        <v>-2.6513307281525558</v>
      </c>
      <c r="K13" s="69">
        <v>-8.4157648679167441</v>
      </c>
      <c r="L13" s="46">
        <v>434093</v>
      </c>
      <c r="M13" s="46">
        <v>197628.02593565331</v>
      </c>
      <c r="N13" s="46">
        <v>23904312.93296947</v>
      </c>
      <c r="O13" s="49">
        <v>45.526655793955058</v>
      </c>
      <c r="P13" s="50">
        <v>120.95608818534976</v>
      </c>
      <c r="Q13" s="50">
        <v>55.067261929976915</v>
      </c>
      <c r="R13" s="49">
        <v>-8.6617521381333393</v>
      </c>
      <c r="S13" s="49">
        <v>-4.159670267404926</v>
      </c>
      <c r="T13" s="69">
        <v>-12.461122077212023</v>
      </c>
      <c r="U13" s="46">
        <v>418950</v>
      </c>
      <c r="V13" s="46">
        <v>232000.91067285382</v>
      </c>
      <c r="W13" s="46">
        <v>32444410.762791578</v>
      </c>
      <c r="X13" s="49">
        <v>55.376753949839795</v>
      </c>
      <c r="Y13" s="50">
        <v>139.84604917582274</v>
      </c>
      <c r="Z13" s="50">
        <v>77.442202560667326</v>
      </c>
      <c r="AA13" s="49">
        <v>-3.1382120833788387</v>
      </c>
      <c r="AB13" s="49">
        <v>0.5822881880655415</v>
      </c>
      <c r="AC13" s="69">
        <v>-2.5741973335912576</v>
      </c>
      <c r="AD13" s="46">
        <v>434496</v>
      </c>
      <c r="AE13" s="46">
        <v>243041.45732484077</v>
      </c>
      <c r="AF13" s="46">
        <v>37853346.6654967</v>
      </c>
      <c r="AG13" s="49">
        <v>55.936408465173621</v>
      </c>
      <c r="AH13" s="50">
        <v>155.74851748400781</v>
      </c>
      <c r="AI13" s="50">
        <v>87.120126918306966</v>
      </c>
      <c r="AJ13" s="49">
        <v>-12.07926228042569</v>
      </c>
      <c r="AK13" s="49">
        <v>3.8131081083408662</v>
      </c>
      <c r="AL13" s="69">
        <v>-8.726749501527495</v>
      </c>
      <c r="AM13" s="46">
        <v>420480</v>
      </c>
      <c r="AN13" s="46">
        <v>248787.39425250242</v>
      </c>
      <c r="AO13" s="46">
        <v>34724090.566011496</v>
      </c>
      <c r="AP13" s="49">
        <v>59.167473899472611</v>
      </c>
      <c r="AQ13" s="50">
        <v>139.57335205966618</v>
      </c>
      <c r="AR13" s="50">
        <v>82.58202665052201</v>
      </c>
      <c r="AS13" s="49">
        <v>2.1295536056014135</v>
      </c>
      <c r="AT13" s="49">
        <v>-0.18438405918565853</v>
      </c>
      <c r="AU13" s="69">
        <v>1.9412429890352128</v>
      </c>
      <c r="AV13" s="46">
        <v>436573</v>
      </c>
      <c r="AW13" s="46">
        <v>292461.96547273314</v>
      </c>
      <c r="AX13" s="46">
        <v>56025787.989730269</v>
      </c>
      <c r="AY13" s="49">
        <v>66.990392322185102</v>
      </c>
      <c r="AZ13" s="50">
        <v>191.56606534860231</v>
      </c>
      <c r="BA13" s="50">
        <v>128.33085873320218</v>
      </c>
      <c r="BB13" s="49">
        <v>9.3231692894119984</v>
      </c>
      <c r="BC13" s="49">
        <v>4.443280038184148</v>
      </c>
      <c r="BD13" s="69">
        <v>14.180703847558704</v>
      </c>
      <c r="BE13" s="46">
        <v>436573</v>
      </c>
      <c r="BF13" s="46">
        <v>314717.89349303982</v>
      </c>
      <c r="BG13" s="46">
        <v>69485836.658625454</v>
      </c>
      <c r="BH13" s="49">
        <v>72.088263244185924</v>
      </c>
      <c r="BI13" s="50">
        <v>220.78768984948792</v>
      </c>
      <c r="BJ13" s="50">
        <v>159.16201106945562</v>
      </c>
      <c r="BK13" s="49">
        <v>8.1788349401523739</v>
      </c>
      <c r="BL13" s="49">
        <v>8.3662657524101434</v>
      </c>
      <c r="BM13" s="69">
        <v>17.22936375910664</v>
      </c>
      <c r="BN13" s="46">
        <v>394324</v>
      </c>
      <c r="BO13" s="46">
        <v>220648.8833063209</v>
      </c>
      <c r="BP13" s="46">
        <v>32682029.450147979</v>
      </c>
      <c r="BQ13" s="49">
        <v>55.956239870340355</v>
      </c>
      <c r="BR13" s="50">
        <v>148.11781034385021</v>
      </c>
      <c r="BS13" s="50">
        <v>82.881157246700624</v>
      </c>
      <c r="BT13" s="49">
        <v>10.832346422560136</v>
      </c>
      <c r="BU13" s="49">
        <v>8.079559355134041</v>
      </c>
      <c r="BV13" s="69">
        <v>19.787111636458661</v>
      </c>
      <c r="BW13" s="46">
        <v>436573</v>
      </c>
      <c r="BX13" s="46">
        <v>246197.68642972538</v>
      </c>
      <c r="BY13" s="46">
        <v>36448735.185272619</v>
      </c>
      <c r="BZ13" s="49">
        <v>56.393246130595656</v>
      </c>
      <c r="CA13" s="50">
        <v>148.04661942132643</v>
      </c>
      <c r="CB13" s="50">
        <v>83.488294478294847</v>
      </c>
      <c r="CC13" s="49">
        <v>36.290054761486452</v>
      </c>
      <c r="CD13" s="49">
        <v>11.369637571309386</v>
      </c>
      <c r="CE13" s="69">
        <v>51.785740033606551</v>
      </c>
      <c r="CF13" s="46">
        <v>420960</v>
      </c>
      <c r="CG13" s="46">
        <v>277217.12388250319</v>
      </c>
      <c r="CH13" s="46">
        <v>51942052.45905444</v>
      </c>
      <c r="CI13" s="49">
        <v>65.853554704129422</v>
      </c>
      <c r="CJ13" s="50">
        <v>187.36956697187929</v>
      </c>
      <c r="CK13" s="50">
        <v>123.38952028471692</v>
      </c>
      <c r="CL13" s="49">
        <v>471.73577810869085</v>
      </c>
      <c r="CM13" s="49">
        <v>118.5259857968789</v>
      </c>
      <c r="CN13" s="69">
        <v>1149.3912452654729</v>
      </c>
      <c r="CO13" s="46">
        <v>437317</v>
      </c>
      <c r="CP13" s="46">
        <v>224003.13943217666</v>
      </c>
      <c r="CQ13" s="46">
        <v>32065582.962361865</v>
      </c>
      <c r="CR13" s="49">
        <v>51.222143075200975</v>
      </c>
      <c r="CS13" s="50">
        <v>143.14791767492451</v>
      </c>
      <c r="CT13" s="50">
        <v>73.323431200620746</v>
      </c>
      <c r="CU13" s="49">
        <v>190.2519433166334</v>
      </c>
      <c r="CV13" s="49">
        <v>75.802495617364812</v>
      </c>
      <c r="CW13" s="69">
        <v>410.27015992854064</v>
      </c>
      <c r="CX13" s="46">
        <v>423210</v>
      </c>
      <c r="CY13" s="46">
        <v>204186.31399808245</v>
      </c>
      <c r="CZ13" s="46">
        <v>30948597.307749283</v>
      </c>
      <c r="DA13" s="49">
        <v>48.247043783956535</v>
      </c>
      <c r="DB13" s="50">
        <v>151.57038051061505</v>
      </c>
      <c r="DC13" s="50">
        <v>73.128227848465968</v>
      </c>
      <c r="DD13" s="49">
        <v>25.01691751948627</v>
      </c>
      <c r="DE13" s="49">
        <v>32.178579596985578</v>
      </c>
      <c r="DF13" s="69">
        <v>65.245585833191967</v>
      </c>
      <c r="DG13" s="46">
        <v>1287012</v>
      </c>
      <c r="DH13" s="46">
        <v>663925.93824597239</v>
      </c>
      <c r="DI13" s="46">
        <v>87140591.828407213</v>
      </c>
      <c r="DJ13" s="49">
        <v>51.586615994720511</v>
      </c>
      <c r="DK13" s="50">
        <v>131.25047058505376</v>
      </c>
      <c r="DL13" s="50">
        <v>67.707676251975286</v>
      </c>
      <c r="DM13" s="49">
        <v>0.89867186599652382</v>
      </c>
      <c r="DN13" s="49">
        <v>-4.970982824029849</v>
      </c>
      <c r="DO13" s="49">
        <v>-5.817375572417701</v>
      </c>
      <c r="DP13" s="49">
        <v>-1.8142643142782704</v>
      </c>
      <c r="DQ13" s="69">
        <v>-7.5260973176580555</v>
      </c>
      <c r="DR13" s="46">
        <v>1291549</v>
      </c>
      <c r="DS13" s="46">
        <v>784290.81705007632</v>
      </c>
      <c r="DT13" s="46">
        <v>128603225.22123846</v>
      </c>
      <c r="DU13" s="49">
        <v>60.724820897238615</v>
      </c>
      <c r="DV13" s="50">
        <v>163.97390154961772</v>
      </c>
      <c r="DW13" s="50">
        <v>99.572858034219735</v>
      </c>
      <c r="DX13" s="49">
        <v>0.84459512216451216</v>
      </c>
      <c r="DY13" s="49">
        <v>0.42769603072393375</v>
      </c>
      <c r="DZ13" s="49">
        <v>-0.41340747209658701</v>
      </c>
      <c r="EA13" s="49">
        <v>3.6663343927842194</v>
      </c>
      <c r="EB13" s="69">
        <v>3.2377700203558151</v>
      </c>
      <c r="EC13" s="46">
        <v>1267470</v>
      </c>
      <c r="ED13" s="46">
        <v>781564.46322908613</v>
      </c>
      <c r="EE13" s="46">
        <v>138616601.29404604</v>
      </c>
      <c r="EF13" s="49">
        <v>61.663350077641766</v>
      </c>
      <c r="EG13" s="50">
        <v>177.3578608235874</v>
      </c>
      <c r="EH13" s="50">
        <v>109.36479860986536</v>
      </c>
      <c r="EI13" s="49">
        <v>0.74477386535251566</v>
      </c>
      <c r="EJ13" s="49">
        <v>17.39687979294953</v>
      </c>
      <c r="EK13" s="49">
        <v>16.529002238719499</v>
      </c>
      <c r="EL13" s="49">
        <v>7.5632786005057335</v>
      </c>
      <c r="EM13" s="69">
        <v>25.342415328423417</v>
      </c>
      <c r="EN13" s="46">
        <v>1281487</v>
      </c>
      <c r="EO13" s="46">
        <v>705406.57731276227</v>
      </c>
      <c r="EP13" s="46">
        <v>114956232.72916558</v>
      </c>
      <c r="EQ13" s="49">
        <v>55.045940950845562</v>
      </c>
      <c r="ER13" s="50">
        <v>162.96450363007662</v>
      </c>
      <c r="ES13" s="50">
        <v>89.705344439050563</v>
      </c>
      <c r="ET13" s="49">
        <v>1.2198637802981416</v>
      </c>
      <c r="EU13" s="49">
        <v>146.96680016872639</v>
      </c>
      <c r="EV13" s="49">
        <v>143.99044905333795</v>
      </c>
      <c r="EW13" s="49">
        <v>61.325868291925168</v>
      </c>
      <c r="EX13" s="69">
        <v>293.61971048466472</v>
      </c>
      <c r="EY13" s="46">
        <v>5127518</v>
      </c>
      <c r="EZ13" s="46">
        <v>2935187.7958378969</v>
      </c>
      <c r="FA13" s="46">
        <v>469316651.07285732</v>
      </c>
      <c r="FB13" s="49">
        <v>57.243832119904738</v>
      </c>
      <c r="FC13" s="50">
        <v>159.89322786717409</v>
      </c>
      <c r="FD13" s="50">
        <v>91.529010931381876</v>
      </c>
      <c r="FE13" s="49">
        <v>0.92696987495531868</v>
      </c>
      <c r="FF13" s="49">
        <v>20.740910188758573</v>
      </c>
      <c r="FG13" s="49">
        <v>19.631957977488053</v>
      </c>
      <c r="FH13" s="49">
        <v>9.324150701071293</v>
      </c>
      <c r="FI13" s="69">
        <v>30.786622025951317</v>
      </c>
      <c r="FK13" s="70">
        <v>411</v>
      </c>
      <c r="FL13" s="71">
        <v>164</v>
      </c>
      <c r="FM13" s="46">
        <v>14107</v>
      </c>
      <c r="FN13" s="71">
        <v>6258</v>
      </c>
    </row>
    <row r="14" spans="2:170" x14ac:dyDescent="0.2">
      <c r="B14" s="74" t="s">
        <v>65</v>
      </c>
      <c r="C14" s="75">
        <v>8951095</v>
      </c>
      <c r="D14" s="75">
        <v>3725794.1622296567</v>
      </c>
      <c r="E14" s="75">
        <v>539004994.71166289</v>
      </c>
      <c r="F14" s="76">
        <v>41.623892520743624</v>
      </c>
      <c r="G14" s="77">
        <v>144.66848442027239</v>
      </c>
      <c r="H14" s="77">
        <v>60.216654466482922</v>
      </c>
      <c r="I14" s="76">
        <v>-44.303184292346202</v>
      </c>
      <c r="J14" s="76">
        <v>-17.878060701679264</v>
      </c>
      <c r="K14" s="78">
        <v>-54.260694813462983</v>
      </c>
      <c r="L14" s="75">
        <v>8984141</v>
      </c>
      <c r="M14" s="75">
        <v>3570253.6185533167</v>
      </c>
      <c r="N14" s="75">
        <v>505586618.46942717</v>
      </c>
      <c r="O14" s="76">
        <v>39.739510082859525</v>
      </c>
      <c r="P14" s="77">
        <v>141.61084126967239</v>
      </c>
      <c r="Q14" s="77">
        <v>56.275454544783656</v>
      </c>
      <c r="R14" s="76">
        <v>-47.192956086326532</v>
      </c>
      <c r="S14" s="76">
        <v>-21.180695623196172</v>
      </c>
      <c r="T14" s="78">
        <v>-58.377855325289246</v>
      </c>
      <c r="U14" s="75">
        <v>8611950</v>
      </c>
      <c r="V14" s="75">
        <v>3774767.5356221148</v>
      </c>
      <c r="W14" s="75">
        <v>562354378.23560846</v>
      </c>
      <c r="X14" s="76">
        <v>43.831740031260225</v>
      </c>
      <c r="Y14" s="77">
        <v>148.97722122719472</v>
      </c>
      <c r="Z14" s="77">
        <v>65.29930831409942</v>
      </c>
      <c r="AA14" s="76">
        <v>-40.469791380919681</v>
      </c>
      <c r="AB14" s="76">
        <v>-17.446923526591423</v>
      </c>
      <c r="AC14" s="78">
        <v>-50.855981353910963</v>
      </c>
      <c r="AD14" s="75">
        <v>9013839</v>
      </c>
      <c r="AE14" s="75">
        <v>4189641.5592444632</v>
      </c>
      <c r="AF14" s="75">
        <v>659337256.47253108</v>
      </c>
      <c r="AG14" s="76">
        <v>46.480101977020702</v>
      </c>
      <c r="AH14" s="77">
        <v>157.37318984190912</v>
      </c>
      <c r="AI14" s="77">
        <v>73.147219123009748</v>
      </c>
      <c r="AJ14" s="76">
        <v>-40.553848161885298</v>
      </c>
      <c r="AK14" s="76">
        <v>-17.799035786570197</v>
      </c>
      <c r="AL14" s="78">
        <v>-51.134690001290188</v>
      </c>
      <c r="AM14" s="75">
        <v>8899980</v>
      </c>
      <c r="AN14" s="75">
        <v>4154428.654453381</v>
      </c>
      <c r="AO14" s="75">
        <v>643651713.05971336</v>
      </c>
      <c r="AP14" s="76">
        <v>46.679078542349323</v>
      </c>
      <c r="AQ14" s="77">
        <v>154.93146388968421</v>
      </c>
      <c r="AR14" s="77">
        <v>72.320579715877273</v>
      </c>
      <c r="AS14" s="76">
        <v>-40.087510672870714</v>
      </c>
      <c r="AT14" s="76">
        <v>-19.899100082786653</v>
      </c>
      <c r="AU14" s="78">
        <v>-52.009556886165043</v>
      </c>
      <c r="AV14" s="75">
        <v>9322444</v>
      </c>
      <c r="AW14" s="75">
        <v>4918269.9213694399</v>
      </c>
      <c r="AX14" s="75">
        <v>933781114.91349065</v>
      </c>
      <c r="AY14" s="76">
        <v>52.757301855280012</v>
      </c>
      <c r="AZ14" s="77">
        <v>189.85967216973916</v>
      </c>
      <c r="BA14" s="77">
        <v>100.16484034803433</v>
      </c>
      <c r="BB14" s="76">
        <v>-25.564973843461104</v>
      </c>
      <c r="BC14" s="76">
        <v>-5.3589084709210635</v>
      </c>
      <c r="BD14" s="78">
        <v>-29.553878765496176</v>
      </c>
      <c r="BE14" s="75">
        <v>9367332</v>
      </c>
      <c r="BF14" s="75">
        <v>4461833.0475851558</v>
      </c>
      <c r="BG14" s="75">
        <v>890701849.38640952</v>
      </c>
      <c r="BH14" s="76">
        <v>47.631844879472148</v>
      </c>
      <c r="BI14" s="77">
        <v>199.62688874440906</v>
      </c>
      <c r="BJ14" s="77">
        <v>95.085969984453371</v>
      </c>
      <c r="BK14" s="76">
        <v>-32.014237794894953</v>
      </c>
      <c r="BL14" s="76">
        <v>0.82922515522798756</v>
      </c>
      <c r="BM14" s="78">
        <v>-31.450482752716738</v>
      </c>
      <c r="BN14" s="75">
        <v>8497524</v>
      </c>
      <c r="BO14" s="75">
        <v>4035601.7996723806</v>
      </c>
      <c r="BP14" s="75">
        <v>681313404.40603805</v>
      </c>
      <c r="BQ14" s="76">
        <v>47.491502226676623</v>
      </c>
      <c r="BR14" s="77">
        <v>168.8257261807517</v>
      </c>
      <c r="BS14" s="77">
        <v>80.17787350833467</v>
      </c>
      <c r="BT14" s="76">
        <v>-32.975832948276278</v>
      </c>
      <c r="BU14" s="76">
        <v>-9.2132600154546509</v>
      </c>
      <c r="BV14" s="78">
        <v>-39.150943731944274</v>
      </c>
      <c r="BW14" s="75">
        <v>9446010</v>
      </c>
      <c r="BX14" s="75">
        <v>5267329.1721777916</v>
      </c>
      <c r="BY14" s="75">
        <v>909998879.46782506</v>
      </c>
      <c r="BZ14" s="76">
        <v>55.76247719595672</v>
      </c>
      <c r="CA14" s="77">
        <v>172.7628651489012</v>
      </c>
      <c r="CB14" s="77">
        <v>96.33685328173749</v>
      </c>
      <c r="CC14" s="76">
        <v>22.158545615401863</v>
      </c>
      <c r="CD14" s="76">
        <v>-9.8498690884698439E-2</v>
      </c>
      <c r="CE14" s="78">
        <v>22.038221047166903</v>
      </c>
      <c r="CF14" s="75">
        <v>9173370</v>
      </c>
      <c r="CG14" s="75">
        <v>5631905.5913312528</v>
      </c>
      <c r="CH14" s="75">
        <v>1083525702.9683731</v>
      </c>
      <c r="CI14" s="76">
        <v>61.394074275116481</v>
      </c>
      <c r="CJ14" s="77">
        <v>192.39060126223683</v>
      </c>
      <c r="CK14" s="77">
        <v>118.11642863728086</v>
      </c>
      <c r="CL14" s="76">
        <v>210.33721908767708</v>
      </c>
      <c r="CM14" s="76">
        <v>61.150473713751573</v>
      </c>
      <c r="CN14" s="78">
        <v>400.10989866987467</v>
      </c>
      <c r="CO14" s="75">
        <v>9460022</v>
      </c>
      <c r="CP14" s="75">
        <v>5580883.7406127322</v>
      </c>
      <c r="CQ14" s="75">
        <v>1008288339.8676693</v>
      </c>
      <c r="CR14" s="76">
        <v>58.994405516316263</v>
      </c>
      <c r="CS14" s="77">
        <v>180.66822150947874</v>
      </c>
      <c r="CT14" s="77">
        <v>106.58414323641841</v>
      </c>
      <c r="CU14" s="76">
        <v>155.30253197186047</v>
      </c>
      <c r="CV14" s="76">
        <v>52.568952965666057</v>
      </c>
      <c r="CW14" s="78">
        <v>289.51239992430237</v>
      </c>
      <c r="CX14" s="75">
        <v>9142950</v>
      </c>
      <c r="CY14" s="75">
        <v>4655575.1630748743</v>
      </c>
      <c r="CZ14" s="75">
        <v>852344669.55098665</v>
      </c>
      <c r="DA14" s="76">
        <v>50.919836191545123</v>
      </c>
      <c r="DB14" s="77">
        <v>183.08042286831801</v>
      </c>
      <c r="DC14" s="77">
        <v>93.224251423335645</v>
      </c>
      <c r="DD14" s="76">
        <v>58.311534001483281</v>
      </c>
      <c r="DE14" s="76">
        <v>38.819168332382809</v>
      </c>
      <c r="DF14" s="78">
        <v>119.76675487509652</v>
      </c>
      <c r="DG14" s="75">
        <v>26547186</v>
      </c>
      <c r="DH14" s="75">
        <v>11070815.316405088</v>
      </c>
      <c r="DI14" s="75">
        <v>1606945991.4166985</v>
      </c>
      <c r="DJ14" s="76">
        <v>41.702406109653538</v>
      </c>
      <c r="DK14" s="77">
        <v>145.15154895913355</v>
      </c>
      <c r="DL14" s="77">
        <v>60.531688421390449</v>
      </c>
      <c r="DM14" s="76">
        <v>-3.5087676574501292</v>
      </c>
      <c r="DN14" s="76">
        <v>-46.02247718761209</v>
      </c>
      <c r="DO14" s="76">
        <v>-44.059660653141677</v>
      </c>
      <c r="DP14" s="76">
        <v>-18.791926807226627</v>
      </c>
      <c r="DQ14" s="78">
        <v>-54.57192827891749</v>
      </c>
      <c r="DR14" s="75">
        <v>27236263</v>
      </c>
      <c r="DS14" s="75">
        <v>13262340.135067284</v>
      </c>
      <c r="DT14" s="75">
        <v>2236770084.445735</v>
      </c>
      <c r="DU14" s="76">
        <v>48.693685088395881</v>
      </c>
      <c r="DV14" s="77">
        <v>168.65576223093808</v>
      </c>
      <c r="DW14" s="77">
        <v>82.124705744166704</v>
      </c>
      <c r="DX14" s="76">
        <v>-1.5778291927111057</v>
      </c>
      <c r="DY14" s="76">
        <v>-36.628261426211409</v>
      </c>
      <c r="DZ14" s="76">
        <v>-35.612334036128125</v>
      </c>
      <c r="EA14" s="76">
        <v>-13.516401783788716</v>
      </c>
      <c r="EB14" s="78">
        <v>-44.315229667008822</v>
      </c>
      <c r="EC14" s="75">
        <v>27310866</v>
      </c>
      <c r="ED14" s="75">
        <v>13764764.019435328</v>
      </c>
      <c r="EE14" s="75">
        <v>2482014133.2602725</v>
      </c>
      <c r="EF14" s="76">
        <v>50.400320588279143</v>
      </c>
      <c r="EG14" s="77">
        <v>180.31650450060474</v>
      </c>
      <c r="EH14" s="77">
        <v>90.880096341883586</v>
      </c>
      <c r="EI14" s="76">
        <v>0.68203556916061425</v>
      </c>
      <c r="EJ14" s="76">
        <v>-18.032968223811256</v>
      </c>
      <c r="EK14" s="76">
        <v>-18.588225483498633</v>
      </c>
      <c r="EL14" s="76">
        <v>-3.7543052408528523</v>
      </c>
      <c r="EM14" s="78">
        <v>-21.644672000842949</v>
      </c>
      <c r="EN14" s="75">
        <v>27776342</v>
      </c>
      <c r="EO14" s="75">
        <v>15868364.495018858</v>
      </c>
      <c r="EP14" s="75">
        <v>2944158712.3870292</v>
      </c>
      <c r="EQ14" s="76">
        <v>57.129065069183191</v>
      </c>
      <c r="ER14" s="77">
        <v>185.53636786646865</v>
      </c>
      <c r="ES14" s="77">
        <v>105.99519232543396</v>
      </c>
      <c r="ET14" s="76">
        <v>9.6073814548377658</v>
      </c>
      <c r="EU14" s="76">
        <v>150.06240611426779</v>
      </c>
      <c r="EV14" s="76">
        <v>128.14376440267631</v>
      </c>
      <c r="EW14" s="76">
        <v>49.072815132941059</v>
      </c>
      <c r="EX14" s="78">
        <v>240.10033214533425</v>
      </c>
      <c r="EY14" s="75">
        <v>108870657</v>
      </c>
      <c r="EZ14" s="75">
        <v>53966283.965926558</v>
      </c>
      <c r="FA14" s="75">
        <v>9269888921.5097351</v>
      </c>
      <c r="FB14" s="76">
        <v>49.569172679766744</v>
      </c>
      <c r="FC14" s="77">
        <v>171.77185902521273</v>
      </c>
      <c r="FD14" s="77">
        <v>85.145889415453198</v>
      </c>
      <c r="FE14" s="76">
        <v>1.1311319261449011</v>
      </c>
      <c r="FF14" s="76">
        <v>-16.430724656763648</v>
      </c>
      <c r="FG14" s="76">
        <v>-17.365430652683493</v>
      </c>
      <c r="FH14" s="76">
        <v>-5.0562053441229482</v>
      </c>
      <c r="FI14" s="78">
        <v>-21.543604164115493</v>
      </c>
      <c r="FK14" s="79">
        <v>5771</v>
      </c>
      <c r="FL14" s="80">
        <v>1908</v>
      </c>
      <c r="FM14" s="75">
        <v>304765</v>
      </c>
      <c r="FN14" s="80">
        <v>181757</v>
      </c>
    </row>
    <row r="15" spans="2:170" x14ac:dyDescent="0.2">
      <c r="B15" s="72" t="s">
        <v>66</v>
      </c>
      <c r="K15" s="69"/>
      <c r="T15" s="69"/>
      <c r="AC15" s="69"/>
      <c r="AL15" s="69"/>
      <c r="AU15" s="69"/>
      <c r="BD15" s="69"/>
      <c r="BM15" s="69"/>
      <c r="BV15" s="69"/>
      <c r="CE15" s="69"/>
      <c r="CN15" s="69"/>
      <c r="CW15" s="69"/>
      <c r="DF15" s="69"/>
      <c r="DQ15" s="69"/>
      <c r="EB15" s="69"/>
      <c r="EM15" s="69"/>
      <c r="EX15" s="69"/>
      <c r="FI15" s="69"/>
      <c r="FK15" s="70"/>
      <c r="FL15" s="71"/>
      <c r="FN15" s="71"/>
    </row>
    <row r="16" spans="2:170" x14ac:dyDescent="0.2">
      <c r="B16" s="73" t="s">
        <v>67</v>
      </c>
      <c r="C16" s="46">
        <v>1818367</v>
      </c>
      <c r="D16" s="46">
        <v>764571.84726940165</v>
      </c>
      <c r="E16" s="46">
        <v>142405209.17111492</v>
      </c>
      <c r="F16" s="49">
        <v>42.047169095644698</v>
      </c>
      <c r="G16" s="50">
        <v>186.25484273283419</v>
      </c>
      <c r="H16" s="50">
        <v>78.314888672701883</v>
      </c>
      <c r="I16" s="49">
        <v>-46.627666182253009</v>
      </c>
      <c r="J16" s="49">
        <v>-23.570245506525591</v>
      </c>
      <c r="K16" s="69">
        <v>-59.207656295658353</v>
      </c>
      <c r="L16" s="46">
        <v>1858481</v>
      </c>
      <c r="M16" s="46">
        <v>751239.35040935175</v>
      </c>
      <c r="N16" s="46">
        <v>137729346.93682185</v>
      </c>
      <c r="O16" s="49">
        <v>40.422223870427068</v>
      </c>
      <c r="P16" s="50">
        <v>183.33617223561691</v>
      </c>
      <c r="Q16" s="50">
        <v>74.108557976552817</v>
      </c>
      <c r="R16" s="49">
        <v>-50.3486853970468</v>
      </c>
      <c r="S16" s="49">
        <v>-27.112914011442143</v>
      </c>
      <c r="T16" s="69">
        <v>-63.810603630896118</v>
      </c>
      <c r="U16" s="46">
        <v>1749210</v>
      </c>
      <c r="V16" s="46">
        <v>780998.54203465243</v>
      </c>
      <c r="W16" s="46">
        <v>152740038.23740157</v>
      </c>
      <c r="X16" s="49">
        <v>44.648643789748085</v>
      </c>
      <c r="Y16" s="50">
        <v>195.57019637896406</v>
      </c>
      <c r="Z16" s="50">
        <v>87.319440340154458</v>
      </c>
      <c r="AA16" s="49">
        <v>-43.520372369407134</v>
      </c>
      <c r="AB16" s="49">
        <v>-22.177252807421489</v>
      </c>
      <c r="AC16" s="69">
        <v>-56.046002173733996</v>
      </c>
      <c r="AD16" s="46">
        <v>1853397</v>
      </c>
      <c r="AE16" s="46">
        <v>884614.16400916129</v>
      </c>
      <c r="AF16" s="46">
        <v>183248408.63937137</v>
      </c>
      <c r="AG16" s="49">
        <v>47.729340449410529</v>
      </c>
      <c r="AH16" s="50">
        <v>207.15066081337761</v>
      </c>
      <c r="AI16" s="50">
        <v>98.871644142820656</v>
      </c>
      <c r="AJ16" s="49">
        <v>-42.453313288705075</v>
      </c>
      <c r="AK16" s="49">
        <v>-22.581964440322182</v>
      </c>
      <c r="AL16" s="69">
        <v>-55.448485618433303</v>
      </c>
      <c r="AM16" s="46">
        <v>1852020</v>
      </c>
      <c r="AN16" s="46">
        <v>890912.9782311233</v>
      </c>
      <c r="AO16" s="46">
        <v>182906884.91573736</v>
      </c>
      <c r="AP16" s="49">
        <v>48.104932896573651</v>
      </c>
      <c r="AQ16" s="50">
        <v>205.30275053226032</v>
      </c>
      <c r="AR16" s="50">
        <v>98.760750378363824</v>
      </c>
      <c r="AS16" s="49">
        <v>-41.96619801669685</v>
      </c>
      <c r="AT16" s="49">
        <v>-24.586726794315332</v>
      </c>
      <c r="AU16" s="69">
        <v>-56.23481035868555</v>
      </c>
      <c r="AV16" s="46">
        <v>1960533</v>
      </c>
      <c r="AW16" s="46">
        <v>1095396.0304484898</v>
      </c>
      <c r="AX16" s="46">
        <v>285991287.49655324</v>
      </c>
      <c r="AY16" s="49">
        <v>55.872358713089234</v>
      </c>
      <c r="AZ16" s="50">
        <v>261.0848310080687</v>
      </c>
      <c r="BA16" s="50">
        <v>145.87425332629098</v>
      </c>
      <c r="BB16" s="49">
        <v>-27.639074388071123</v>
      </c>
      <c r="BC16" s="49">
        <v>-8.9386775780278995</v>
      </c>
      <c r="BD16" s="69">
        <v>-34.107184220998057</v>
      </c>
      <c r="BE16" s="46">
        <v>1974855</v>
      </c>
      <c r="BF16" s="46">
        <v>958602.37488735351</v>
      </c>
      <c r="BG16" s="46">
        <v>262515347.22107682</v>
      </c>
      <c r="BH16" s="49">
        <v>48.540392833263887</v>
      </c>
      <c r="BI16" s="50">
        <v>273.85217697997598</v>
      </c>
      <c r="BJ16" s="50">
        <v>132.92892248852539</v>
      </c>
      <c r="BK16" s="49">
        <v>-36.359410737978635</v>
      </c>
      <c r="BL16" s="49">
        <v>-0.81126401860468067</v>
      </c>
      <c r="BM16" s="69">
        <v>-36.875703939889412</v>
      </c>
      <c r="BN16" s="46">
        <v>1808940</v>
      </c>
      <c r="BO16" s="46">
        <v>859830.70763044327</v>
      </c>
      <c r="BP16" s="46">
        <v>201388322.3511872</v>
      </c>
      <c r="BQ16" s="49">
        <v>47.532295578097852</v>
      </c>
      <c r="BR16" s="50">
        <v>234.21857414953391</v>
      </c>
      <c r="BS16" s="50">
        <v>111.32946496356274</v>
      </c>
      <c r="BT16" s="49">
        <v>-38.077967425935434</v>
      </c>
      <c r="BU16" s="49">
        <v>-10.028376929186196</v>
      </c>
      <c r="BV16" s="69">
        <v>-44.287742254676083</v>
      </c>
      <c r="BW16" s="46">
        <v>2027431</v>
      </c>
      <c r="BX16" s="46">
        <v>1182048.5339953429</v>
      </c>
      <c r="BY16" s="46">
        <v>279028291.37645936</v>
      </c>
      <c r="BZ16" s="49">
        <v>58.302774989400028</v>
      </c>
      <c r="CA16" s="50">
        <v>236.05485168476059</v>
      </c>
      <c r="CB16" s="50">
        <v>137.62652902932794</v>
      </c>
      <c r="CC16" s="49">
        <v>26.24728072502057</v>
      </c>
      <c r="CD16" s="49">
        <v>-1.3737583078587794</v>
      </c>
      <c r="CE16" s="69">
        <v>24.512948217614802</v>
      </c>
      <c r="CF16" s="46">
        <v>1973370</v>
      </c>
      <c r="CG16" s="46">
        <v>1248961.9949591386</v>
      </c>
      <c r="CH16" s="46">
        <v>334999993.09556556</v>
      </c>
      <c r="CI16" s="49">
        <v>63.290816975992257</v>
      </c>
      <c r="CJ16" s="50">
        <v>268.22272771120271</v>
      </c>
      <c r="CK16" s="50">
        <v>169.7603556837114</v>
      </c>
      <c r="CL16" s="49">
        <v>219.01745255845836</v>
      </c>
      <c r="CM16" s="49">
        <v>94.680477482483568</v>
      </c>
      <c r="CN16" s="69">
        <v>521.06469989326217</v>
      </c>
      <c r="CO16" s="46">
        <v>2038498</v>
      </c>
      <c r="CP16" s="46">
        <v>1236244.6330740487</v>
      </c>
      <c r="CQ16" s="46">
        <v>308577931.46166247</v>
      </c>
      <c r="CR16" s="49">
        <v>60.644878389581379</v>
      </c>
      <c r="CS16" s="50">
        <v>249.60911716506456</v>
      </c>
      <c r="CT16" s="50">
        <v>151.37514555406111</v>
      </c>
      <c r="CU16" s="49">
        <v>162.72774637067641</v>
      </c>
      <c r="CV16" s="49">
        <v>77.483903729869866</v>
      </c>
      <c r="CW16" s="69">
        <v>366.29946044018794</v>
      </c>
      <c r="CX16" s="46">
        <v>1978200</v>
      </c>
      <c r="CY16" s="46">
        <v>983172.24550328939</v>
      </c>
      <c r="CZ16" s="46">
        <v>245741883.10497767</v>
      </c>
      <c r="DA16" s="49">
        <v>49.700346047077616</v>
      </c>
      <c r="DB16" s="50">
        <v>249.94794577340974</v>
      </c>
      <c r="DC16" s="50">
        <v>124.22499398694654</v>
      </c>
      <c r="DD16" s="49">
        <v>59.620698013834335</v>
      </c>
      <c r="DE16" s="49">
        <v>48.794598602451856</v>
      </c>
      <c r="DF16" s="69">
        <v>137.50697689611664</v>
      </c>
      <c r="DG16" s="46">
        <v>5426058</v>
      </c>
      <c r="DH16" s="46">
        <v>2296809.7397134057</v>
      </c>
      <c r="DI16" s="46">
        <v>432874594.34533834</v>
      </c>
      <c r="DJ16" s="49">
        <v>42.329251543448407</v>
      </c>
      <c r="DK16" s="50">
        <v>188.46776328950614</v>
      </c>
      <c r="DL16" s="50">
        <v>79.776993601125966</v>
      </c>
      <c r="DM16" s="49">
        <v>-5.7922395580859467</v>
      </c>
      <c r="DN16" s="49">
        <v>-50.000292745639292</v>
      </c>
      <c r="DO16" s="49">
        <v>-46.926126871268558</v>
      </c>
      <c r="DP16" s="49">
        <v>-24.265278698168412</v>
      </c>
      <c r="DQ16" s="69">
        <v>-59.804650101867558</v>
      </c>
      <c r="DR16" s="46">
        <v>5665950</v>
      </c>
      <c r="DS16" s="46">
        <v>2870923.1726887743</v>
      </c>
      <c r="DT16" s="46">
        <v>652146581.05166197</v>
      </c>
      <c r="DU16" s="49">
        <v>50.669758340415541</v>
      </c>
      <c r="DV16" s="50">
        <v>227.15570630923278</v>
      </c>
      <c r="DW16" s="50">
        <v>115.0992474433523</v>
      </c>
      <c r="DX16" s="49">
        <v>-2.6402325520254739</v>
      </c>
      <c r="DY16" s="49">
        <v>-39.085305450186674</v>
      </c>
      <c r="DZ16" s="49">
        <v>-37.433401756671309</v>
      </c>
      <c r="EA16" s="49">
        <v>-17.491908348402291</v>
      </c>
      <c r="EB16" s="69">
        <v>-48.377493778107443</v>
      </c>
      <c r="EC16" s="46">
        <v>5811226</v>
      </c>
      <c r="ED16" s="46">
        <v>3000481.6165131396</v>
      </c>
      <c r="EE16" s="46">
        <v>742931960.94872344</v>
      </c>
      <c r="EF16" s="49">
        <v>51.632506058328133</v>
      </c>
      <c r="EG16" s="50">
        <v>247.60423688650516</v>
      </c>
      <c r="EH16" s="50">
        <v>127.84427261110193</v>
      </c>
      <c r="EI16" s="49">
        <v>1.6069925832053022</v>
      </c>
      <c r="EJ16" s="49">
        <v>-20.587287981475281</v>
      </c>
      <c r="EK16" s="49">
        <v>-21.843260980789125</v>
      </c>
      <c r="EL16" s="49">
        <v>-5.3304885624722393</v>
      </c>
      <c r="EM16" s="69">
        <v>-26.009397015009437</v>
      </c>
      <c r="EN16" s="46">
        <v>5990068</v>
      </c>
      <c r="EO16" s="46">
        <v>3468378.8735364764</v>
      </c>
      <c r="EP16" s="46">
        <v>889319807.6622057</v>
      </c>
      <c r="EQ16" s="49">
        <v>57.902161937668765</v>
      </c>
      <c r="ER16" s="50">
        <v>256.40791853729206</v>
      </c>
      <c r="ES16" s="50">
        <v>148.46572821246866</v>
      </c>
      <c r="ET16" s="49">
        <v>21.437462646747093</v>
      </c>
      <c r="EU16" s="49">
        <v>183.9595916664758</v>
      </c>
      <c r="EV16" s="49">
        <v>133.83195389423935</v>
      </c>
      <c r="EW16" s="49">
        <v>69.077687052353411</v>
      </c>
      <c r="EX16" s="69">
        <v>295.35765923370536</v>
      </c>
      <c r="EY16" s="46">
        <v>22893302</v>
      </c>
      <c r="EZ16" s="46">
        <v>11636593.402451796</v>
      </c>
      <c r="FA16" s="46">
        <v>2717272944.0079293</v>
      </c>
      <c r="FB16" s="49">
        <v>50.829685479411388</v>
      </c>
      <c r="FC16" s="50">
        <v>233.51103282816499</v>
      </c>
      <c r="FD16" s="50">
        <v>118.69292354628132</v>
      </c>
      <c r="FE16" s="49">
        <v>2.9781353489006861</v>
      </c>
      <c r="FF16" s="49">
        <v>-18.661862217456353</v>
      </c>
      <c r="FG16" s="49">
        <v>-21.014167223982515</v>
      </c>
      <c r="FH16" s="49">
        <v>-7.565474319498982</v>
      </c>
      <c r="FI16" s="69">
        <v>-26.989820118694528</v>
      </c>
      <c r="FK16" s="70">
        <v>688</v>
      </c>
      <c r="FL16" s="71">
        <v>342</v>
      </c>
      <c r="FM16" s="46">
        <v>65940</v>
      </c>
      <c r="FN16" s="71">
        <v>52594</v>
      </c>
    </row>
    <row r="17" spans="2:170" x14ac:dyDescent="0.2">
      <c r="B17" s="73" t="s">
        <v>68</v>
      </c>
      <c r="C17" s="46">
        <v>3770096</v>
      </c>
      <c r="D17" s="46">
        <v>1584661.1621452235</v>
      </c>
      <c r="E17" s="46">
        <v>213244795.47905788</v>
      </c>
      <c r="F17" s="49">
        <v>42.032382256187198</v>
      </c>
      <c r="G17" s="50">
        <v>134.56807081103653</v>
      </c>
      <c r="H17" s="50">
        <v>56.56216591807155</v>
      </c>
      <c r="I17" s="49">
        <v>-43.948351612913115</v>
      </c>
      <c r="J17" s="49">
        <v>-15.261177875806601</v>
      </c>
      <c r="K17" s="69">
        <v>-52.502493375588124</v>
      </c>
      <c r="L17" s="46">
        <v>3777660</v>
      </c>
      <c r="M17" s="46">
        <v>1510332.1860033288</v>
      </c>
      <c r="N17" s="46">
        <v>198159490.07506192</v>
      </c>
      <c r="O17" s="49">
        <v>39.980627849073997</v>
      </c>
      <c r="P17" s="50">
        <v>131.20258702784818</v>
      </c>
      <c r="Q17" s="50">
        <v>52.455618047961416</v>
      </c>
      <c r="R17" s="49">
        <v>-46.629070284572009</v>
      </c>
      <c r="S17" s="49">
        <v>-17.675464564410966</v>
      </c>
      <c r="T17" s="69">
        <v>-56.062630054119161</v>
      </c>
      <c r="U17" s="46">
        <v>3643470</v>
      </c>
      <c r="V17" s="46">
        <v>1600049.6912055223</v>
      </c>
      <c r="W17" s="46">
        <v>219008129.21583259</v>
      </c>
      <c r="X17" s="49">
        <v>43.915544555204853</v>
      </c>
      <c r="Y17" s="50">
        <v>136.87582980677664</v>
      </c>
      <c r="Z17" s="50">
        <v>60.109766024101368</v>
      </c>
      <c r="AA17" s="49">
        <v>-39.603152528789252</v>
      </c>
      <c r="AB17" s="49">
        <v>-15.040690219079664</v>
      </c>
      <c r="AC17" s="69">
        <v>-48.687255259024106</v>
      </c>
      <c r="AD17" s="46">
        <v>3823664</v>
      </c>
      <c r="AE17" s="46">
        <v>1778653.8571524259</v>
      </c>
      <c r="AF17" s="46">
        <v>255433320.18317053</v>
      </c>
      <c r="AG17" s="49">
        <v>46.517001942441226</v>
      </c>
      <c r="AH17" s="50">
        <v>143.61047213093616</v>
      </c>
      <c r="AI17" s="50">
        <v>66.803286110696575</v>
      </c>
      <c r="AJ17" s="49">
        <v>-40.313727897947061</v>
      </c>
      <c r="AK17" s="49">
        <v>-15.684013080518788</v>
      </c>
      <c r="AL17" s="69">
        <v>-49.674930621707084</v>
      </c>
      <c r="AM17" s="46">
        <v>3766740</v>
      </c>
      <c r="AN17" s="46">
        <v>1771616.1031422927</v>
      </c>
      <c r="AO17" s="46">
        <v>248951732.42924896</v>
      </c>
      <c r="AP17" s="49">
        <v>47.033140146181914</v>
      </c>
      <c r="AQ17" s="50">
        <v>140.52239194918496</v>
      </c>
      <c r="AR17" s="50">
        <v>66.092093542227218</v>
      </c>
      <c r="AS17" s="49">
        <v>-39.437595601748079</v>
      </c>
      <c r="AT17" s="49">
        <v>-17.630166751835411</v>
      </c>
      <c r="AU17" s="69">
        <v>-50.114848486080795</v>
      </c>
      <c r="AV17" s="46">
        <v>3955135</v>
      </c>
      <c r="AW17" s="46">
        <v>2080781.042045878</v>
      </c>
      <c r="AX17" s="46">
        <v>345758221.5224939</v>
      </c>
      <c r="AY17" s="49">
        <v>52.609608573307305</v>
      </c>
      <c r="AZ17" s="50">
        <v>166.16751812700844</v>
      </c>
      <c r="BA17" s="50">
        <v>87.420080862598596</v>
      </c>
      <c r="BB17" s="49">
        <v>-24.972125580284587</v>
      </c>
      <c r="BC17" s="49">
        <v>-4.0501158431341775</v>
      </c>
      <c r="BD17" s="69">
        <v>-28.010841408924296</v>
      </c>
      <c r="BE17" s="46">
        <v>3967628</v>
      </c>
      <c r="BF17" s="46">
        <v>1907671.5952047529</v>
      </c>
      <c r="BG17" s="46">
        <v>334119395.14242065</v>
      </c>
      <c r="BH17" s="49">
        <v>48.080908674017643</v>
      </c>
      <c r="BI17" s="50">
        <v>175.1451329370762</v>
      </c>
      <c r="BJ17" s="50">
        <v>84.211371414462405</v>
      </c>
      <c r="BK17" s="49">
        <v>-30.822919153736226</v>
      </c>
      <c r="BL17" s="49">
        <v>1.3018873655265086</v>
      </c>
      <c r="BM17" s="69">
        <v>-29.922311478358658</v>
      </c>
      <c r="BN17" s="46">
        <v>3600744</v>
      </c>
      <c r="BO17" s="46">
        <v>1755731.1506052657</v>
      </c>
      <c r="BP17" s="46">
        <v>263834831.60825559</v>
      </c>
      <c r="BQ17" s="49">
        <v>48.760232624292804</v>
      </c>
      <c r="BR17" s="50">
        <v>150.27063313042089</v>
      </c>
      <c r="BS17" s="50">
        <v>73.272310280390826</v>
      </c>
      <c r="BT17" s="49">
        <v>-30.875368640645277</v>
      </c>
      <c r="BU17" s="49">
        <v>-8.1814156218317038</v>
      </c>
      <c r="BV17" s="69">
        <v>-36.530742029213101</v>
      </c>
      <c r="BW17" s="46">
        <v>3999000</v>
      </c>
      <c r="BX17" s="46">
        <v>2252940.9069796898</v>
      </c>
      <c r="BY17" s="46">
        <v>345594713.92424375</v>
      </c>
      <c r="BZ17" s="49">
        <v>56.337607076261314</v>
      </c>
      <c r="CA17" s="50">
        <v>153.39714985580812</v>
      </c>
      <c r="CB17" s="50">
        <v>86.420283551948927</v>
      </c>
      <c r="CC17" s="49">
        <v>22.922202204840772</v>
      </c>
      <c r="CD17" s="49">
        <v>-2.2840597929453992</v>
      </c>
      <c r="CE17" s="69">
        <v>20.114585607676965</v>
      </c>
      <c r="CF17" s="46">
        <v>3897480</v>
      </c>
      <c r="CG17" s="46">
        <v>2405606.2021102966</v>
      </c>
      <c r="CH17" s="46">
        <v>405080004.4230361</v>
      </c>
      <c r="CI17" s="49">
        <v>61.722092277838421</v>
      </c>
      <c r="CJ17" s="50">
        <v>168.38999004395782</v>
      </c>
      <c r="CK17" s="50">
        <v>103.93382504157458</v>
      </c>
      <c r="CL17" s="49">
        <v>212.36834849739944</v>
      </c>
      <c r="CM17" s="49">
        <v>40.417018364754483</v>
      </c>
      <c r="CN17" s="69">
        <v>338.61832127527362</v>
      </c>
      <c r="CO17" s="46">
        <v>4000426</v>
      </c>
      <c r="CP17" s="46">
        <v>2397020.5117958188</v>
      </c>
      <c r="CQ17" s="46">
        <v>383929120.67451221</v>
      </c>
      <c r="CR17" s="49">
        <v>59.919131407400585</v>
      </c>
      <c r="CS17" s="50">
        <v>160.16930968474571</v>
      </c>
      <c r="CT17" s="50">
        <v>95.97205914432918</v>
      </c>
      <c r="CU17" s="49">
        <v>151.53415223058144</v>
      </c>
      <c r="CV17" s="49">
        <v>36.267103812739705</v>
      </c>
      <c r="CW17" s="69">
        <v>242.75830434454113</v>
      </c>
      <c r="CX17" s="46">
        <v>3854280</v>
      </c>
      <c r="CY17" s="46">
        <v>2023384.3900899279</v>
      </c>
      <c r="CZ17" s="46">
        <v>333876462.7472893</v>
      </c>
      <c r="DA17" s="49">
        <v>52.497078315273612</v>
      </c>
      <c r="DB17" s="50">
        <v>165.00891495582331</v>
      </c>
      <c r="DC17" s="50">
        <v>86.624859311541798</v>
      </c>
      <c r="DD17" s="49">
        <v>58.932211925619811</v>
      </c>
      <c r="DE17" s="49">
        <v>31.641187682784665</v>
      </c>
      <c r="DF17" s="69">
        <v>109.22025138940624</v>
      </c>
      <c r="DG17" s="46">
        <v>11191226</v>
      </c>
      <c r="DH17" s="46">
        <v>4695043.0393540747</v>
      </c>
      <c r="DI17" s="46">
        <v>630412414.76995242</v>
      </c>
      <c r="DJ17" s="49">
        <v>41.952892733593927</v>
      </c>
      <c r="DK17" s="50">
        <v>134.27191390703035</v>
      </c>
      <c r="DL17" s="50">
        <v>56.330952012760029</v>
      </c>
      <c r="DM17" s="49">
        <v>-3.6431968700815198</v>
      </c>
      <c r="DN17" s="49">
        <v>-45.533460108194767</v>
      </c>
      <c r="DO17" s="49">
        <v>-43.474110677615926</v>
      </c>
      <c r="DP17" s="49">
        <v>-15.94023407036115</v>
      </c>
      <c r="DQ17" s="69">
        <v>-52.484469745957227</v>
      </c>
      <c r="DR17" s="46">
        <v>11545539</v>
      </c>
      <c r="DS17" s="46">
        <v>5631051.0023405962</v>
      </c>
      <c r="DT17" s="46">
        <v>850143274.13491344</v>
      </c>
      <c r="DU17" s="49">
        <v>48.772525928331248</v>
      </c>
      <c r="DV17" s="50">
        <v>150.9741740541053</v>
      </c>
      <c r="DW17" s="50">
        <v>73.633918185622463</v>
      </c>
      <c r="DX17" s="49">
        <v>-1.3783746753197943</v>
      </c>
      <c r="DY17" s="49">
        <v>-36.036529805052332</v>
      </c>
      <c r="DZ17" s="49">
        <v>-35.14255115511596</v>
      </c>
      <c r="EA17" s="49">
        <v>-11.875371618252073</v>
      </c>
      <c r="EB17" s="69">
        <v>-42.844614227563682</v>
      </c>
      <c r="EC17" s="46">
        <v>11567372</v>
      </c>
      <c r="ED17" s="46">
        <v>5916343.6527897082</v>
      </c>
      <c r="EE17" s="46">
        <v>943548940.67491996</v>
      </c>
      <c r="EF17" s="49">
        <v>51.146826200365204</v>
      </c>
      <c r="EG17" s="50">
        <v>159.48176712656175</v>
      </c>
      <c r="EH17" s="50">
        <v>81.56986225349371</v>
      </c>
      <c r="EI17" s="49">
        <v>0.5502836518598162</v>
      </c>
      <c r="EJ17" s="49">
        <v>-16.618301680712836</v>
      </c>
      <c r="EK17" s="49">
        <v>-17.074626454576986</v>
      </c>
      <c r="EL17" s="49">
        <v>-3.6605402869058317</v>
      </c>
      <c r="EM17" s="69">
        <v>-20.110143161274344</v>
      </c>
      <c r="EN17" s="46">
        <v>11752186</v>
      </c>
      <c r="EO17" s="46">
        <v>6826011.103996044</v>
      </c>
      <c r="EP17" s="46">
        <v>1122885587.8448377</v>
      </c>
      <c r="EQ17" s="49">
        <v>58.082905631310155</v>
      </c>
      <c r="ER17" s="50">
        <v>164.50099051076617</v>
      </c>
      <c r="ES17" s="50">
        <v>95.546955080938787</v>
      </c>
      <c r="ET17" s="49">
        <v>10.208170298561699</v>
      </c>
      <c r="EU17" s="49">
        <v>150.70265416237785</v>
      </c>
      <c r="EV17" s="49">
        <v>127.48100570330375</v>
      </c>
      <c r="EW17" s="49">
        <v>35.379978809819157</v>
      </c>
      <c r="EX17" s="69">
        <v>207.96373731749611</v>
      </c>
      <c r="EY17" s="46">
        <v>46056323</v>
      </c>
      <c r="EZ17" s="46">
        <v>23068448.798480421</v>
      </c>
      <c r="FA17" s="46">
        <v>3546990217.4246235</v>
      </c>
      <c r="FB17" s="49">
        <v>50.087473979371786</v>
      </c>
      <c r="FC17" s="50">
        <v>153.75937274370492</v>
      </c>
      <c r="FD17" s="50">
        <v>77.014185813848485</v>
      </c>
      <c r="FE17" s="49">
        <v>1.2472631818589111</v>
      </c>
      <c r="FF17" s="49">
        <v>-15.319779338795898</v>
      </c>
      <c r="FG17" s="49">
        <v>-16.362953427093945</v>
      </c>
      <c r="FH17" s="49">
        <v>-4.5980637536661026</v>
      </c>
      <c r="FI17" s="69">
        <v>-20.208638150199576</v>
      </c>
      <c r="FK17" s="70">
        <v>1879</v>
      </c>
      <c r="FL17" s="71">
        <v>942</v>
      </c>
      <c r="FM17" s="46">
        <v>128476</v>
      </c>
      <c r="FN17" s="71">
        <v>94409</v>
      </c>
    </row>
    <row r="18" spans="2:170" x14ac:dyDescent="0.2">
      <c r="B18" s="73" t="s">
        <v>69</v>
      </c>
      <c r="C18" s="46">
        <v>3362632</v>
      </c>
      <c r="D18" s="46">
        <v>1345149.6163208531</v>
      </c>
      <c r="E18" s="46">
        <v>153314977.45529026</v>
      </c>
      <c r="F18" s="49">
        <v>40.0028791827608</v>
      </c>
      <c r="G18" s="50">
        <v>113.9761522399458</v>
      </c>
      <c r="H18" s="50">
        <v>45.593742477705035</v>
      </c>
      <c r="I18" s="49">
        <v>-41.705365631038248</v>
      </c>
      <c r="J18" s="49">
        <v>-5.3232009879661115</v>
      </c>
      <c r="K18" s="69">
        <v>-44.80850618369805</v>
      </c>
      <c r="L18" s="46">
        <v>3348000</v>
      </c>
      <c r="M18" s="46">
        <v>1276095.867768595</v>
      </c>
      <c r="N18" s="46">
        <v>137936344.09619835</v>
      </c>
      <c r="O18" s="49">
        <v>38.115169288189819</v>
      </c>
      <c r="P18" s="50">
        <v>108.09246200083416</v>
      </c>
      <c r="Q18" s="50">
        <v>41.199624879390193</v>
      </c>
      <c r="R18" s="49">
        <v>-43.711240328427273</v>
      </c>
      <c r="S18" s="49">
        <v>-9.9788584043545274</v>
      </c>
      <c r="T18" s="69">
        <v>-49.328215953620933</v>
      </c>
      <c r="U18" s="46">
        <v>3219270</v>
      </c>
      <c r="V18" s="46">
        <v>1367728.1650712548</v>
      </c>
      <c r="W18" s="46">
        <v>158413953.75683254</v>
      </c>
      <c r="X18" s="49">
        <v>42.485661813742084</v>
      </c>
      <c r="Y18" s="50">
        <v>115.8226888956254</v>
      </c>
      <c r="Z18" s="50">
        <v>49.208035907778019</v>
      </c>
      <c r="AA18" s="49">
        <v>-38.02372488955853</v>
      </c>
      <c r="AB18" s="49">
        <v>-4.8099267141521125</v>
      </c>
      <c r="AC18" s="69">
        <v>-41.004738302532061</v>
      </c>
      <c r="AD18" s="46">
        <v>3336778</v>
      </c>
      <c r="AE18" s="46">
        <v>1489760.0902542372</v>
      </c>
      <c r="AF18" s="46">
        <v>182363874.29970604</v>
      </c>
      <c r="AG18" s="49">
        <v>44.646664844177145</v>
      </c>
      <c r="AH18" s="50">
        <v>122.41157183139767</v>
      </c>
      <c r="AI18" s="50">
        <v>54.652684206053273</v>
      </c>
      <c r="AJ18" s="49">
        <v>-38.220276094344257</v>
      </c>
      <c r="AK18" s="49">
        <v>-6.1308567627875306</v>
      </c>
      <c r="AL18" s="69">
        <v>-42.007902475445619</v>
      </c>
      <c r="AM18" s="46">
        <v>3281220</v>
      </c>
      <c r="AN18" s="46">
        <v>1435960.3397965946</v>
      </c>
      <c r="AO18" s="46">
        <v>170685071.3625755</v>
      </c>
      <c r="AP18" s="49">
        <v>43.763000950762049</v>
      </c>
      <c r="AQ18" s="50">
        <v>118.86475317748207</v>
      </c>
      <c r="AR18" s="50">
        <v>52.018783063182447</v>
      </c>
      <c r="AS18" s="49">
        <v>-38.804214770462941</v>
      </c>
      <c r="AT18" s="49">
        <v>-8.7454604159812579</v>
      </c>
      <c r="AU18" s="69">
        <v>-44.156067943961013</v>
      </c>
      <c r="AV18" s="46">
        <v>3406776</v>
      </c>
      <c r="AW18" s="46">
        <v>1662007.3687152432</v>
      </c>
      <c r="AX18" s="46">
        <v>239225653.53535712</v>
      </c>
      <c r="AY18" s="49">
        <v>48.785343348527846</v>
      </c>
      <c r="AZ18" s="50">
        <v>143.93778152757659</v>
      </c>
      <c r="BA18" s="50">
        <v>70.220540926482144</v>
      </c>
      <c r="BB18" s="49">
        <v>-23.820835655998291</v>
      </c>
      <c r="BC18" s="49">
        <v>6.5297454673059683</v>
      </c>
      <c r="BD18" s="69">
        <v>-18.846530125214276</v>
      </c>
      <c r="BE18" s="46">
        <v>3424849</v>
      </c>
      <c r="BF18" s="46">
        <v>1547071.6705842754</v>
      </c>
      <c r="BG18" s="46">
        <v>242591797.09130645</v>
      </c>
      <c r="BH18" s="49">
        <v>45.171967306712659</v>
      </c>
      <c r="BI18" s="50">
        <v>156.80708379831424</v>
      </c>
      <c r="BJ18" s="50">
        <v>70.832844627984016</v>
      </c>
      <c r="BK18" s="49">
        <v>-28.12056515174546</v>
      </c>
      <c r="BL18" s="49">
        <v>12.837590451306546</v>
      </c>
      <c r="BM18" s="69">
        <v>-18.892977687212824</v>
      </c>
      <c r="BN18" s="46">
        <v>3087840</v>
      </c>
      <c r="BO18" s="46">
        <v>1359638.3236847308</v>
      </c>
      <c r="BP18" s="46">
        <v>166249100.7953001</v>
      </c>
      <c r="BQ18" s="49">
        <v>44.032019913102062</v>
      </c>
      <c r="BR18" s="50">
        <v>122.27450337289072</v>
      </c>
      <c r="BS18" s="50">
        <v>53.839933673797894</v>
      </c>
      <c r="BT18" s="49">
        <v>-30.49391598982298</v>
      </c>
      <c r="BU18" s="49">
        <v>-1.4731533946076667</v>
      </c>
      <c r="BV18" s="69">
        <v>-31.517847225877762</v>
      </c>
      <c r="BW18" s="46">
        <v>3419579</v>
      </c>
      <c r="BX18" s="46">
        <v>1726502.275868895</v>
      </c>
      <c r="BY18" s="46">
        <v>212793970.46082482</v>
      </c>
      <c r="BZ18" s="49">
        <v>50.488737820325106</v>
      </c>
      <c r="CA18" s="50">
        <v>123.25148563950326</v>
      </c>
      <c r="CB18" s="50">
        <v>62.228119444184451</v>
      </c>
      <c r="CC18" s="49">
        <v>13.696813020713417</v>
      </c>
      <c r="CD18" s="49">
        <v>3.0962064265150779</v>
      </c>
      <c r="CE18" s="69">
        <v>17.217101052203578</v>
      </c>
      <c r="CF18" s="46">
        <v>3302520</v>
      </c>
      <c r="CG18" s="46">
        <v>1906325.9061080262</v>
      </c>
      <c r="CH18" s="46">
        <v>265938661.61102986</v>
      </c>
      <c r="CI18" s="49">
        <v>57.723372034326097</v>
      </c>
      <c r="CJ18" s="50">
        <v>139.50325112770085</v>
      </c>
      <c r="CK18" s="50">
        <v>80.525980648422987</v>
      </c>
      <c r="CL18" s="49">
        <v>191.93762349366668</v>
      </c>
      <c r="CM18" s="49">
        <v>48.399146881560277</v>
      </c>
      <c r="CN18" s="69">
        <v>333.23294269090286</v>
      </c>
      <c r="CO18" s="46">
        <v>3421098</v>
      </c>
      <c r="CP18" s="46">
        <v>1849471.292117378</v>
      </c>
      <c r="CQ18" s="46">
        <v>235337702.92937446</v>
      </c>
      <c r="CR18" s="49">
        <v>54.060751610078924</v>
      </c>
      <c r="CS18" s="50">
        <v>127.24593451783008</v>
      </c>
      <c r="CT18" s="50">
        <v>68.790108593607798</v>
      </c>
      <c r="CU18" s="49">
        <v>153.80247577122648</v>
      </c>
      <c r="CV18" s="49">
        <v>38.539486036283449</v>
      </c>
      <c r="CW18" s="69">
        <v>251.61664548081998</v>
      </c>
      <c r="CX18" s="46">
        <v>3310470</v>
      </c>
      <c r="CY18" s="46">
        <v>1604940.6983368821</v>
      </c>
      <c r="CZ18" s="46">
        <v>212655794.10325</v>
      </c>
      <c r="DA18" s="49">
        <v>48.480750417218161</v>
      </c>
      <c r="DB18" s="50">
        <v>132.50071751785865</v>
      </c>
      <c r="DC18" s="50">
        <v>64.237342160856315</v>
      </c>
      <c r="DD18" s="49">
        <v>54.964949608023247</v>
      </c>
      <c r="DE18" s="49">
        <v>27.105702886504123</v>
      </c>
      <c r="DF18" s="69">
        <v>96.969288426994865</v>
      </c>
      <c r="DG18" s="46">
        <v>9929902</v>
      </c>
      <c r="DH18" s="46">
        <v>3988973.6491607032</v>
      </c>
      <c r="DI18" s="46">
        <v>449665275.30832118</v>
      </c>
      <c r="DJ18" s="49">
        <v>40.171329476974726</v>
      </c>
      <c r="DK18" s="50">
        <v>112.72706085760497</v>
      </c>
      <c r="DL18" s="50">
        <v>45.283959026818309</v>
      </c>
      <c r="DM18" s="49">
        <v>-2.0575321509433588</v>
      </c>
      <c r="DN18" s="49">
        <v>-42.388277184569496</v>
      </c>
      <c r="DO18" s="49">
        <v>-41.177995530786085</v>
      </c>
      <c r="DP18" s="49">
        <v>-6.6087650023637945</v>
      </c>
      <c r="DQ18" s="69">
        <v>-45.065403575836363</v>
      </c>
      <c r="DR18" s="46">
        <v>10024774</v>
      </c>
      <c r="DS18" s="46">
        <v>4587727.7987660747</v>
      </c>
      <c r="DT18" s="46">
        <v>592274599.19763863</v>
      </c>
      <c r="DU18" s="49">
        <v>45.763902495618105</v>
      </c>
      <c r="DV18" s="50">
        <v>129.09976903096521</v>
      </c>
      <c r="DW18" s="50">
        <v>59.081092421399092</v>
      </c>
      <c r="DX18" s="49">
        <v>-1.1986037594261367</v>
      </c>
      <c r="DY18" s="49">
        <v>-34.702813780300495</v>
      </c>
      <c r="DZ18" s="49">
        <v>-33.910664520665435</v>
      </c>
      <c r="EA18" s="49">
        <v>-2.0676796209174784</v>
      </c>
      <c r="EB18" s="69">
        <v>-35.277180241971422</v>
      </c>
      <c r="EC18" s="46">
        <v>9932268</v>
      </c>
      <c r="ED18" s="46">
        <v>4633212.2701379014</v>
      </c>
      <c r="EE18" s="46">
        <v>621634868.34743142</v>
      </c>
      <c r="EF18" s="49">
        <v>46.648079473267344</v>
      </c>
      <c r="EG18" s="50">
        <v>134.16930459975003</v>
      </c>
      <c r="EH18" s="50">
        <v>62.587403838421537</v>
      </c>
      <c r="EI18" s="49">
        <v>0.300874306764148</v>
      </c>
      <c r="EJ18" s="49">
        <v>-17.424313751651901</v>
      </c>
      <c r="EK18" s="49">
        <v>-17.672017498276869</v>
      </c>
      <c r="EL18" s="49">
        <v>4.3530130104019165</v>
      </c>
      <c r="EM18" s="69">
        <v>-14.088269708775448</v>
      </c>
      <c r="EN18" s="46">
        <v>10034088</v>
      </c>
      <c r="EO18" s="46">
        <v>5360737.8965622867</v>
      </c>
      <c r="EP18" s="46">
        <v>713932158.64365435</v>
      </c>
      <c r="EQ18" s="49">
        <v>53.425262929349294</v>
      </c>
      <c r="ER18" s="50">
        <v>133.17796400780608</v>
      </c>
      <c r="ES18" s="50">
        <v>71.150677435124578</v>
      </c>
      <c r="ET18" s="49">
        <v>2.962194510030876</v>
      </c>
      <c r="EU18" s="49">
        <v>127.9783638516174</v>
      </c>
      <c r="EV18" s="49">
        <v>121.41948793584336</v>
      </c>
      <c r="EW18" s="49">
        <v>36.196739229259244</v>
      </c>
      <c r="EX18" s="69">
        <v>201.56612258674173</v>
      </c>
      <c r="EY18" s="46">
        <v>39921032</v>
      </c>
      <c r="EZ18" s="46">
        <v>18570651.614626966</v>
      </c>
      <c r="FA18" s="46">
        <v>2377506901.4970455</v>
      </c>
      <c r="FB18" s="49">
        <v>46.518465791733455</v>
      </c>
      <c r="FC18" s="50">
        <v>128.02495845780817</v>
      </c>
      <c r="FD18" s="50">
        <v>59.555246505076461</v>
      </c>
      <c r="FE18" s="49">
        <v>-2.9414432424410844E-2</v>
      </c>
      <c r="FF18" s="49">
        <v>-15.249342480763257</v>
      </c>
      <c r="FG18" s="49">
        <v>-15.224406221018747</v>
      </c>
      <c r="FH18" s="49">
        <v>3.3916467676783415</v>
      </c>
      <c r="FI18" s="69">
        <v>-12.349117534833807</v>
      </c>
      <c r="FK18" s="70">
        <v>3204</v>
      </c>
      <c r="FL18" s="71">
        <v>624</v>
      </c>
      <c r="FM18" s="46">
        <v>110349</v>
      </c>
      <c r="FN18" s="71">
        <v>34754</v>
      </c>
    </row>
    <row r="19" spans="2:170" x14ac:dyDescent="0.2">
      <c r="B19" s="74" t="s">
        <v>70</v>
      </c>
      <c r="C19" s="75">
        <v>8951095</v>
      </c>
      <c r="D19" s="75">
        <v>3725794.1622296567</v>
      </c>
      <c r="E19" s="75">
        <v>539004994.71166289</v>
      </c>
      <c r="F19" s="76">
        <v>41.623892520743624</v>
      </c>
      <c r="G19" s="77">
        <v>144.66848442027239</v>
      </c>
      <c r="H19" s="77">
        <v>60.216654466482922</v>
      </c>
      <c r="I19" s="76">
        <v>-44.303184292346202</v>
      </c>
      <c r="J19" s="76">
        <v>-17.878060701679264</v>
      </c>
      <c r="K19" s="78">
        <v>-54.260694813462983</v>
      </c>
      <c r="L19" s="75">
        <v>8984141</v>
      </c>
      <c r="M19" s="75">
        <v>3570253.6185533167</v>
      </c>
      <c r="N19" s="75">
        <v>505586618.46942717</v>
      </c>
      <c r="O19" s="76">
        <v>39.739510082859525</v>
      </c>
      <c r="P19" s="77">
        <v>141.61084126967239</v>
      </c>
      <c r="Q19" s="77">
        <v>56.275454544783656</v>
      </c>
      <c r="R19" s="76">
        <v>-47.192956086326532</v>
      </c>
      <c r="S19" s="76">
        <v>-21.180695623196172</v>
      </c>
      <c r="T19" s="78">
        <v>-58.377855325289246</v>
      </c>
      <c r="U19" s="75">
        <v>8611950</v>
      </c>
      <c r="V19" s="75">
        <v>3774767.5356221148</v>
      </c>
      <c r="W19" s="75">
        <v>562354378.23560846</v>
      </c>
      <c r="X19" s="76">
        <v>43.831740031260225</v>
      </c>
      <c r="Y19" s="77">
        <v>148.97722122719472</v>
      </c>
      <c r="Z19" s="77">
        <v>65.29930831409942</v>
      </c>
      <c r="AA19" s="76">
        <v>-40.469791380919681</v>
      </c>
      <c r="AB19" s="76">
        <v>-17.446923526591423</v>
      </c>
      <c r="AC19" s="78">
        <v>-50.855981353910963</v>
      </c>
      <c r="AD19" s="75">
        <v>9013839</v>
      </c>
      <c r="AE19" s="75">
        <v>4189641.5592444632</v>
      </c>
      <c r="AF19" s="75">
        <v>659337256.47253108</v>
      </c>
      <c r="AG19" s="76">
        <v>46.480101977020702</v>
      </c>
      <c r="AH19" s="77">
        <v>157.37318984190912</v>
      </c>
      <c r="AI19" s="77">
        <v>73.147219123009748</v>
      </c>
      <c r="AJ19" s="76">
        <v>-40.553848161885298</v>
      </c>
      <c r="AK19" s="76">
        <v>-17.799035786570197</v>
      </c>
      <c r="AL19" s="78">
        <v>-51.134690001290188</v>
      </c>
      <c r="AM19" s="75">
        <v>8899980</v>
      </c>
      <c r="AN19" s="75">
        <v>4154428.654453381</v>
      </c>
      <c r="AO19" s="75">
        <v>643651713.05971336</v>
      </c>
      <c r="AP19" s="76">
        <v>46.679078542349323</v>
      </c>
      <c r="AQ19" s="77">
        <v>154.93146388968421</v>
      </c>
      <c r="AR19" s="77">
        <v>72.320579715877273</v>
      </c>
      <c r="AS19" s="76">
        <v>-40.087510672870714</v>
      </c>
      <c r="AT19" s="76">
        <v>-19.899100082786653</v>
      </c>
      <c r="AU19" s="78">
        <v>-52.009556886165043</v>
      </c>
      <c r="AV19" s="75">
        <v>9322444</v>
      </c>
      <c r="AW19" s="75">
        <v>4918269.9213694399</v>
      </c>
      <c r="AX19" s="75">
        <v>933781114.91349065</v>
      </c>
      <c r="AY19" s="76">
        <v>52.757301855280012</v>
      </c>
      <c r="AZ19" s="77">
        <v>189.85967216973916</v>
      </c>
      <c r="BA19" s="77">
        <v>100.16484034803433</v>
      </c>
      <c r="BB19" s="76">
        <v>-25.564973843461104</v>
      </c>
      <c r="BC19" s="76">
        <v>-5.3589084709210635</v>
      </c>
      <c r="BD19" s="78">
        <v>-29.553878765496176</v>
      </c>
      <c r="BE19" s="75">
        <v>9367332</v>
      </c>
      <c r="BF19" s="75">
        <v>4461833.0475851558</v>
      </c>
      <c r="BG19" s="75">
        <v>890701849.38640952</v>
      </c>
      <c r="BH19" s="76">
        <v>47.631844879472148</v>
      </c>
      <c r="BI19" s="77">
        <v>199.62688874440906</v>
      </c>
      <c r="BJ19" s="77">
        <v>95.085969984453371</v>
      </c>
      <c r="BK19" s="76">
        <v>-32.014237794894953</v>
      </c>
      <c r="BL19" s="76">
        <v>0.82922515522798756</v>
      </c>
      <c r="BM19" s="78">
        <v>-31.450482752716738</v>
      </c>
      <c r="BN19" s="75">
        <v>8497524</v>
      </c>
      <c r="BO19" s="75">
        <v>4035601.7996723806</v>
      </c>
      <c r="BP19" s="75">
        <v>681313404.40603805</v>
      </c>
      <c r="BQ19" s="76">
        <v>47.491502226676623</v>
      </c>
      <c r="BR19" s="77">
        <v>168.8257261807517</v>
      </c>
      <c r="BS19" s="77">
        <v>80.17787350833467</v>
      </c>
      <c r="BT19" s="76">
        <v>-32.975832948276278</v>
      </c>
      <c r="BU19" s="76">
        <v>-9.2132600154546509</v>
      </c>
      <c r="BV19" s="78">
        <v>-39.150943731944274</v>
      </c>
      <c r="BW19" s="75">
        <v>9446010</v>
      </c>
      <c r="BX19" s="75">
        <v>5267329.1721777916</v>
      </c>
      <c r="BY19" s="75">
        <v>909998879.46782506</v>
      </c>
      <c r="BZ19" s="76">
        <v>55.76247719595672</v>
      </c>
      <c r="CA19" s="77">
        <v>172.7628651489012</v>
      </c>
      <c r="CB19" s="77">
        <v>96.33685328173749</v>
      </c>
      <c r="CC19" s="76">
        <v>22.158545615401863</v>
      </c>
      <c r="CD19" s="76">
        <v>-9.8498690884698439E-2</v>
      </c>
      <c r="CE19" s="78">
        <v>22.038221047166903</v>
      </c>
      <c r="CF19" s="75">
        <v>9173370</v>
      </c>
      <c r="CG19" s="75">
        <v>5631905.5913312528</v>
      </c>
      <c r="CH19" s="75">
        <v>1083525702.9683731</v>
      </c>
      <c r="CI19" s="76">
        <v>61.394074275116481</v>
      </c>
      <c r="CJ19" s="77">
        <v>192.39060126223683</v>
      </c>
      <c r="CK19" s="77">
        <v>118.11642863728086</v>
      </c>
      <c r="CL19" s="76">
        <v>210.33721908767708</v>
      </c>
      <c r="CM19" s="76">
        <v>61.150473713751573</v>
      </c>
      <c r="CN19" s="78">
        <v>400.10989866987467</v>
      </c>
      <c r="CO19" s="75">
        <v>9460022</v>
      </c>
      <c r="CP19" s="75">
        <v>5580883.7406127322</v>
      </c>
      <c r="CQ19" s="75">
        <v>1008288339.8676693</v>
      </c>
      <c r="CR19" s="76">
        <v>58.994405516316263</v>
      </c>
      <c r="CS19" s="77">
        <v>180.66822150947874</v>
      </c>
      <c r="CT19" s="77">
        <v>106.58414323641841</v>
      </c>
      <c r="CU19" s="76">
        <v>155.30253197186047</v>
      </c>
      <c r="CV19" s="76">
        <v>52.568952965666057</v>
      </c>
      <c r="CW19" s="78">
        <v>289.51239992430237</v>
      </c>
      <c r="CX19" s="75">
        <v>9142950</v>
      </c>
      <c r="CY19" s="75">
        <v>4655575.1630748743</v>
      </c>
      <c r="CZ19" s="75">
        <v>852344669.55098665</v>
      </c>
      <c r="DA19" s="76">
        <v>50.919836191545123</v>
      </c>
      <c r="DB19" s="77">
        <v>183.08042286831801</v>
      </c>
      <c r="DC19" s="77">
        <v>93.224251423335645</v>
      </c>
      <c r="DD19" s="76">
        <v>58.311534001483281</v>
      </c>
      <c r="DE19" s="76">
        <v>38.819168332382809</v>
      </c>
      <c r="DF19" s="78">
        <v>119.76675487509652</v>
      </c>
      <c r="DG19" s="75">
        <v>26547186</v>
      </c>
      <c r="DH19" s="75">
        <v>11070815.316405088</v>
      </c>
      <c r="DI19" s="75">
        <v>1606945991.4166985</v>
      </c>
      <c r="DJ19" s="76">
        <v>41.702406109653538</v>
      </c>
      <c r="DK19" s="77">
        <v>145.15154895913355</v>
      </c>
      <c r="DL19" s="77">
        <v>60.531688421390449</v>
      </c>
      <c r="DM19" s="76">
        <v>-3.5087676574501292</v>
      </c>
      <c r="DN19" s="76">
        <v>-46.02247718761209</v>
      </c>
      <c r="DO19" s="76">
        <v>-44.059660653141677</v>
      </c>
      <c r="DP19" s="76">
        <v>-18.791926807226627</v>
      </c>
      <c r="DQ19" s="78">
        <v>-54.57192827891749</v>
      </c>
      <c r="DR19" s="75">
        <v>27236263</v>
      </c>
      <c r="DS19" s="75">
        <v>13262340.135067284</v>
      </c>
      <c r="DT19" s="75">
        <v>2236770084.445735</v>
      </c>
      <c r="DU19" s="76">
        <v>48.693685088395881</v>
      </c>
      <c r="DV19" s="77">
        <v>168.65576223093808</v>
      </c>
      <c r="DW19" s="77">
        <v>82.124705744166704</v>
      </c>
      <c r="DX19" s="76">
        <v>-1.5778291927111057</v>
      </c>
      <c r="DY19" s="76">
        <v>-36.628261426211409</v>
      </c>
      <c r="DZ19" s="76">
        <v>-35.612334036128125</v>
      </c>
      <c r="EA19" s="76">
        <v>-13.516401783788716</v>
      </c>
      <c r="EB19" s="78">
        <v>-44.315229667008822</v>
      </c>
      <c r="EC19" s="75">
        <v>27310866</v>
      </c>
      <c r="ED19" s="75">
        <v>13764764.019435328</v>
      </c>
      <c r="EE19" s="75">
        <v>2482014133.2602725</v>
      </c>
      <c r="EF19" s="76">
        <v>50.400320588279143</v>
      </c>
      <c r="EG19" s="77">
        <v>180.31650450060474</v>
      </c>
      <c r="EH19" s="77">
        <v>90.880096341883586</v>
      </c>
      <c r="EI19" s="76">
        <v>0.68203556916061425</v>
      </c>
      <c r="EJ19" s="76">
        <v>-18.032968223811256</v>
      </c>
      <c r="EK19" s="76">
        <v>-18.588225483498633</v>
      </c>
      <c r="EL19" s="76">
        <v>-3.7543052408528523</v>
      </c>
      <c r="EM19" s="78">
        <v>-21.644672000842949</v>
      </c>
      <c r="EN19" s="75">
        <v>27776342</v>
      </c>
      <c r="EO19" s="75">
        <v>15868364.495018858</v>
      </c>
      <c r="EP19" s="75">
        <v>2944158712.3870292</v>
      </c>
      <c r="EQ19" s="76">
        <v>57.129065069183191</v>
      </c>
      <c r="ER19" s="77">
        <v>185.53636786646865</v>
      </c>
      <c r="ES19" s="77">
        <v>105.99519232543396</v>
      </c>
      <c r="ET19" s="76">
        <v>9.6073814548377658</v>
      </c>
      <c r="EU19" s="76">
        <v>150.06240611426779</v>
      </c>
      <c r="EV19" s="76">
        <v>128.14376440267631</v>
      </c>
      <c r="EW19" s="76">
        <v>49.072815132941059</v>
      </c>
      <c r="EX19" s="78">
        <v>240.10033214533425</v>
      </c>
      <c r="EY19" s="75">
        <v>108870657</v>
      </c>
      <c r="EZ19" s="75">
        <v>53966283.965926558</v>
      </c>
      <c r="FA19" s="75">
        <v>9269888921.5097351</v>
      </c>
      <c r="FB19" s="76">
        <v>49.569172679766744</v>
      </c>
      <c r="FC19" s="77">
        <v>171.77185902521273</v>
      </c>
      <c r="FD19" s="77">
        <v>85.145889415453198</v>
      </c>
      <c r="FE19" s="76">
        <v>1.1311319261449011</v>
      </c>
      <c r="FF19" s="76">
        <v>-16.430724656763648</v>
      </c>
      <c r="FG19" s="76">
        <v>-17.365430652683493</v>
      </c>
      <c r="FH19" s="76">
        <v>-5.0562053441229482</v>
      </c>
      <c r="FI19" s="78">
        <v>-21.543604164115493</v>
      </c>
      <c r="FK19" s="79">
        <v>5771</v>
      </c>
      <c r="FL19" s="80">
        <v>1908</v>
      </c>
      <c r="FM19" s="75">
        <v>304765</v>
      </c>
      <c r="FN19" s="80">
        <v>181757</v>
      </c>
    </row>
    <row r="20" spans="2:170" x14ac:dyDescent="0.2">
      <c r="B20" s="81" t="s">
        <v>71</v>
      </c>
      <c r="C20" s="82">
        <v>8951095</v>
      </c>
      <c r="D20" s="82">
        <v>3725794.1622296567</v>
      </c>
      <c r="E20" s="82">
        <v>539004994.71166289</v>
      </c>
      <c r="F20" s="83">
        <v>41.623892520743624</v>
      </c>
      <c r="G20" s="84">
        <v>144.66848442027239</v>
      </c>
      <c r="H20" s="84">
        <v>60.216654466482922</v>
      </c>
      <c r="I20" s="83">
        <v>-44.303184292346202</v>
      </c>
      <c r="J20" s="83">
        <v>-17.878060701679264</v>
      </c>
      <c r="K20" s="85">
        <v>-54.260694813462983</v>
      </c>
      <c r="L20" s="82">
        <v>8984141</v>
      </c>
      <c r="M20" s="82">
        <v>3570253.6185533167</v>
      </c>
      <c r="N20" s="82">
        <v>505586618.46942717</v>
      </c>
      <c r="O20" s="83">
        <v>39.739510082859525</v>
      </c>
      <c r="P20" s="84">
        <v>141.61084126967239</v>
      </c>
      <c r="Q20" s="84">
        <v>56.275454544783656</v>
      </c>
      <c r="R20" s="83">
        <v>-47.192956086326532</v>
      </c>
      <c r="S20" s="83">
        <v>-21.180695623196172</v>
      </c>
      <c r="T20" s="85">
        <v>-58.377855325289246</v>
      </c>
      <c r="U20" s="82">
        <v>8611950</v>
      </c>
      <c r="V20" s="82">
        <v>3774767.5356221148</v>
      </c>
      <c r="W20" s="82">
        <v>562354378.23560846</v>
      </c>
      <c r="X20" s="83">
        <v>43.831740031260225</v>
      </c>
      <c r="Y20" s="84">
        <v>148.97722122719472</v>
      </c>
      <c r="Z20" s="84">
        <v>65.29930831409942</v>
      </c>
      <c r="AA20" s="83">
        <v>-40.469791380919681</v>
      </c>
      <c r="AB20" s="83">
        <v>-17.446923526591423</v>
      </c>
      <c r="AC20" s="85">
        <v>-50.855981353910963</v>
      </c>
      <c r="AD20" s="82">
        <v>9013839</v>
      </c>
      <c r="AE20" s="82">
        <v>4189641.5592444632</v>
      </c>
      <c r="AF20" s="82">
        <v>659337256.47253108</v>
      </c>
      <c r="AG20" s="83">
        <v>46.480101977020702</v>
      </c>
      <c r="AH20" s="84">
        <v>157.37318984190912</v>
      </c>
      <c r="AI20" s="84">
        <v>73.147219123009748</v>
      </c>
      <c r="AJ20" s="83">
        <v>-40.553848161885298</v>
      </c>
      <c r="AK20" s="83">
        <v>-17.799035786570197</v>
      </c>
      <c r="AL20" s="85">
        <v>-51.134690001290188</v>
      </c>
      <c r="AM20" s="82">
        <v>8899980</v>
      </c>
      <c r="AN20" s="82">
        <v>4154428.654453381</v>
      </c>
      <c r="AO20" s="82">
        <v>643651713.05971336</v>
      </c>
      <c r="AP20" s="83">
        <v>46.679078542349323</v>
      </c>
      <c r="AQ20" s="84">
        <v>154.93146388968421</v>
      </c>
      <c r="AR20" s="84">
        <v>72.320579715877273</v>
      </c>
      <c r="AS20" s="83">
        <v>-40.087510672870714</v>
      </c>
      <c r="AT20" s="83">
        <v>-19.899100082786653</v>
      </c>
      <c r="AU20" s="85">
        <v>-52.009556886165043</v>
      </c>
      <c r="AV20" s="82">
        <v>9322444</v>
      </c>
      <c r="AW20" s="82">
        <v>4918269.9213694399</v>
      </c>
      <c r="AX20" s="82">
        <v>933781114.91349065</v>
      </c>
      <c r="AY20" s="83">
        <v>52.757301855280012</v>
      </c>
      <c r="AZ20" s="84">
        <v>189.85967216973916</v>
      </c>
      <c r="BA20" s="84">
        <v>100.16484034803433</v>
      </c>
      <c r="BB20" s="83">
        <v>-25.564973843461104</v>
      </c>
      <c r="BC20" s="83">
        <v>-5.3589084709210635</v>
      </c>
      <c r="BD20" s="85">
        <v>-29.553878765496176</v>
      </c>
      <c r="BE20" s="82">
        <v>9367332</v>
      </c>
      <c r="BF20" s="82">
        <v>4461833.0475851558</v>
      </c>
      <c r="BG20" s="82">
        <v>890701849.38640952</v>
      </c>
      <c r="BH20" s="83">
        <v>47.631844879472148</v>
      </c>
      <c r="BI20" s="84">
        <v>199.62688874440906</v>
      </c>
      <c r="BJ20" s="84">
        <v>95.085969984453371</v>
      </c>
      <c r="BK20" s="83">
        <v>-32.014237794894953</v>
      </c>
      <c r="BL20" s="83">
        <v>0.82922515522798756</v>
      </c>
      <c r="BM20" s="85">
        <v>-31.450482752716738</v>
      </c>
      <c r="BN20" s="82">
        <v>8497524</v>
      </c>
      <c r="BO20" s="82">
        <v>4035601.7996723806</v>
      </c>
      <c r="BP20" s="82">
        <v>681313404.40603805</v>
      </c>
      <c r="BQ20" s="83">
        <v>47.491502226676623</v>
      </c>
      <c r="BR20" s="84">
        <v>168.8257261807517</v>
      </c>
      <c r="BS20" s="84">
        <v>80.17787350833467</v>
      </c>
      <c r="BT20" s="83">
        <v>-32.975832948276278</v>
      </c>
      <c r="BU20" s="83">
        <v>-9.2132600154546509</v>
      </c>
      <c r="BV20" s="85">
        <v>-39.150943731944274</v>
      </c>
      <c r="BW20" s="82">
        <v>9446010</v>
      </c>
      <c r="BX20" s="82">
        <v>5267329.1721777916</v>
      </c>
      <c r="BY20" s="82">
        <v>909998879.46782506</v>
      </c>
      <c r="BZ20" s="83">
        <v>55.76247719595672</v>
      </c>
      <c r="CA20" s="84">
        <v>172.7628651489012</v>
      </c>
      <c r="CB20" s="84">
        <v>96.33685328173749</v>
      </c>
      <c r="CC20" s="83">
        <v>22.158545615401863</v>
      </c>
      <c r="CD20" s="83">
        <v>-9.8498690884698439E-2</v>
      </c>
      <c r="CE20" s="85">
        <v>22.038221047166903</v>
      </c>
      <c r="CF20" s="82">
        <v>9173370</v>
      </c>
      <c r="CG20" s="82">
        <v>5631905.5913312528</v>
      </c>
      <c r="CH20" s="82">
        <v>1083525702.9683731</v>
      </c>
      <c r="CI20" s="83">
        <v>61.394074275116481</v>
      </c>
      <c r="CJ20" s="84">
        <v>192.39060126223683</v>
      </c>
      <c r="CK20" s="84">
        <v>118.11642863728086</v>
      </c>
      <c r="CL20" s="83">
        <v>210.33721908767708</v>
      </c>
      <c r="CM20" s="83">
        <v>61.150473713751573</v>
      </c>
      <c r="CN20" s="85">
        <v>400.10989866987467</v>
      </c>
      <c r="CO20" s="82">
        <v>9460022</v>
      </c>
      <c r="CP20" s="82">
        <v>5580883.7406127322</v>
      </c>
      <c r="CQ20" s="82">
        <v>1008288339.8676693</v>
      </c>
      <c r="CR20" s="83">
        <v>58.994405516316263</v>
      </c>
      <c r="CS20" s="84">
        <v>180.66822150947874</v>
      </c>
      <c r="CT20" s="84">
        <v>106.58414323641841</v>
      </c>
      <c r="CU20" s="83">
        <v>155.30253197186047</v>
      </c>
      <c r="CV20" s="83">
        <v>52.568952965666057</v>
      </c>
      <c r="CW20" s="85">
        <v>289.51239992430237</v>
      </c>
      <c r="CX20" s="82">
        <v>9142950</v>
      </c>
      <c r="CY20" s="82">
        <v>4655575.1630748743</v>
      </c>
      <c r="CZ20" s="82">
        <v>852344669.55098665</v>
      </c>
      <c r="DA20" s="83">
        <v>50.919836191545123</v>
      </c>
      <c r="DB20" s="84">
        <v>183.08042286831801</v>
      </c>
      <c r="DC20" s="84">
        <v>93.224251423335645</v>
      </c>
      <c r="DD20" s="83">
        <v>58.311534001483281</v>
      </c>
      <c r="DE20" s="83">
        <v>38.819168332382809</v>
      </c>
      <c r="DF20" s="85">
        <v>119.76675487509652</v>
      </c>
      <c r="DG20" s="82">
        <v>26547186</v>
      </c>
      <c r="DH20" s="82">
        <v>11070815.316405088</v>
      </c>
      <c r="DI20" s="82">
        <v>1606945991.4166985</v>
      </c>
      <c r="DJ20" s="83">
        <v>41.702406109653538</v>
      </c>
      <c r="DK20" s="84">
        <v>145.15154895913355</v>
      </c>
      <c r="DL20" s="84">
        <v>60.531688421390449</v>
      </c>
      <c r="DM20" s="83">
        <v>-3.5087676574501292</v>
      </c>
      <c r="DN20" s="83">
        <v>-46.02247718761209</v>
      </c>
      <c r="DO20" s="83">
        <v>-44.059660653141677</v>
      </c>
      <c r="DP20" s="83">
        <v>-18.791926807226627</v>
      </c>
      <c r="DQ20" s="85">
        <v>-54.57192827891749</v>
      </c>
      <c r="DR20" s="82">
        <v>27236263</v>
      </c>
      <c r="DS20" s="82">
        <v>13262340.135067284</v>
      </c>
      <c r="DT20" s="82">
        <v>2236770084.445735</v>
      </c>
      <c r="DU20" s="83">
        <v>48.693685088395881</v>
      </c>
      <c r="DV20" s="84">
        <v>168.65576223093808</v>
      </c>
      <c r="DW20" s="84">
        <v>82.124705744166704</v>
      </c>
      <c r="DX20" s="83">
        <v>-1.5778291927111057</v>
      </c>
      <c r="DY20" s="83">
        <v>-36.628261426211409</v>
      </c>
      <c r="DZ20" s="83">
        <v>-35.612334036128125</v>
      </c>
      <c r="EA20" s="83">
        <v>-13.516401783788716</v>
      </c>
      <c r="EB20" s="85">
        <v>-44.315229667008822</v>
      </c>
      <c r="EC20" s="82">
        <v>27310866</v>
      </c>
      <c r="ED20" s="82">
        <v>13764764.019435328</v>
      </c>
      <c r="EE20" s="82">
        <v>2482014133.2602725</v>
      </c>
      <c r="EF20" s="83">
        <v>50.400320588279143</v>
      </c>
      <c r="EG20" s="84">
        <v>180.31650450060474</v>
      </c>
      <c r="EH20" s="84">
        <v>90.880096341883586</v>
      </c>
      <c r="EI20" s="83">
        <v>0.68203556916061425</v>
      </c>
      <c r="EJ20" s="83">
        <v>-18.032968223811256</v>
      </c>
      <c r="EK20" s="83">
        <v>-18.588225483498633</v>
      </c>
      <c r="EL20" s="83">
        <v>-3.7543052408528523</v>
      </c>
      <c r="EM20" s="85">
        <v>-21.644672000842949</v>
      </c>
      <c r="EN20" s="82">
        <v>27776342</v>
      </c>
      <c r="EO20" s="82">
        <v>15868364.495018858</v>
      </c>
      <c r="EP20" s="82">
        <v>2944158712.3870292</v>
      </c>
      <c r="EQ20" s="83">
        <v>57.129065069183191</v>
      </c>
      <c r="ER20" s="84">
        <v>185.53636786646865</v>
      </c>
      <c r="ES20" s="84">
        <v>105.99519232543396</v>
      </c>
      <c r="ET20" s="83">
        <v>9.6073814548377658</v>
      </c>
      <c r="EU20" s="83">
        <v>150.06240611426779</v>
      </c>
      <c r="EV20" s="83">
        <v>128.14376440267631</v>
      </c>
      <c r="EW20" s="83">
        <v>49.072815132941059</v>
      </c>
      <c r="EX20" s="85">
        <v>240.10033214533425</v>
      </c>
      <c r="EY20" s="82">
        <v>108870657</v>
      </c>
      <c r="EZ20" s="82">
        <v>53966283.965926558</v>
      </c>
      <c r="FA20" s="82">
        <v>9269888921.5097351</v>
      </c>
      <c r="FB20" s="83">
        <v>49.569172679766744</v>
      </c>
      <c r="FC20" s="84">
        <v>171.77185902521273</v>
      </c>
      <c r="FD20" s="84">
        <v>85.145889415453198</v>
      </c>
      <c r="FE20" s="83">
        <v>1.1311319261449011</v>
      </c>
      <c r="FF20" s="83">
        <v>-16.430724656763648</v>
      </c>
      <c r="FG20" s="83">
        <v>-17.365430652683493</v>
      </c>
      <c r="FH20" s="83">
        <v>-5.0562053441229482</v>
      </c>
      <c r="FI20" s="85">
        <v>-21.543604164115493</v>
      </c>
      <c r="FK20" s="86">
        <v>5771</v>
      </c>
      <c r="FL20" s="87">
        <v>1908</v>
      </c>
      <c r="FM20" s="82">
        <v>304765</v>
      </c>
      <c r="FN20" s="87">
        <v>181757</v>
      </c>
    </row>
    <row r="21" spans="2:170" x14ac:dyDescent="0.2">
      <c r="B21" s="68" t="s">
        <v>72</v>
      </c>
      <c r="K21" s="69"/>
      <c r="T21" s="69"/>
      <c r="AC21" s="69"/>
      <c r="AL21" s="69"/>
      <c r="AU21" s="69"/>
      <c r="BD21" s="69"/>
      <c r="BM21" s="69"/>
      <c r="BV21" s="69"/>
      <c r="CE21" s="69"/>
      <c r="CN21" s="69"/>
      <c r="CW21" s="69"/>
      <c r="DF21" s="69"/>
      <c r="DQ21" s="69"/>
      <c r="EB21" s="69"/>
      <c r="EM21" s="69"/>
      <c r="EX21" s="69"/>
      <c r="FI21" s="69"/>
      <c r="FK21" s="70"/>
      <c r="FL21" s="71"/>
      <c r="FN21" s="71"/>
    </row>
    <row r="22" spans="2:170" x14ac:dyDescent="0.2">
      <c r="B22" s="73" t="s">
        <v>73</v>
      </c>
      <c r="C22" s="46">
        <v>213311</v>
      </c>
      <c r="D22" s="46">
        <v>101525.74826048172</v>
      </c>
      <c r="E22" s="46">
        <v>14981586.426573975</v>
      </c>
      <c r="F22" s="49">
        <v>47.59517711720526</v>
      </c>
      <c r="G22" s="50">
        <v>147.56440295457017</v>
      </c>
      <c r="H22" s="50">
        <v>70.233538948174143</v>
      </c>
      <c r="I22" s="49">
        <v>-41.311764948555805</v>
      </c>
      <c r="J22" s="49">
        <v>-16.141944806145101</v>
      </c>
      <c r="K22" s="69">
        <v>-50.78518745826063</v>
      </c>
      <c r="L22" s="46">
        <v>213249</v>
      </c>
      <c r="M22" s="46">
        <v>71203.727288952345</v>
      </c>
      <c r="N22" s="46">
        <v>10155893.003659252</v>
      </c>
      <c r="O22" s="49">
        <v>33.389946629973572</v>
      </c>
      <c r="P22" s="50">
        <v>142.63147998482651</v>
      </c>
      <c r="Q22" s="50">
        <v>47.624575044475016</v>
      </c>
      <c r="R22" s="49">
        <v>-56.973902430859638</v>
      </c>
      <c r="S22" s="49">
        <v>-10.011250091126799</v>
      </c>
      <c r="T22" s="69">
        <v>-61.281352662958504</v>
      </c>
      <c r="U22" s="46">
        <v>211950</v>
      </c>
      <c r="V22" s="46">
        <v>80122.88478148212</v>
      </c>
      <c r="W22" s="46">
        <v>11671423.171006521</v>
      </c>
      <c r="X22" s="49">
        <v>37.80272931421662</v>
      </c>
      <c r="Y22" s="50">
        <v>145.66903329601536</v>
      </c>
      <c r="Z22" s="50">
        <v>55.066870351528763</v>
      </c>
      <c r="AA22" s="49">
        <v>-53.375950455965516</v>
      </c>
      <c r="AB22" s="49">
        <v>-17.215916611450961</v>
      </c>
      <c r="AC22" s="69">
        <v>-61.402707946348073</v>
      </c>
      <c r="AD22" s="46">
        <v>231663</v>
      </c>
      <c r="AE22" s="46">
        <v>109035.33498759306</v>
      </c>
      <c r="AF22" s="46">
        <v>16956557.378025357</v>
      </c>
      <c r="AG22" s="49">
        <v>47.066357160009602</v>
      </c>
      <c r="AH22" s="50">
        <v>155.51433285324262</v>
      </c>
      <c r="AI22" s="50">
        <v>73.194931335713321</v>
      </c>
      <c r="AJ22" s="49">
        <v>-42.386426319647541</v>
      </c>
      <c r="AK22" s="49">
        <v>-14.383026221623167</v>
      </c>
      <c r="AL22" s="69">
        <v>-50.673001729306819</v>
      </c>
      <c r="AM22" s="46">
        <v>224190</v>
      </c>
      <c r="AN22" s="46">
        <v>108267.45409068905</v>
      </c>
      <c r="AO22" s="46">
        <v>15808719.692960886</v>
      </c>
      <c r="AP22" s="49">
        <v>48.292722284976598</v>
      </c>
      <c r="AQ22" s="50">
        <v>146.01543765607423</v>
      </c>
      <c r="AR22" s="50">
        <v>70.514829800441078</v>
      </c>
      <c r="AS22" s="49">
        <v>-38.841242140044741</v>
      </c>
      <c r="AT22" s="49">
        <v>-20.420362839112812</v>
      </c>
      <c r="AU22" s="69">
        <v>-51.330082402942033</v>
      </c>
      <c r="AV22" s="46">
        <v>230547</v>
      </c>
      <c r="AW22" s="46">
        <v>117964.75004057783</v>
      </c>
      <c r="AX22" s="46">
        <v>18072076.821916938</v>
      </c>
      <c r="AY22" s="49">
        <v>51.167332492106958</v>
      </c>
      <c r="AZ22" s="50">
        <v>153.19895829644412</v>
      </c>
      <c r="BA22" s="50">
        <v>78.387820365985831</v>
      </c>
      <c r="BB22" s="49">
        <v>-18.102763382391132</v>
      </c>
      <c r="BC22" s="49">
        <v>-2.5620013388744289</v>
      </c>
      <c r="BD22" s="69">
        <v>-20.20097168103543</v>
      </c>
      <c r="BE22" s="46">
        <v>234577</v>
      </c>
      <c r="BF22" s="46">
        <v>79487.78063900811</v>
      </c>
      <c r="BG22" s="46">
        <v>11663382.583574057</v>
      </c>
      <c r="BH22" s="49">
        <v>33.885581552755859</v>
      </c>
      <c r="BI22" s="50">
        <v>146.73176794988194</v>
      </c>
      <c r="BJ22" s="50">
        <v>49.720912892457726</v>
      </c>
      <c r="BK22" s="49">
        <v>-42.068853813210929</v>
      </c>
      <c r="BL22" s="49">
        <v>-3.2234548937136669</v>
      </c>
      <c r="BM22" s="69">
        <v>-43.936238179953399</v>
      </c>
      <c r="BN22" s="46">
        <v>211876</v>
      </c>
      <c r="BO22" s="46">
        <v>128498.48232611174</v>
      </c>
      <c r="BP22" s="46">
        <v>20315430.051967196</v>
      </c>
      <c r="BQ22" s="49">
        <v>60.647965001279871</v>
      </c>
      <c r="BR22" s="50">
        <v>158.09859917574269</v>
      </c>
      <c r="BS22" s="50">
        <v>95.883583095618178</v>
      </c>
      <c r="BT22" s="49">
        <v>-22.335403081974871</v>
      </c>
      <c r="BU22" s="49">
        <v>-11.389945088135994</v>
      </c>
      <c r="BV22" s="69">
        <v>-31.181358023860092</v>
      </c>
      <c r="BW22" s="46">
        <v>233709</v>
      </c>
      <c r="BX22" s="46">
        <v>155859.76688487944</v>
      </c>
      <c r="BY22" s="46">
        <v>25909416.448498007</v>
      </c>
      <c r="BZ22" s="49">
        <v>66.689672577812345</v>
      </c>
      <c r="CA22" s="50">
        <v>166.23543693373495</v>
      </c>
      <c r="CB22" s="50">
        <v>110.86186859940356</v>
      </c>
      <c r="CC22" s="49">
        <v>36.074030641381107</v>
      </c>
      <c r="CD22" s="49">
        <v>1.4193325000104646</v>
      </c>
      <c r="CE22" s="69">
        <v>38.005373582348426</v>
      </c>
      <c r="CF22" s="46">
        <v>226170</v>
      </c>
      <c r="CG22" s="46">
        <v>166699.41162382244</v>
      </c>
      <c r="CH22" s="46">
        <v>30412423.872754522</v>
      </c>
      <c r="CI22" s="49">
        <v>73.705359518867425</v>
      </c>
      <c r="CJ22" s="50">
        <v>182.43869955212477</v>
      </c>
      <c r="CK22" s="50">
        <v>134.46709940643996</v>
      </c>
      <c r="CL22" s="49">
        <v>442.33117208582331</v>
      </c>
      <c r="CM22" s="49">
        <v>44.021393057006044</v>
      </c>
      <c r="CN22" s="69">
        <v>681.07290902039142</v>
      </c>
      <c r="CO22" s="46">
        <v>233709</v>
      </c>
      <c r="CP22" s="46">
        <v>159139.92150170647</v>
      </c>
      <c r="CQ22" s="46">
        <v>29179571.976265054</v>
      </c>
      <c r="CR22" s="49">
        <v>68.09319345926194</v>
      </c>
      <c r="CS22" s="50">
        <v>183.35796386547895</v>
      </c>
      <c r="CT22" s="50">
        <v>124.85429305788418</v>
      </c>
      <c r="CU22" s="49">
        <v>251.76041785864342</v>
      </c>
      <c r="CV22" s="49">
        <v>47.153401801240321</v>
      </c>
      <c r="CW22" s="69">
        <v>417.62742106925151</v>
      </c>
      <c r="CX22" s="46">
        <v>225840</v>
      </c>
      <c r="CY22" s="46">
        <v>139494.7469879518</v>
      </c>
      <c r="CZ22" s="46">
        <v>26268662.30241435</v>
      </c>
      <c r="DA22" s="49">
        <v>61.76706827309237</v>
      </c>
      <c r="DB22" s="50">
        <v>188.31291406753246</v>
      </c>
      <c r="DC22" s="50">
        <v>116.31536619914253</v>
      </c>
      <c r="DD22" s="49">
        <v>67.39478422132207</v>
      </c>
      <c r="DE22" s="49">
        <v>39.443065636792767</v>
      </c>
      <c r="DF22" s="69">
        <v>133.42041883430576</v>
      </c>
      <c r="DG22" s="46">
        <v>638510</v>
      </c>
      <c r="DH22" s="46">
        <v>252852.36033091618</v>
      </c>
      <c r="DI22" s="46">
        <v>36808902.601239748</v>
      </c>
      <c r="DJ22" s="49">
        <v>39.600375926910495</v>
      </c>
      <c r="DK22" s="50">
        <v>145.57468458299829</v>
      </c>
      <c r="DL22" s="50">
        <v>57.648122349281529</v>
      </c>
      <c r="DM22" s="49">
        <v>-3.3096797836351355</v>
      </c>
      <c r="DN22" s="49">
        <v>-52.093159022539297</v>
      </c>
      <c r="DO22" s="49">
        <v>-50.45332265912544</v>
      </c>
      <c r="DP22" s="49">
        <v>-14.520204071392275</v>
      </c>
      <c r="DQ22" s="69">
        <v>-57.647601319614701</v>
      </c>
      <c r="DR22" s="46">
        <v>686400</v>
      </c>
      <c r="DS22" s="46">
        <v>335267.53911885992</v>
      </c>
      <c r="DT22" s="46">
        <v>50837353.892903179</v>
      </c>
      <c r="DU22" s="49">
        <v>48.844338449717355</v>
      </c>
      <c r="DV22" s="50">
        <v>151.63219805446238</v>
      </c>
      <c r="DW22" s="50">
        <v>74.063744016467339</v>
      </c>
      <c r="DX22" s="49">
        <v>2.040664631998014</v>
      </c>
      <c r="DY22" s="49">
        <v>-32.94490155271432</v>
      </c>
      <c r="DZ22" s="49">
        <v>-34.285905830665797</v>
      </c>
      <c r="EA22" s="49">
        <v>-13.533179316340895</v>
      </c>
      <c r="EB22" s="69">
        <v>-43.179112030710911</v>
      </c>
      <c r="EC22" s="46">
        <v>680162</v>
      </c>
      <c r="ED22" s="46">
        <v>363846.02984999929</v>
      </c>
      <c r="EE22" s="46">
        <v>57888229.084039263</v>
      </c>
      <c r="EF22" s="49">
        <v>53.494024930825198</v>
      </c>
      <c r="EG22" s="50">
        <v>159.10089525479913</v>
      </c>
      <c r="EH22" s="50">
        <v>85.10947257276834</v>
      </c>
      <c r="EI22" s="49">
        <v>5.1219278478938897</v>
      </c>
      <c r="EJ22" s="49">
        <v>-8.2229524598827712</v>
      </c>
      <c r="EK22" s="49">
        <v>-12.694668544403054</v>
      </c>
      <c r="EL22" s="49">
        <v>-3.7983186359374717</v>
      </c>
      <c r="EM22" s="69">
        <v>-16.010803219247972</v>
      </c>
      <c r="EN22" s="46">
        <v>685719</v>
      </c>
      <c r="EO22" s="46">
        <v>465334.08011348074</v>
      </c>
      <c r="EP22" s="46">
        <v>85860658.15143393</v>
      </c>
      <c r="EQ22" s="49">
        <v>67.860753473869138</v>
      </c>
      <c r="ER22" s="50">
        <v>184.51401223502722</v>
      </c>
      <c r="ES22" s="50">
        <v>125.21259896755657</v>
      </c>
      <c r="ET22" s="49">
        <v>12.901759914646856</v>
      </c>
      <c r="EU22" s="49">
        <v>228.59645297504613</v>
      </c>
      <c r="EV22" s="49">
        <v>191.04635146827059</v>
      </c>
      <c r="EW22" s="49">
        <v>41.404923372722941</v>
      </c>
      <c r="EX22" s="69">
        <v>311.55387027281392</v>
      </c>
      <c r="EY22" s="46">
        <v>2690791</v>
      </c>
      <c r="EZ22" s="46">
        <v>1417300.0094132561</v>
      </c>
      <c r="FA22" s="46">
        <v>231395143.72961611</v>
      </c>
      <c r="FB22" s="49">
        <v>52.672244310808836</v>
      </c>
      <c r="FC22" s="50">
        <v>163.26475847933614</v>
      </c>
      <c r="FD22" s="50">
        <v>85.99521245968792</v>
      </c>
      <c r="FE22" s="49">
        <v>3.995138013928933</v>
      </c>
      <c r="FF22" s="49">
        <v>-9.486653871439195</v>
      </c>
      <c r="FG22" s="49">
        <v>-12.963867487307338</v>
      </c>
      <c r="FH22" s="49">
        <v>-2.2791049667574987</v>
      </c>
      <c r="FI22" s="69">
        <v>-14.947512306277755</v>
      </c>
      <c r="FK22" s="70">
        <v>71</v>
      </c>
      <c r="FL22" s="71">
        <v>49</v>
      </c>
      <c r="FM22" s="46">
        <v>7528</v>
      </c>
      <c r="FN22" s="71">
        <v>6142</v>
      </c>
    </row>
    <row r="23" spans="2:170" x14ac:dyDescent="0.2">
      <c r="B23" s="73" t="s">
        <v>74</v>
      </c>
      <c r="C23" s="46">
        <v>2767029</v>
      </c>
      <c r="D23" s="46">
        <v>1173439.3569087361</v>
      </c>
      <c r="E23" s="46">
        <v>182453952.53370655</v>
      </c>
      <c r="F23" s="49">
        <v>42.407916827352949</v>
      </c>
      <c r="G23" s="50">
        <v>155.48647781369485</v>
      </c>
      <c r="H23" s="50">
        <v>65.938576189012309</v>
      </c>
      <c r="I23" s="49">
        <v>-42.733080000025311</v>
      </c>
      <c r="J23" s="49">
        <v>-17.738991740577735</v>
      </c>
      <c r="K23" s="69">
        <v>-52.891654208904079</v>
      </c>
      <c r="L23" s="46">
        <v>2770253</v>
      </c>
      <c r="M23" s="46">
        <v>943984.71873449604</v>
      </c>
      <c r="N23" s="46">
        <v>142419650.36719787</v>
      </c>
      <c r="O23" s="49">
        <v>34.075758377826723</v>
      </c>
      <c r="P23" s="50">
        <v>150.87071595621308</v>
      </c>
      <c r="Q23" s="50">
        <v>51.410340632136439</v>
      </c>
      <c r="R23" s="49">
        <v>-55.384331738762206</v>
      </c>
      <c r="S23" s="49">
        <v>-24.911474563671671</v>
      </c>
      <c r="T23" s="69">
        <v>-66.498752589072595</v>
      </c>
      <c r="U23" s="46">
        <v>2668740</v>
      </c>
      <c r="V23" s="46">
        <v>1082335.150750197</v>
      </c>
      <c r="W23" s="46">
        <v>167355734.19805703</v>
      </c>
      <c r="X23" s="49">
        <v>40.556035835270464</v>
      </c>
      <c r="Y23" s="50">
        <v>154.62468726258965</v>
      </c>
      <c r="Z23" s="50">
        <v>62.709643576390739</v>
      </c>
      <c r="AA23" s="49">
        <v>-45.879912043391414</v>
      </c>
      <c r="AB23" s="49">
        <v>-21.720407144505618</v>
      </c>
      <c r="AC23" s="69">
        <v>-57.635015494531352</v>
      </c>
      <c r="AD23" s="46">
        <v>2800044</v>
      </c>
      <c r="AE23" s="46">
        <v>1288767.1925526704</v>
      </c>
      <c r="AF23" s="46">
        <v>221735261.86323258</v>
      </c>
      <c r="AG23" s="49">
        <v>46.026676457679606</v>
      </c>
      <c r="AH23" s="50">
        <v>172.05222412904536</v>
      </c>
      <c r="AI23" s="50">
        <v>79.189920538117462</v>
      </c>
      <c r="AJ23" s="49">
        <v>-42.65896880577133</v>
      </c>
      <c r="AK23" s="49">
        <v>-21.952643359155552</v>
      </c>
      <c r="AL23" s="69">
        <v>-55.246840882302486</v>
      </c>
      <c r="AM23" s="46">
        <v>2720580</v>
      </c>
      <c r="AN23" s="46">
        <v>1316989.4470132</v>
      </c>
      <c r="AO23" s="46">
        <v>219803120.31516159</v>
      </c>
      <c r="AP23" s="49">
        <v>48.408407288636987</v>
      </c>
      <c r="AQ23" s="50">
        <v>166.89816369725133</v>
      </c>
      <c r="AR23" s="50">
        <v>80.792742839821514</v>
      </c>
      <c r="AS23" s="49">
        <v>-40.435000448589683</v>
      </c>
      <c r="AT23" s="49">
        <v>-25.062642271089192</v>
      </c>
      <c r="AU23" s="69">
        <v>-55.363563204935531</v>
      </c>
      <c r="AV23" s="46">
        <v>2828843</v>
      </c>
      <c r="AW23" s="46">
        <v>1413469.3213488581</v>
      </c>
      <c r="AX23" s="46">
        <v>279714068.60257453</v>
      </c>
      <c r="AY23" s="49">
        <v>49.966340350060356</v>
      </c>
      <c r="AZ23" s="50">
        <v>197.89185685024032</v>
      </c>
      <c r="BA23" s="50">
        <v>98.879318718845312</v>
      </c>
      <c r="BB23" s="49">
        <v>-32.886199472578141</v>
      </c>
      <c r="BC23" s="49">
        <v>-14.775731756754075</v>
      </c>
      <c r="BD23" s="69">
        <v>-42.802754610272991</v>
      </c>
      <c r="BE23" s="46">
        <v>2837027</v>
      </c>
      <c r="BF23" s="46">
        <v>1155527.6311839656</v>
      </c>
      <c r="BG23" s="46">
        <v>252564467.04274353</v>
      </c>
      <c r="BH23" s="49">
        <v>40.7302303144794</v>
      </c>
      <c r="BI23" s="50">
        <v>218.57068600251765</v>
      </c>
      <c r="BJ23" s="50">
        <v>89.024343808763021</v>
      </c>
      <c r="BK23" s="49">
        <v>-44.609059668253266</v>
      </c>
      <c r="BL23" s="49">
        <v>4.1655268958886076</v>
      </c>
      <c r="BM23" s="69">
        <v>-42.301735150848749</v>
      </c>
      <c r="BN23" s="46">
        <v>2565696</v>
      </c>
      <c r="BO23" s="46">
        <v>1190242.1627366324</v>
      </c>
      <c r="BP23" s="46">
        <v>220266335.32699347</v>
      </c>
      <c r="BQ23" s="49">
        <v>46.390615362717654</v>
      </c>
      <c r="BR23" s="50">
        <v>185.06010140033354</v>
      </c>
      <c r="BS23" s="50">
        <v>85.850519830483989</v>
      </c>
      <c r="BT23" s="49">
        <v>-39.034374178306116</v>
      </c>
      <c r="BU23" s="49">
        <v>-14.512232723635393</v>
      </c>
      <c r="BV23" s="69">
        <v>-47.881847678971084</v>
      </c>
      <c r="BW23" s="46">
        <v>2845831</v>
      </c>
      <c r="BX23" s="46">
        <v>1540501.7411292698</v>
      </c>
      <c r="BY23" s="46">
        <v>283679312.96850199</v>
      </c>
      <c r="BZ23" s="49">
        <v>54.131877160986363</v>
      </c>
      <c r="CA23" s="50">
        <v>184.14734978523941</v>
      </c>
      <c r="CB23" s="50">
        <v>99.682417180957671</v>
      </c>
      <c r="CC23" s="49">
        <v>13.994438153477402</v>
      </c>
      <c r="CD23" s="49">
        <v>-4.1327670900270963</v>
      </c>
      <c r="CE23" s="69">
        <v>9.2833135290091953</v>
      </c>
      <c r="CF23" s="46">
        <v>2758860</v>
      </c>
      <c r="CG23" s="46">
        <v>1715755.5435348989</v>
      </c>
      <c r="CH23" s="46">
        <v>349776491.31885093</v>
      </c>
      <c r="CI23" s="49">
        <v>62.190743406149608</v>
      </c>
      <c r="CJ23" s="50">
        <v>203.8614956756725</v>
      </c>
      <c r="CK23" s="50">
        <v>126.78297967959627</v>
      </c>
      <c r="CL23" s="49">
        <v>225.91198261804152</v>
      </c>
      <c r="CM23" s="49">
        <v>60.720422462409744</v>
      </c>
      <c r="CN23" s="69">
        <v>423.80711531933173</v>
      </c>
      <c r="CO23" s="46">
        <v>2858262</v>
      </c>
      <c r="CP23" s="46">
        <v>1590197.2676652498</v>
      </c>
      <c r="CQ23" s="46">
        <v>295794396.73249918</v>
      </c>
      <c r="CR23" s="49">
        <v>55.635112094876177</v>
      </c>
      <c r="CS23" s="50">
        <v>186.01113380529748</v>
      </c>
      <c r="CT23" s="50">
        <v>103.48750280152736</v>
      </c>
      <c r="CU23" s="49">
        <v>139.77102054452277</v>
      </c>
      <c r="CV23" s="49">
        <v>49.767802614893846</v>
      </c>
      <c r="CW23" s="69">
        <v>259.09978877683744</v>
      </c>
      <c r="CX23" s="46">
        <v>2771340</v>
      </c>
      <c r="CY23" s="46">
        <v>1313679.1361572547</v>
      </c>
      <c r="CZ23" s="46">
        <v>243619375.03895435</v>
      </c>
      <c r="DA23" s="49">
        <v>47.402308491821813</v>
      </c>
      <c r="DB23" s="50">
        <v>185.44815726584832</v>
      </c>
      <c r="DC23" s="50">
        <v>87.906707599556299</v>
      </c>
      <c r="DD23" s="49">
        <v>40.586331411627341</v>
      </c>
      <c r="DE23" s="49">
        <v>31.367879360189026</v>
      </c>
      <c r="DF23" s="69">
        <v>84.68528224574213</v>
      </c>
      <c r="DG23" s="46">
        <v>8206022</v>
      </c>
      <c r="DH23" s="46">
        <v>3199759.2263934291</v>
      </c>
      <c r="DI23" s="46">
        <v>492229337.09896141</v>
      </c>
      <c r="DJ23" s="49">
        <v>38.992818035260314</v>
      </c>
      <c r="DK23" s="50">
        <v>153.83324252611717</v>
      </c>
      <c r="DL23" s="50">
        <v>59.983916335949552</v>
      </c>
      <c r="DM23" s="49">
        <v>-1.5116351221097626</v>
      </c>
      <c r="DN23" s="49">
        <v>-48.880116950747336</v>
      </c>
      <c r="DO23" s="49">
        <v>-48.095510456861469</v>
      </c>
      <c r="DP23" s="49">
        <v>-21.459881701626813</v>
      </c>
      <c r="DQ23" s="69">
        <v>-59.234152510652258</v>
      </c>
      <c r="DR23" s="46">
        <v>8349467</v>
      </c>
      <c r="DS23" s="46">
        <v>4019225.9609147282</v>
      </c>
      <c r="DT23" s="46">
        <v>721252450.78096879</v>
      </c>
      <c r="DU23" s="49">
        <v>48.137515375708752</v>
      </c>
      <c r="DV23" s="50">
        <v>179.45058521089473</v>
      </c>
      <c r="DW23" s="50">
        <v>86.383053047693792</v>
      </c>
      <c r="DX23" s="49">
        <v>-0.18069046136321712</v>
      </c>
      <c r="DY23" s="49">
        <v>-38.889390379048287</v>
      </c>
      <c r="DZ23" s="49">
        <v>-38.778769455124511</v>
      </c>
      <c r="EA23" s="49">
        <v>-20.234159618091553</v>
      </c>
      <c r="EB23" s="69">
        <v>-51.166370963734437</v>
      </c>
      <c r="EC23" s="46">
        <v>8248554</v>
      </c>
      <c r="ED23" s="46">
        <v>3886271.5350498674</v>
      </c>
      <c r="EE23" s="46">
        <v>756510115.33823895</v>
      </c>
      <c r="EF23" s="49">
        <v>47.114579537817995</v>
      </c>
      <c r="EG23" s="50">
        <v>194.66218675544286</v>
      </c>
      <c r="EH23" s="50">
        <v>91.714270808948939</v>
      </c>
      <c r="EI23" s="49">
        <v>0.4935157527138615</v>
      </c>
      <c r="EJ23" s="49">
        <v>-27.557952052769629</v>
      </c>
      <c r="EK23" s="49">
        <v>-27.913709253152437</v>
      </c>
      <c r="EL23" s="49">
        <v>-6.321234885909397</v>
      </c>
      <c r="EM23" s="69">
        <v>-32.470453011800238</v>
      </c>
      <c r="EN23" s="46">
        <v>8388462</v>
      </c>
      <c r="EO23" s="46">
        <v>4619631.9473574031</v>
      </c>
      <c r="EP23" s="46">
        <v>889190263.09030449</v>
      </c>
      <c r="EQ23" s="49">
        <v>55.071262733948167</v>
      </c>
      <c r="ER23" s="50">
        <v>192.48075890525294</v>
      </c>
      <c r="ES23" s="50">
        <v>106.00158444900919</v>
      </c>
      <c r="ET23" s="49">
        <v>7.251615206285611</v>
      </c>
      <c r="EU23" s="49">
        <v>132.43670335062731</v>
      </c>
      <c r="EV23" s="49">
        <v>116.7209350680297</v>
      </c>
      <c r="EW23" s="49">
        <v>45.300073967674734</v>
      </c>
      <c r="EX23" s="69">
        <v>214.89567895728351</v>
      </c>
      <c r="EY23" s="46">
        <v>33192505</v>
      </c>
      <c r="EZ23" s="46">
        <v>15724888.669715429</v>
      </c>
      <c r="FA23" s="46">
        <v>2859182166.3084736</v>
      </c>
      <c r="FB23" s="49">
        <v>47.374817506890267</v>
      </c>
      <c r="FC23" s="50">
        <v>181.82527243038444</v>
      </c>
      <c r="FD23" s="50">
        <v>86.139390995300701</v>
      </c>
      <c r="FE23" s="49">
        <v>1.4258282968010954</v>
      </c>
      <c r="FF23" s="49">
        <v>-22.10942480883319</v>
      </c>
      <c r="FG23" s="49">
        <v>-23.204398229574597</v>
      </c>
      <c r="FH23" s="49">
        <v>-10.11099825521786</v>
      </c>
      <c r="FI23" s="69">
        <v>-30.969200184666366</v>
      </c>
      <c r="FK23" s="70">
        <v>1859</v>
      </c>
      <c r="FL23" s="71">
        <v>556</v>
      </c>
      <c r="FM23" s="46">
        <v>92378</v>
      </c>
      <c r="FN23" s="71">
        <v>54841</v>
      </c>
    </row>
    <row r="24" spans="2:170" x14ac:dyDescent="0.2">
      <c r="B24" s="73" t="s">
        <v>75</v>
      </c>
      <c r="C24" s="46">
        <v>225990</v>
      </c>
      <c r="D24" s="46">
        <v>86709.100020454076</v>
      </c>
      <c r="E24" s="46">
        <v>10488245.827538479</v>
      </c>
      <c r="F24" s="49">
        <v>38.368556139853126</v>
      </c>
      <c r="G24" s="50">
        <v>120.95899767226707</v>
      </c>
      <c r="H24" s="50">
        <v>46.410220928087433</v>
      </c>
      <c r="I24" s="49">
        <v>-49.708771560668538</v>
      </c>
      <c r="J24" s="49">
        <v>-30.827452515696042</v>
      </c>
      <c r="K24" s="69">
        <v>-65.212276127363666</v>
      </c>
      <c r="L24" s="46">
        <v>245148</v>
      </c>
      <c r="M24" s="46">
        <v>119020.14062182483</v>
      </c>
      <c r="N24" s="46">
        <v>14841436.797099857</v>
      </c>
      <c r="O24" s="49">
        <v>48.550320876297107</v>
      </c>
      <c r="P24" s="50">
        <v>124.69685147034996</v>
      </c>
      <c r="Q24" s="50">
        <v>60.54072151149451</v>
      </c>
      <c r="R24" s="49">
        <v>-35.593956688801235</v>
      </c>
      <c r="S24" s="49">
        <v>-28.6908363701701</v>
      </c>
      <c r="T24" s="69">
        <v>-54.072589187718158</v>
      </c>
      <c r="U24" s="46">
        <v>237990</v>
      </c>
      <c r="V24" s="46">
        <v>128427.2257671205</v>
      </c>
      <c r="W24" s="46">
        <v>15519272.192039778</v>
      </c>
      <c r="X24" s="49">
        <v>53.963286594865544</v>
      </c>
      <c r="Y24" s="50">
        <v>120.84098289393221</v>
      </c>
      <c r="Z24" s="50">
        <v>65.209765923105081</v>
      </c>
      <c r="AA24" s="49">
        <v>-18.1736585862377</v>
      </c>
      <c r="AB24" s="49">
        <v>-17.69208171066321</v>
      </c>
      <c r="AC24" s="69">
        <v>-32.650441770006779</v>
      </c>
      <c r="AD24" s="46">
        <v>245923</v>
      </c>
      <c r="AE24" s="46">
        <v>145503.89087583823</v>
      </c>
      <c r="AF24" s="46">
        <v>18214452.593487781</v>
      </c>
      <c r="AG24" s="49">
        <v>59.166442697851863</v>
      </c>
      <c r="AH24" s="50">
        <v>125.18189365142534</v>
      </c>
      <c r="AI24" s="50">
        <v>74.06567337535644</v>
      </c>
      <c r="AJ24" s="49">
        <v>-1.0765755918110489</v>
      </c>
      <c r="AK24" s="49">
        <v>-0.72586521898338097</v>
      </c>
      <c r="AL24" s="69">
        <v>-1.7946263230174089</v>
      </c>
      <c r="AM24" s="46">
        <v>237990</v>
      </c>
      <c r="AN24" s="46">
        <v>133621.31761837026</v>
      </c>
      <c r="AO24" s="46">
        <v>16210607.146387078</v>
      </c>
      <c r="AP24" s="49">
        <v>56.14576982998036</v>
      </c>
      <c r="AQ24" s="50">
        <v>121.31752204903003</v>
      </c>
      <c r="AR24" s="50">
        <v>68.114656693084072</v>
      </c>
      <c r="AS24" s="49">
        <v>9.7487058814289931</v>
      </c>
      <c r="AT24" s="49">
        <v>5.241246428954156</v>
      </c>
      <c r="AU24" s="69">
        <v>15.50090600926279</v>
      </c>
      <c r="AV24" s="46">
        <v>250108</v>
      </c>
      <c r="AW24" s="46">
        <v>123205.45905303799</v>
      </c>
      <c r="AX24" s="46">
        <v>16180551.129275708</v>
      </c>
      <c r="AY24" s="49">
        <v>49.260902911157579</v>
      </c>
      <c r="AZ24" s="50">
        <v>131.32982299355939</v>
      </c>
      <c r="BA24" s="50">
        <v>64.694256598252394</v>
      </c>
      <c r="BB24" s="49">
        <v>25.717420343591009</v>
      </c>
      <c r="BC24" s="49">
        <v>13.336989502636868</v>
      </c>
      <c r="BD24" s="69">
        <v>42.484339497801606</v>
      </c>
      <c r="BE24" s="46">
        <v>245861</v>
      </c>
      <c r="BF24" s="46">
        <v>123777.64485785953</v>
      </c>
      <c r="BG24" s="46">
        <v>15793789.371834496</v>
      </c>
      <c r="BH24" s="49">
        <v>50.34456252022872</v>
      </c>
      <c r="BI24" s="50">
        <v>127.5980762921394</v>
      </c>
      <c r="BJ24" s="50">
        <v>64.238693293505264</v>
      </c>
      <c r="BK24" s="49">
        <v>40.205255698478901</v>
      </c>
      <c r="BL24" s="49">
        <v>16.192966657977756</v>
      </c>
      <c r="BM24" s="69">
        <v>62.908646006466043</v>
      </c>
      <c r="BN24" s="46">
        <v>231392</v>
      </c>
      <c r="BO24" s="46">
        <v>91829.400039085405</v>
      </c>
      <c r="BP24" s="46">
        <v>11285833.797659596</v>
      </c>
      <c r="BQ24" s="49">
        <v>39.685641698539882</v>
      </c>
      <c r="BR24" s="50">
        <v>122.90000580267322</v>
      </c>
      <c r="BS24" s="50">
        <v>48.773655950333612</v>
      </c>
      <c r="BT24" s="49">
        <v>-12.03958859839754</v>
      </c>
      <c r="BU24" s="49">
        <v>7.5199874952141688</v>
      </c>
      <c r="BV24" s="69">
        <v>-5.4249766602580971</v>
      </c>
      <c r="BW24" s="46">
        <v>256184</v>
      </c>
      <c r="BX24" s="46">
        <v>130738.19190932187</v>
      </c>
      <c r="BY24" s="46">
        <v>17343706.498471819</v>
      </c>
      <c r="BZ24" s="49">
        <v>51.032926298801591</v>
      </c>
      <c r="CA24" s="50">
        <v>132.65983141713605</v>
      </c>
      <c r="CB24" s="50">
        <v>67.700193995221483</v>
      </c>
      <c r="CC24" s="49">
        <v>42.172122170488613</v>
      </c>
      <c r="CD24" s="49">
        <v>15.182360858548215</v>
      </c>
      <c r="CE24" s="69">
        <v>63.757206798668228</v>
      </c>
      <c r="CF24" s="46">
        <v>251280</v>
      </c>
      <c r="CG24" s="46">
        <v>166380.42987804877</v>
      </c>
      <c r="CH24" s="46">
        <v>25677680.074907951</v>
      </c>
      <c r="CI24" s="49">
        <v>66.213160569105696</v>
      </c>
      <c r="CJ24" s="50">
        <v>154.3311319349807</v>
      </c>
      <c r="CK24" s="50">
        <v>102.18752019622713</v>
      </c>
      <c r="CL24" s="49">
        <v>215.45207210686564</v>
      </c>
      <c r="CM24" s="49">
        <v>67.52517323657689</v>
      </c>
      <c r="CN24" s="69">
        <v>428.46163027539808</v>
      </c>
      <c r="CO24" s="46">
        <v>263748</v>
      </c>
      <c r="CP24" s="46">
        <v>196563.26542750929</v>
      </c>
      <c r="CQ24" s="46">
        <v>35948916.113660343</v>
      </c>
      <c r="CR24" s="49">
        <v>74.526921693248596</v>
      </c>
      <c r="CS24" s="50">
        <v>182.88725533468497</v>
      </c>
      <c r="CT24" s="50">
        <v>136.30024157021225</v>
      </c>
      <c r="CU24" s="49">
        <v>189.99626296055001</v>
      </c>
      <c r="CV24" s="49">
        <v>84.842423540307536</v>
      </c>
      <c r="CW24" s="69">
        <v>436.03612063260385</v>
      </c>
      <c r="CX24" s="46">
        <v>255240</v>
      </c>
      <c r="CY24" s="46">
        <v>175135.12416356878</v>
      </c>
      <c r="CZ24" s="46">
        <v>37049355.774117924</v>
      </c>
      <c r="DA24" s="49">
        <v>68.61586121437422</v>
      </c>
      <c r="DB24" s="50">
        <v>211.54726072832426</v>
      </c>
      <c r="DC24" s="50">
        <v>145.15497482415736</v>
      </c>
      <c r="DD24" s="49">
        <v>128.6512730811784</v>
      </c>
      <c r="DE24" s="49">
        <v>99.539055608972419</v>
      </c>
      <c r="DF24" s="69">
        <v>356.24859094407594</v>
      </c>
      <c r="DG24" s="46">
        <v>709128</v>
      </c>
      <c r="DH24" s="46">
        <v>334156.46640939941</v>
      </c>
      <c r="DI24" s="46">
        <v>40848954.816678114</v>
      </c>
      <c r="DJ24" s="49">
        <v>47.122165026539555</v>
      </c>
      <c r="DK24" s="50">
        <v>122.24499275926351</v>
      </c>
      <c r="DL24" s="50">
        <v>57.604487224701479</v>
      </c>
      <c r="DM24" s="49">
        <v>-15.374480882142345</v>
      </c>
      <c r="DN24" s="49">
        <v>-45.079976871388645</v>
      </c>
      <c r="DO24" s="49">
        <v>-35.102291009731424</v>
      </c>
      <c r="DP24" s="49">
        <v>-26.602819845538701</v>
      </c>
      <c r="DQ24" s="69">
        <v>-52.366911616294551</v>
      </c>
      <c r="DR24" s="46">
        <v>734021</v>
      </c>
      <c r="DS24" s="46">
        <v>402330.6675472465</v>
      </c>
      <c r="DT24" s="46">
        <v>50605610.869150564</v>
      </c>
      <c r="DU24" s="49">
        <v>54.81187425799078</v>
      </c>
      <c r="DV24" s="50">
        <v>125.78114210795987</v>
      </c>
      <c r="DW24" s="50">
        <v>68.943001452479649</v>
      </c>
      <c r="DX24" s="49">
        <v>-10.968511166824953</v>
      </c>
      <c r="DY24" s="49">
        <v>-2.6481452115369737</v>
      </c>
      <c r="DZ24" s="49">
        <v>9.3454193166178214</v>
      </c>
      <c r="EA24" s="49">
        <v>4.942268624762697</v>
      </c>
      <c r="EB24" s="69">
        <v>14.749563668118235</v>
      </c>
      <c r="EC24" s="46">
        <v>733437</v>
      </c>
      <c r="ED24" s="46">
        <v>346345.23680626682</v>
      </c>
      <c r="EE24" s="46">
        <v>44423329.667965911</v>
      </c>
      <c r="EF24" s="49">
        <v>47.22222042333108</v>
      </c>
      <c r="EG24" s="50">
        <v>128.26314598001744</v>
      </c>
      <c r="EH24" s="50">
        <v>60.568705516582767</v>
      </c>
      <c r="EI24" s="49">
        <v>-6.9714611872146115</v>
      </c>
      <c r="EJ24" s="49">
        <v>13.313390596168713</v>
      </c>
      <c r="EK24" s="49">
        <v>21.804977313688038</v>
      </c>
      <c r="EL24" s="49">
        <v>13.357139359654139</v>
      </c>
      <c r="EM24" s="69">
        <v>38.074637880472459</v>
      </c>
      <c r="EN24" s="46">
        <v>770268</v>
      </c>
      <c r="EO24" s="46">
        <v>538078.81946912687</v>
      </c>
      <c r="EP24" s="46">
        <v>98675951.962686226</v>
      </c>
      <c r="EQ24" s="49">
        <v>69.856052629620706</v>
      </c>
      <c r="ER24" s="50">
        <v>183.38568327227739</v>
      </c>
      <c r="ES24" s="50">
        <v>128.10599942187164</v>
      </c>
      <c r="ET24" s="49">
        <v>19.620391752481261</v>
      </c>
      <c r="EU24" s="49">
        <v>228.23365391687886</v>
      </c>
      <c r="EV24" s="49">
        <v>174.39607002463305</v>
      </c>
      <c r="EW24" s="49">
        <v>83.969080170464693</v>
      </c>
      <c r="EX24" s="69">
        <v>404.80392604822163</v>
      </c>
      <c r="EY24" s="46">
        <v>2946854</v>
      </c>
      <c r="EZ24" s="46">
        <v>1620911.1902320397</v>
      </c>
      <c r="FA24" s="46">
        <v>234553847.31648082</v>
      </c>
      <c r="FB24" s="49">
        <v>55.004801399459886</v>
      </c>
      <c r="FC24" s="50">
        <v>144.70493431716241</v>
      </c>
      <c r="FD24" s="50">
        <v>79.59466173637405</v>
      </c>
      <c r="FE24" s="49">
        <v>-4.7785628379526797</v>
      </c>
      <c r="FF24" s="49">
        <v>8.6910883056101262</v>
      </c>
      <c r="FG24" s="49">
        <v>14.145607906169518</v>
      </c>
      <c r="FH24" s="49">
        <v>6.9382653263475893</v>
      </c>
      <c r="FI24" s="69">
        <v>22.065333041071952</v>
      </c>
      <c r="FK24" s="70">
        <v>97</v>
      </c>
      <c r="FL24" s="71">
        <v>39</v>
      </c>
      <c r="FM24" s="46">
        <v>8508</v>
      </c>
      <c r="FN24" s="71">
        <v>5380</v>
      </c>
    </row>
    <row r="25" spans="2:170" x14ac:dyDescent="0.2">
      <c r="B25" s="73" t="s">
        <v>76</v>
      </c>
      <c r="C25" s="46">
        <v>2654468</v>
      </c>
      <c r="D25" s="46">
        <v>1198469.4602386313</v>
      </c>
      <c r="E25" s="46">
        <v>177468615.78469986</v>
      </c>
      <c r="F25" s="49">
        <v>45.149139497580357</v>
      </c>
      <c r="G25" s="50">
        <v>148.07938097092892</v>
      </c>
      <c r="H25" s="50">
        <v>66.856566281718173</v>
      </c>
      <c r="I25" s="49">
        <v>-41.148142009292023</v>
      </c>
      <c r="J25" s="49">
        <v>-16.790357191241331</v>
      </c>
      <c r="K25" s="69">
        <v>-51.029579179613997</v>
      </c>
      <c r="L25" s="46">
        <v>2701433</v>
      </c>
      <c r="M25" s="46">
        <v>1223523.5667728854</v>
      </c>
      <c r="N25" s="46">
        <v>181212082.56649607</v>
      </c>
      <c r="O25" s="49">
        <v>45.291649534631631</v>
      </c>
      <c r="P25" s="50">
        <v>148.10673654979405</v>
      </c>
      <c r="Q25" s="50">
        <v>67.079984055312892</v>
      </c>
      <c r="R25" s="49">
        <v>-39.631355178074308</v>
      </c>
      <c r="S25" s="49">
        <v>-14.18215266832946</v>
      </c>
      <c r="T25" s="69">
        <v>-48.19292855052138</v>
      </c>
      <c r="U25" s="46">
        <v>2631060</v>
      </c>
      <c r="V25" s="46">
        <v>1348684.5254578346</v>
      </c>
      <c r="W25" s="46">
        <v>217619208.40041766</v>
      </c>
      <c r="X25" s="49">
        <v>51.260120463153044</v>
      </c>
      <c r="Y25" s="50">
        <v>161.35664367213158</v>
      </c>
      <c r="Z25" s="50">
        <v>82.711609921635258</v>
      </c>
      <c r="AA25" s="49">
        <v>-28.875140743059752</v>
      </c>
      <c r="AB25" s="49">
        <v>-10.316117922768095</v>
      </c>
      <c r="AC25" s="69">
        <v>-36.21246509640855</v>
      </c>
      <c r="AD25" s="46">
        <v>2729488</v>
      </c>
      <c r="AE25" s="46">
        <v>1365872.2733717056</v>
      </c>
      <c r="AF25" s="46">
        <v>223671024.65577435</v>
      </c>
      <c r="AG25" s="49">
        <v>50.041336447410856</v>
      </c>
      <c r="AH25" s="50">
        <v>163.75691125469169</v>
      </c>
      <c r="AI25" s="50">
        <v>81.946146916848278</v>
      </c>
      <c r="AJ25" s="49">
        <v>-33.061400688483225</v>
      </c>
      <c r="AK25" s="49">
        <v>-11.310804360588127</v>
      </c>
      <c r="AL25" s="69">
        <v>-40.63269469832688</v>
      </c>
      <c r="AM25" s="46">
        <v>2656230</v>
      </c>
      <c r="AN25" s="46">
        <v>1311344.5700057996</v>
      </c>
      <c r="AO25" s="46">
        <v>208371565.61278656</v>
      </c>
      <c r="AP25" s="49">
        <v>49.368637881727096</v>
      </c>
      <c r="AQ25" s="50">
        <v>158.8991714144704</v>
      </c>
      <c r="AR25" s="50">
        <v>78.446356532674713</v>
      </c>
      <c r="AS25" s="49">
        <v>-31.232633118721228</v>
      </c>
      <c r="AT25" s="49">
        <v>-8.5144733967927166</v>
      </c>
      <c r="AU25" s="69">
        <v>-37.087812277502557</v>
      </c>
      <c r="AV25" s="46">
        <v>2752769</v>
      </c>
      <c r="AW25" s="46">
        <v>1648034.8590904567</v>
      </c>
      <c r="AX25" s="46">
        <v>347782097.86796767</v>
      </c>
      <c r="AY25" s="49">
        <v>59.868258436885071</v>
      </c>
      <c r="AZ25" s="50">
        <v>211.02836262814677</v>
      </c>
      <c r="BA25" s="50">
        <v>126.3390055133459</v>
      </c>
      <c r="BB25" s="49">
        <v>-11.444554654200919</v>
      </c>
      <c r="BC25" s="49">
        <v>4.5510861520998036</v>
      </c>
      <c r="BD25" s="69">
        <v>-7.4143200441379467</v>
      </c>
      <c r="BE25" s="46">
        <v>2745949</v>
      </c>
      <c r="BF25" s="46">
        <v>1435797.0498822778</v>
      </c>
      <c r="BG25" s="46">
        <v>319975125.08843327</v>
      </c>
      <c r="BH25" s="49">
        <v>52.287826535827058</v>
      </c>
      <c r="BI25" s="50">
        <v>222.85539945542322</v>
      </c>
      <c r="BJ25" s="50">
        <v>116.52624469297619</v>
      </c>
      <c r="BK25" s="49">
        <v>-23.872290065971779</v>
      </c>
      <c r="BL25" s="49">
        <v>7.5314623122994746</v>
      </c>
      <c r="BM25" s="69">
        <v>-18.138760283073783</v>
      </c>
      <c r="BN25" s="46">
        <v>2480184</v>
      </c>
      <c r="BO25" s="46">
        <v>1243406.3458718143</v>
      </c>
      <c r="BP25" s="46">
        <v>213328860.57571229</v>
      </c>
      <c r="BQ25" s="49">
        <v>50.133633063990985</v>
      </c>
      <c r="BR25" s="50">
        <v>171.56809701348016</v>
      </c>
      <c r="BS25" s="50">
        <v>86.013320211610221</v>
      </c>
      <c r="BT25" s="49">
        <v>-18.913231535989944</v>
      </c>
      <c r="BU25" s="49">
        <v>3.6981614021843856</v>
      </c>
      <c r="BV25" s="69">
        <v>-15.914511962375304</v>
      </c>
      <c r="BW25" s="46">
        <v>2739811</v>
      </c>
      <c r="BX25" s="46">
        <v>1548135.2818995812</v>
      </c>
      <c r="BY25" s="46">
        <v>274111931.21022177</v>
      </c>
      <c r="BZ25" s="49">
        <v>56.505185281013219</v>
      </c>
      <c r="CA25" s="50">
        <v>177.05941749088171</v>
      </c>
      <c r="CB25" s="50">
        <v>100.04775191070543</v>
      </c>
      <c r="CC25" s="49">
        <v>40.666181355164085</v>
      </c>
      <c r="CD25" s="49">
        <v>11.962343869210923</v>
      </c>
      <c r="CE25" s="69">
        <v>57.493153676556673</v>
      </c>
      <c r="CF25" s="46">
        <v>2652870</v>
      </c>
      <c r="CG25" s="46">
        <v>1569246.8479769698</v>
      </c>
      <c r="CH25" s="46">
        <v>332170548.3441242</v>
      </c>
      <c r="CI25" s="49">
        <v>59.152798590845755</v>
      </c>
      <c r="CJ25" s="50">
        <v>211.67514134079633</v>
      </c>
      <c r="CK25" s="50">
        <v>125.21177002420933</v>
      </c>
      <c r="CL25" s="49">
        <v>324.80593780018006</v>
      </c>
      <c r="CM25" s="49">
        <v>86.713809760066042</v>
      </c>
      <c r="CN25" s="69">
        <v>693.17135055369272</v>
      </c>
      <c r="CO25" s="46">
        <v>2706517</v>
      </c>
      <c r="CP25" s="46">
        <v>1746217.482563182</v>
      </c>
      <c r="CQ25" s="46">
        <v>333362515.09526515</v>
      </c>
      <c r="CR25" s="49">
        <v>64.518991846834211</v>
      </c>
      <c r="CS25" s="50">
        <v>190.90549626495527</v>
      </c>
      <c r="CT25" s="50">
        <v>123.17030157034489</v>
      </c>
      <c r="CU25" s="49">
        <v>252.68140361339951</v>
      </c>
      <c r="CV25" s="49">
        <v>72.049974168751987</v>
      </c>
      <c r="CW25" s="69">
        <v>506.78826381484583</v>
      </c>
      <c r="CX25" s="46">
        <v>2621190</v>
      </c>
      <c r="CY25" s="46">
        <v>1592519.9725826194</v>
      </c>
      <c r="CZ25" s="46">
        <v>311316482.46344566</v>
      </c>
      <c r="DA25" s="49">
        <v>60.755609955120356</v>
      </c>
      <c r="DB25" s="50">
        <v>195.4867052364674</v>
      </c>
      <c r="DC25" s="50">
        <v>118.76914014758398</v>
      </c>
      <c r="DD25" s="49">
        <v>109.6603775085682</v>
      </c>
      <c r="DE25" s="49">
        <v>50.933669001576327</v>
      </c>
      <c r="DF25" s="69">
        <v>216.44810021623772</v>
      </c>
      <c r="DG25" s="46">
        <v>7986961</v>
      </c>
      <c r="DH25" s="46">
        <v>3770677.5524693513</v>
      </c>
      <c r="DI25" s="46">
        <v>576299906.75161362</v>
      </c>
      <c r="DJ25" s="49">
        <v>47.210416483432823</v>
      </c>
      <c r="DK25" s="50">
        <v>152.83722851724747</v>
      </c>
      <c r="DL25" s="50">
        <v>72.155092124728498</v>
      </c>
      <c r="DM25" s="49">
        <v>-1.126558622940137</v>
      </c>
      <c r="DN25" s="49">
        <v>-37.455034033610602</v>
      </c>
      <c r="DO25" s="49">
        <v>-36.742400087127159</v>
      </c>
      <c r="DP25" s="49">
        <v>-13.531147643936608</v>
      </c>
      <c r="DQ25" s="69">
        <v>-45.301879327348701</v>
      </c>
      <c r="DR25" s="46">
        <v>8138487</v>
      </c>
      <c r="DS25" s="46">
        <v>4325251.7024679622</v>
      </c>
      <c r="DT25" s="46">
        <v>779824688.13652861</v>
      </c>
      <c r="DU25" s="49">
        <v>53.145648601121586</v>
      </c>
      <c r="DV25" s="50">
        <v>180.2957935815771</v>
      </c>
      <c r="DW25" s="50">
        <v>95.819368899468486</v>
      </c>
      <c r="DX25" s="49">
        <v>0.32158181568732014</v>
      </c>
      <c r="DY25" s="49">
        <v>-25.298235841612048</v>
      </c>
      <c r="DZ25" s="49">
        <v>-25.537693080207379</v>
      </c>
      <c r="EA25" s="49">
        <v>-3.3509945723163534</v>
      </c>
      <c r="EB25" s="69">
        <v>-28.032920943511176</v>
      </c>
      <c r="EC25" s="46">
        <v>7965944</v>
      </c>
      <c r="ED25" s="46">
        <v>4227338.6776536731</v>
      </c>
      <c r="EE25" s="46">
        <v>807415916.87436736</v>
      </c>
      <c r="EF25" s="49">
        <v>53.067642424471892</v>
      </c>
      <c r="EG25" s="50">
        <v>190.99863494318194</v>
      </c>
      <c r="EH25" s="50">
        <v>101.3584726272702</v>
      </c>
      <c r="EI25" s="49">
        <v>0.22076149442459908</v>
      </c>
      <c r="EJ25" s="49">
        <v>-6.2520403503489606</v>
      </c>
      <c r="EK25" s="49">
        <v>-6.4585438668151109</v>
      </c>
      <c r="EL25" s="49">
        <v>5.4650167712894113</v>
      </c>
      <c r="EM25" s="69">
        <v>-1.346487601028229</v>
      </c>
      <c r="EN25" s="46">
        <v>7980577</v>
      </c>
      <c r="EO25" s="46">
        <v>4907984.303122771</v>
      </c>
      <c r="EP25" s="46">
        <v>976849545.90283501</v>
      </c>
      <c r="EQ25" s="49">
        <v>61.49911595518433</v>
      </c>
      <c r="ER25" s="50">
        <v>199.03273636822786</v>
      </c>
      <c r="ES25" s="50">
        <v>122.40337332787279</v>
      </c>
      <c r="ET25" s="49">
        <v>7.5886001537677759</v>
      </c>
      <c r="EU25" s="49">
        <v>223.57223406826796</v>
      </c>
      <c r="EV25" s="49">
        <v>200.74955302495997</v>
      </c>
      <c r="EW25" s="49">
        <v>65.389248169305773</v>
      </c>
      <c r="EX25" s="69">
        <v>397.4074246205289</v>
      </c>
      <c r="EY25" s="46">
        <v>32071969</v>
      </c>
      <c r="EZ25" s="46">
        <v>17231252.235713758</v>
      </c>
      <c r="FA25" s="46">
        <v>3140390057.6653442</v>
      </c>
      <c r="FB25" s="49">
        <v>53.726829917158369</v>
      </c>
      <c r="FC25" s="50">
        <v>182.24967139396426</v>
      </c>
      <c r="FD25" s="50">
        <v>97.916970974415207</v>
      </c>
      <c r="FE25" s="49">
        <v>1.6336760938076695</v>
      </c>
      <c r="FF25" s="49">
        <v>-3.4384864680631511</v>
      </c>
      <c r="FG25" s="49">
        <v>-4.9906318031724295</v>
      </c>
      <c r="FH25" s="49">
        <v>3.4128456832860437</v>
      </c>
      <c r="FI25" s="69">
        <v>-1.748108681949657</v>
      </c>
      <c r="FK25" s="70">
        <v>1778</v>
      </c>
      <c r="FL25" s="71">
        <v>574</v>
      </c>
      <c r="FM25" s="46">
        <v>87373</v>
      </c>
      <c r="FN25" s="71">
        <v>49020</v>
      </c>
    </row>
    <row r="26" spans="2:170" x14ac:dyDescent="0.2">
      <c r="B26" s="73" t="s">
        <v>77</v>
      </c>
      <c r="C26" s="46">
        <v>425444</v>
      </c>
      <c r="D26" s="46">
        <v>179277.44748969199</v>
      </c>
      <c r="E26" s="46">
        <v>21689319.089437764</v>
      </c>
      <c r="F26" s="49">
        <v>42.13890605806921</v>
      </c>
      <c r="G26" s="50">
        <v>120.98186020126624</v>
      </c>
      <c r="H26" s="50">
        <v>50.980432417516205</v>
      </c>
      <c r="I26" s="49">
        <v>-41.00855618010327</v>
      </c>
      <c r="J26" s="49">
        <v>-11.736646416926265</v>
      </c>
      <c r="K26" s="69">
        <v>-47.932173357484245</v>
      </c>
      <c r="L26" s="46">
        <v>440882</v>
      </c>
      <c r="M26" s="46">
        <v>180715.98431915138</v>
      </c>
      <c r="N26" s="46">
        <v>21739151.772692502</v>
      </c>
      <c r="O26" s="49">
        <v>40.989649003395783</v>
      </c>
      <c r="P26" s="50">
        <v>120.29457081284144</v>
      </c>
      <c r="Q26" s="50">
        <v>49.308322346325092</v>
      </c>
      <c r="R26" s="49">
        <v>-42.671856796390465</v>
      </c>
      <c r="S26" s="49">
        <v>-15.279198105621111</v>
      </c>
      <c r="T26" s="69">
        <v>-51.431137366744132</v>
      </c>
      <c r="U26" s="46">
        <v>441300</v>
      </c>
      <c r="V26" s="46">
        <v>204808.7098189797</v>
      </c>
      <c r="W26" s="46">
        <v>25593345.813059397</v>
      </c>
      <c r="X26" s="49">
        <v>46.410312671420733</v>
      </c>
      <c r="Y26" s="50">
        <v>124.96219440901751</v>
      </c>
      <c r="Z26" s="50">
        <v>57.995345146293673</v>
      </c>
      <c r="AA26" s="49">
        <v>-40.493234161934666</v>
      </c>
      <c r="AB26" s="49">
        <v>-20.217862517652666</v>
      </c>
      <c r="AC26" s="69">
        <v>-52.524230267776218</v>
      </c>
      <c r="AD26" s="46">
        <v>467666</v>
      </c>
      <c r="AE26" s="46">
        <v>266724.1444874882</v>
      </c>
      <c r="AF26" s="46">
        <v>36575714.367878437</v>
      </c>
      <c r="AG26" s="49">
        <v>57.033041633877218</v>
      </c>
      <c r="AH26" s="50">
        <v>137.12937176407056</v>
      </c>
      <c r="AI26" s="50">
        <v>78.209051690476613</v>
      </c>
      <c r="AJ26" s="49">
        <v>-32.67397880448928</v>
      </c>
      <c r="AK26" s="49">
        <v>-18.767210720434367</v>
      </c>
      <c r="AL26" s="69">
        <v>-45.309195071935086</v>
      </c>
      <c r="AM26" s="46">
        <v>462450</v>
      </c>
      <c r="AN26" s="46">
        <v>212961.43908421914</v>
      </c>
      <c r="AO26" s="46">
        <v>29056031.181232933</v>
      </c>
      <c r="AP26" s="49">
        <v>46.050695012264924</v>
      </c>
      <c r="AQ26" s="50">
        <v>136.43799227775807</v>
      </c>
      <c r="AR26" s="50">
        <v>62.83064370468793</v>
      </c>
      <c r="AS26" s="49">
        <v>-44.537740252316766</v>
      </c>
      <c r="AT26" s="49">
        <v>-19.087561648967071</v>
      </c>
      <c r="AU26" s="69">
        <v>-55.124133273566052</v>
      </c>
      <c r="AV26" s="46">
        <v>484530</v>
      </c>
      <c r="AW26" s="46">
        <v>257406.51333668848</v>
      </c>
      <c r="AX26" s="46">
        <v>41621099.448911682</v>
      </c>
      <c r="AY26" s="49">
        <v>53.124989853401949</v>
      </c>
      <c r="AZ26" s="50">
        <v>161.69404149642151</v>
      </c>
      <c r="BA26" s="50">
        <v>85.899943138529466</v>
      </c>
      <c r="BB26" s="49">
        <v>-25.885246432795814</v>
      </c>
      <c r="BC26" s="49">
        <v>4.2228236179372667</v>
      </c>
      <c r="BD26" s="69">
        <v>-22.755511114783911</v>
      </c>
      <c r="BE26" s="46">
        <v>482329</v>
      </c>
      <c r="BF26" s="46">
        <v>305233.97545206588</v>
      </c>
      <c r="BG26" s="46">
        <v>48145999.882001936</v>
      </c>
      <c r="BH26" s="49">
        <v>63.283355438314068</v>
      </c>
      <c r="BI26" s="50">
        <v>157.73473385685668</v>
      </c>
      <c r="BJ26" s="50">
        <v>99.819832276313335</v>
      </c>
      <c r="BK26" s="49">
        <v>-14.74261202437676</v>
      </c>
      <c r="BL26" s="49">
        <v>0.21633328955271805</v>
      </c>
      <c r="BM26" s="69">
        <v>-14.55817191238237</v>
      </c>
      <c r="BN26" s="46">
        <v>438200</v>
      </c>
      <c r="BO26" s="46">
        <v>269119.55340977671</v>
      </c>
      <c r="BP26" s="46">
        <v>39776216.676612169</v>
      </c>
      <c r="BQ26" s="49">
        <v>61.414777135959994</v>
      </c>
      <c r="BR26" s="50">
        <v>147.80128821054726</v>
      </c>
      <c r="BS26" s="50">
        <v>90.771831758585506</v>
      </c>
      <c r="BT26" s="49">
        <v>-20.5600762003459</v>
      </c>
      <c r="BU26" s="49">
        <v>-8.9890524045870173</v>
      </c>
      <c r="BV26" s="69">
        <v>-27.700972580860803</v>
      </c>
      <c r="BW26" s="46">
        <v>491877</v>
      </c>
      <c r="BX26" s="46">
        <v>349218.71735897689</v>
      </c>
      <c r="BY26" s="46">
        <v>53091297.909185767</v>
      </c>
      <c r="BZ26" s="49">
        <v>70.997163388200079</v>
      </c>
      <c r="CA26" s="50">
        <v>152.02878674630415</v>
      </c>
      <c r="CB26" s="50">
        <v>107.93612612337184</v>
      </c>
      <c r="CC26" s="49">
        <v>35.100139236861274</v>
      </c>
      <c r="CD26" s="49">
        <v>-2.0870363486127665</v>
      </c>
      <c r="CE26" s="69">
        <v>32.280550223961527</v>
      </c>
      <c r="CF26" s="46">
        <v>476280</v>
      </c>
      <c r="CG26" s="46">
        <v>338575.77665369649</v>
      </c>
      <c r="CH26" s="46">
        <v>53509651.505700789</v>
      </c>
      <c r="CI26" s="49">
        <v>71.08754863813229</v>
      </c>
      <c r="CJ26" s="50">
        <v>158.04335453221674</v>
      </c>
      <c r="CK26" s="50">
        <v>112.34914652242544</v>
      </c>
      <c r="CL26" s="49">
        <v>306.93407324807077</v>
      </c>
      <c r="CM26" s="49">
        <v>46.418300619605894</v>
      </c>
      <c r="CN26" s="69">
        <v>495.82595469196752</v>
      </c>
      <c r="CO26" s="46">
        <v>492187</v>
      </c>
      <c r="CP26" s="46">
        <v>327814.17757284408</v>
      </c>
      <c r="CQ26" s="46">
        <v>50211851.114635296</v>
      </c>
      <c r="CR26" s="49">
        <v>66.603583104154339</v>
      </c>
      <c r="CS26" s="50">
        <v>153.17168856578098</v>
      </c>
      <c r="CT26" s="50">
        <v>102.01783288594639</v>
      </c>
      <c r="CU26" s="49">
        <v>203.77872605836288</v>
      </c>
      <c r="CV26" s="49">
        <v>41.869163206074198</v>
      </c>
      <c r="CW26" s="69">
        <v>330.96833665707186</v>
      </c>
      <c r="CX26" s="46">
        <v>479820</v>
      </c>
      <c r="CY26" s="46">
        <v>280200.24089581304</v>
      </c>
      <c r="CZ26" s="46">
        <v>42111977.191164151</v>
      </c>
      <c r="DA26" s="49">
        <v>58.396949042518663</v>
      </c>
      <c r="DB26" s="50">
        <v>150.29243749587874</v>
      </c>
      <c r="DC26" s="50">
        <v>87.766198139227527</v>
      </c>
      <c r="DD26" s="49">
        <v>90.736540354596883</v>
      </c>
      <c r="DE26" s="49">
        <v>31.544173873160847</v>
      </c>
      <c r="DF26" s="69">
        <v>150.90280628370255</v>
      </c>
      <c r="DG26" s="46">
        <v>1307626</v>
      </c>
      <c r="DH26" s="46">
        <v>564802.14162782312</v>
      </c>
      <c r="DI26" s="46">
        <v>69021816.675189659</v>
      </c>
      <c r="DJ26" s="49">
        <v>43.192942143076316</v>
      </c>
      <c r="DK26" s="50">
        <v>122.20530268575301</v>
      </c>
      <c r="DL26" s="50">
        <v>52.784065684828583</v>
      </c>
      <c r="DM26" s="49">
        <v>-5.6243887828343153</v>
      </c>
      <c r="DN26" s="49">
        <v>-44.613004917175765</v>
      </c>
      <c r="DO26" s="49">
        <v>-41.312173379863559</v>
      </c>
      <c r="DP26" s="49">
        <v>-15.980964624960828</v>
      </c>
      <c r="DQ26" s="69">
        <v>-50.691054191185913</v>
      </c>
      <c r="DR26" s="46">
        <v>1414646</v>
      </c>
      <c r="DS26" s="46">
        <v>737092.09690839588</v>
      </c>
      <c r="DT26" s="46">
        <v>107252844.99802305</v>
      </c>
      <c r="DU26" s="49">
        <v>52.104349562250611</v>
      </c>
      <c r="DV26" s="50">
        <v>145.50806533929259</v>
      </c>
      <c r="DW26" s="50">
        <v>75.816031005653045</v>
      </c>
      <c r="DX26" s="49">
        <v>1.8612511403754473</v>
      </c>
      <c r="DY26" s="49">
        <v>-33.466699497669609</v>
      </c>
      <c r="DZ26" s="49">
        <v>-34.682423632672105</v>
      </c>
      <c r="EA26" s="49">
        <v>-11.603119852538368</v>
      </c>
      <c r="EB26" s="69">
        <v>-42.261300303346438</v>
      </c>
      <c r="EC26" s="46">
        <v>1412406</v>
      </c>
      <c r="ED26" s="46">
        <v>923572.24622081942</v>
      </c>
      <c r="EE26" s="46">
        <v>141013514.46779987</v>
      </c>
      <c r="EF26" s="49">
        <v>65.389997367670446</v>
      </c>
      <c r="EG26" s="50">
        <v>152.68271111958529</v>
      </c>
      <c r="EH26" s="50">
        <v>99.839220781984693</v>
      </c>
      <c r="EI26" s="49">
        <v>3.8363562445275519</v>
      </c>
      <c r="EJ26" s="49">
        <v>0.2596965187854583</v>
      </c>
      <c r="EK26" s="49">
        <v>-3.444515827692666</v>
      </c>
      <c r="EL26" s="49">
        <v>-3.7336195747832441</v>
      </c>
      <c r="EM26" s="69">
        <v>-7.0495302852766697</v>
      </c>
      <c r="EN26" s="46">
        <v>1448287</v>
      </c>
      <c r="EO26" s="46">
        <v>946590.19512235362</v>
      </c>
      <c r="EP26" s="46">
        <v>145833479.81150025</v>
      </c>
      <c r="EQ26" s="49">
        <v>65.359296542905767</v>
      </c>
      <c r="ER26" s="50">
        <v>154.06189559427054</v>
      </c>
      <c r="ES26" s="50">
        <v>100.69377120108116</v>
      </c>
      <c r="ET26" s="49">
        <v>20.407224997173319</v>
      </c>
      <c r="EU26" s="49">
        <v>237.70953861756692</v>
      </c>
      <c r="EV26" s="49">
        <v>180.47281932250743</v>
      </c>
      <c r="EW26" s="49">
        <v>39.192048036243968</v>
      </c>
      <c r="EX26" s="69">
        <v>290.39586139999227</v>
      </c>
      <c r="EY26" s="46">
        <v>5582965</v>
      </c>
      <c r="EZ26" s="46">
        <v>3172056.679879392</v>
      </c>
      <c r="FA26" s="46">
        <v>463121655.9525128</v>
      </c>
      <c r="FB26" s="49">
        <v>56.81670366694744</v>
      </c>
      <c r="FC26" s="50">
        <v>146.00043526653553</v>
      </c>
      <c r="FD26" s="50">
        <v>82.952634657840917</v>
      </c>
      <c r="FE26" s="49">
        <v>4.6008552105622984</v>
      </c>
      <c r="FF26" s="49">
        <v>-4.7164132700314942</v>
      </c>
      <c r="FG26" s="49">
        <v>-8.9074496205963722</v>
      </c>
      <c r="FH26" s="49">
        <v>-4.285764037753566</v>
      </c>
      <c r="FI26" s="69">
        <v>-12.811461385829404</v>
      </c>
      <c r="FK26" s="70">
        <v>319</v>
      </c>
      <c r="FL26" s="71">
        <v>126</v>
      </c>
      <c r="FM26" s="46">
        <v>15994</v>
      </c>
      <c r="FN26" s="71">
        <v>10270</v>
      </c>
    </row>
    <row r="27" spans="2:170" x14ac:dyDescent="0.2">
      <c r="B27" s="73" t="s">
        <v>78</v>
      </c>
      <c r="C27" s="46">
        <v>260276</v>
      </c>
      <c r="D27" s="46">
        <v>93140.654425612054</v>
      </c>
      <c r="E27" s="46">
        <v>12104393.656257793</v>
      </c>
      <c r="F27" s="49">
        <v>35.785341109288623</v>
      </c>
      <c r="G27" s="50">
        <v>129.95821997283815</v>
      </c>
      <c r="H27" s="50">
        <v>46.505992316839787</v>
      </c>
      <c r="I27" s="49">
        <v>-45.74422730573977</v>
      </c>
      <c r="J27" s="49">
        <v>-11.36643876725606</v>
      </c>
      <c r="K27" s="69">
        <v>-51.91117648673449</v>
      </c>
      <c r="L27" s="46">
        <v>260276</v>
      </c>
      <c r="M27" s="46">
        <v>98817.852968036532</v>
      </c>
      <c r="N27" s="46">
        <v>13037068.23638949</v>
      </c>
      <c r="O27" s="49">
        <v>37.966563558697892</v>
      </c>
      <c r="P27" s="50">
        <v>131.9302923997594</v>
      </c>
      <c r="Q27" s="50">
        <v>50.089398317130623</v>
      </c>
      <c r="R27" s="49">
        <v>-39.681907532839325</v>
      </c>
      <c r="S27" s="49">
        <v>-10.768084020646397</v>
      </c>
      <c r="T27" s="69">
        <v>-46.177010409354374</v>
      </c>
      <c r="U27" s="46">
        <v>254550</v>
      </c>
      <c r="V27" s="46">
        <v>92536.659521660651</v>
      </c>
      <c r="W27" s="46">
        <v>12478732.744989393</v>
      </c>
      <c r="X27" s="49">
        <v>36.3530385078219</v>
      </c>
      <c r="Y27" s="50">
        <v>134.85177452367853</v>
      </c>
      <c r="Z27" s="50">
        <v>49.022717521074021</v>
      </c>
      <c r="AA27" s="49">
        <v>-49.414357720629681</v>
      </c>
      <c r="AB27" s="49">
        <v>-15.485783759905807</v>
      </c>
      <c r="AC27" s="69">
        <v>-57.247940897572455</v>
      </c>
      <c r="AD27" s="46">
        <v>263035</v>
      </c>
      <c r="AE27" s="46">
        <v>112273.41400847647</v>
      </c>
      <c r="AF27" s="46">
        <v>16571642.19027799</v>
      </c>
      <c r="AG27" s="49">
        <v>42.68383067214495</v>
      </c>
      <c r="AH27" s="50">
        <v>147.60076850452643</v>
      </c>
      <c r="AI27" s="50">
        <v>63.001662099256713</v>
      </c>
      <c r="AJ27" s="49">
        <v>-46.124339510866292</v>
      </c>
      <c r="AK27" s="49">
        <v>-16.709431793746482</v>
      </c>
      <c r="AL27" s="69">
        <v>-55.126656253728513</v>
      </c>
      <c r="AM27" s="46">
        <v>265140</v>
      </c>
      <c r="AN27" s="46">
        <v>122973.8702725544</v>
      </c>
      <c r="AO27" s="46">
        <v>18169996.286387961</v>
      </c>
      <c r="AP27" s="49">
        <v>46.380731037396998</v>
      </c>
      <c r="AQ27" s="50">
        <v>147.75493563077021</v>
      </c>
      <c r="AR27" s="50">
        <v>68.529819289386595</v>
      </c>
      <c r="AS27" s="49">
        <v>-45.96972635522355</v>
      </c>
      <c r="AT27" s="49">
        <v>-19.999805031035727</v>
      </c>
      <c r="AU27" s="69">
        <v>-56.775675741913915</v>
      </c>
      <c r="AV27" s="46">
        <v>274195</v>
      </c>
      <c r="AW27" s="46">
        <v>169290.13002622378</v>
      </c>
      <c r="AX27" s="46">
        <v>32487296.087360218</v>
      </c>
      <c r="AY27" s="49">
        <v>61.740779381908418</v>
      </c>
      <c r="AZ27" s="50">
        <v>191.90307244921956</v>
      </c>
      <c r="BA27" s="50">
        <v>118.48245258797651</v>
      </c>
      <c r="BB27" s="49">
        <v>-24.219736791789838</v>
      </c>
      <c r="BC27" s="49">
        <v>-4.2587977814501565</v>
      </c>
      <c r="BD27" s="69">
        <v>-27.447064960078183</v>
      </c>
      <c r="BE27" s="46">
        <v>281015</v>
      </c>
      <c r="BF27" s="46">
        <v>170523.19413322469</v>
      </c>
      <c r="BG27" s="46">
        <v>34326018.964634955</v>
      </c>
      <c r="BH27" s="49">
        <v>60.681171515123637</v>
      </c>
      <c r="BI27" s="50">
        <v>201.2982406241878</v>
      </c>
      <c r="BJ27" s="50">
        <v>122.15013065008968</v>
      </c>
      <c r="BK27" s="49">
        <v>-30.551743887858205</v>
      </c>
      <c r="BL27" s="49">
        <v>0.30193876246538509</v>
      </c>
      <c r="BM27" s="69">
        <v>-30.342052682799412</v>
      </c>
      <c r="BN27" s="46">
        <v>253820</v>
      </c>
      <c r="BO27" s="46">
        <v>162976.10613159504</v>
      </c>
      <c r="BP27" s="46">
        <v>30063358.343810651</v>
      </c>
      <c r="BQ27" s="49">
        <v>64.209323982190142</v>
      </c>
      <c r="BR27" s="50">
        <v>184.4648216072606</v>
      </c>
      <c r="BS27" s="50">
        <v>118.44361493897506</v>
      </c>
      <c r="BT27" s="49">
        <v>-24.449714577939268</v>
      </c>
      <c r="BU27" s="49">
        <v>2.1981968730544446</v>
      </c>
      <c r="BV27" s="69">
        <v>-22.788970566207819</v>
      </c>
      <c r="BW27" s="46">
        <v>281015</v>
      </c>
      <c r="BX27" s="46">
        <v>216616.39621857469</v>
      </c>
      <c r="BY27" s="46">
        <v>41093523.842411734</v>
      </c>
      <c r="BZ27" s="49">
        <v>77.08357070568286</v>
      </c>
      <c r="CA27" s="50">
        <v>189.70643293754509</v>
      </c>
      <c r="CB27" s="50">
        <v>146.2324923666414</v>
      </c>
      <c r="CC27" s="49">
        <v>38.403958318810545</v>
      </c>
      <c r="CD27" s="49">
        <v>8.3156584135114411</v>
      </c>
      <c r="CE27" s="69">
        <v>49.913158723381578</v>
      </c>
      <c r="CF27" s="46">
        <v>272310</v>
      </c>
      <c r="CG27" s="46">
        <v>209031.7816524668</v>
      </c>
      <c r="CH27" s="46">
        <v>41267521.784391701</v>
      </c>
      <c r="CI27" s="49">
        <v>76.76243312859124</v>
      </c>
      <c r="CJ27" s="50">
        <v>197.42223626549998</v>
      </c>
      <c r="CK27" s="50">
        <v>151.54611209427381</v>
      </c>
      <c r="CL27" s="49">
        <v>276.2473355865157</v>
      </c>
      <c r="CM27" s="49">
        <v>69.756372450868426</v>
      </c>
      <c r="CN27" s="69">
        <v>538.70382833471444</v>
      </c>
      <c r="CO27" s="46">
        <v>281170</v>
      </c>
      <c r="CP27" s="46">
        <v>195502.66679944235</v>
      </c>
      <c r="CQ27" s="46">
        <v>35911646.065000236</v>
      </c>
      <c r="CR27" s="49">
        <v>69.531837251286532</v>
      </c>
      <c r="CS27" s="50">
        <v>183.68877853640959</v>
      </c>
      <c r="CT27" s="50">
        <v>127.72218254081245</v>
      </c>
      <c r="CU27" s="49">
        <v>448.20684782015667</v>
      </c>
      <c r="CV27" s="49">
        <v>58.243778754640175</v>
      </c>
      <c r="CW27" s="69">
        <v>767.50323138231568</v>
      </c>
      <c r="CX27" s="46">
        <v>271980</v>
      </c>
      <c r="CY27" s="46">
        <v>161850.54806491884</v>
      </c>
      <c r="CZ27" s="46">
        <v>30660231.63970121</v>
      </c>
      <c r="DA27" s="49">
        <v>59.508253571923987</v>
      </c>
      <c r="DB27" s="50">
        <v>189.43545144748771</v>
      </c>
      <c r="DC27" s="50">
        <v>112.72972880248992</v>
      </c>
      <c r="DD27" s="49">
        <v>178.86988136026073</v>
      </c>
      <c r="DE27" s="49">
        <v>51.155771961448387</v>
      </c>
      <c r="DF27" s="69">
        <v>321.52792193807733</v>
      </c>
      <c r="DG27" s="46">
        <v>775102</v>
      </c>
      <c r="DH27" s="46">
        <v>284495.16691530921</v>
      </c>
      <c r="DI27" s="46">
        <v>37620194.637636676</v>
      </c>
      <c r="DJ27" s="49">
        <v>36.704223046168018</v>
      </c>
      <c r="DK27" s="50">
        <v>132.23491648571925</v>
      </c>
      <c r="DL27" s="50">
        <v>48.535798691832397</v>
      </c>
      <c r="DM27" s="49">
        <v>1.3597418085952211</v>
      </c>
      <c r="DN27" s="49">
        <v>-44.363014238348747</v>
      </c>
      <c r="DO27" s="49">
        <v>-45.109384881115311</v>
      </c>
      <c r="DP27" s="49">
        <v>-12.743333063210303</v>
      </c>
      <c r="DQ27" s="69">
        <v>-52.104278786159654</v>
      </c>
      <c r="DR27" s="46">
        <v>802370</v>
      </c>
      <c r="DS27" s="46">
        <v>404537.41430725466</v>
      </c>
      <c r="DT27" s="46">
        <v>67228934.564026177</v>
      </c>
      <c r="DU27" s="49">
        <v>50.417814014389201</v>
      </c>
      <c r="DV27" s="50">
        <v>166.18718612010602</v>
      </c>
      <c r="DW27" s="50">
        <v>83.787946413781881</v>
      </c>
      <c r="DX27" s="49">
        <v>4.9298196745536984</v>
      </c>
      <c r="DY27" s="49">
        <v>-35.594445888880365</v>
      </c>
      <c r="DZ27" s="49">
        <v>-38.620351859102179</v>
      </c>
      <c r="EA27" s="49">
        <v>-11.378133516398352</v>
      </c>
      <c r="EB27" s="69">
        <v>-45.604210176469053</v>
      </c>
      <c r="EC27" s="46">
        <v>815850</v>
      </c>
      <c r="ED27" s="46">
        <v>550115.69648339436</v>
      </c>
      <c r="EE27" s="46">
        <v>105482901.15085734</v>
      </c>
      <c r="EF27" s="49">
        <v>67.428534226070283</v>
      </c>
      <c r="EG27" s="50">
        <v>191.74675768234766</v>
      </c>
      <c r="EH27" s="50">
        <v>129.29202813122183</v>
      </c>
      <c r="EI27" s="49">
        <v>9.0723138009866435</v>
      </c>
      <c r="EJ27" s="49">
        <v>-2.8724303103046345</v>
      </c>
      <c r="EK27" s="49">
        <v>-10.951215478096174</v>
      </c>
      <c r="EL27" s="49">
        <v>2.4467263737852516</v>
      </c>
      <c r="EM27" s="69">
        <v>-8.7724353816635539</v>
      </c>
      <c r="EN27" s="46">
        <v>825460</v>
      </c>
      <c r="EO27" s="46">
        <v>566384.99651682796</v>
      </c>
      <c r="EP27" s="46">
        <v>107839399.48909315</v>
      </c>
      <c r="EQ27" s="49">
        <v>68.614469085943355</v>
      </c>
      <c r="ER27" s="50">
        <v>190.39946353149753</v>
      </c>
      <c r="ES27" s="50">
        <v>130.64158104462138</v>
      </c>
      <c r="ET27" s="49">
        <v>27.958257699181988</v>
      </c>
      <c r="EU27" s="49">
        <v>383.77906754281855</v>
      </c>
      <c r="EV27" s="49">
        <v>278.07569143379419</v>
      </c>
      <c r="EW27" s="49">
        <v>58.824874992520321</v>
      </c>
      <c r="EX27" s="69">
        <v>500.47824429683055</v>
      </c>
      <c r="EY27" s="46">
        <v>3218782</v>
      </c>
      <c r="EZ27" s="46">
        <v>1805533.2742227863</v>
      </c>
      <c r="FA27" s="46">
        <v>318171429.84161335</v>
      </c>
      <c r="FB27" s="49">
        <v>56.093679976549708</v>
      </c>
      <c r="FC27" s="50">
        <v>176.22019731459898</v>
      </c>
      <c r="FD27" s="50">
        <v>98.848393535695593</v>
      </c>
      <c r="FE27" s="49">
        <v>10.139170043949155</v>
      </c>
      <c r="FF27" s="49">
        <v>-0.95330393038236805</v>
      </c>
      <c r="FG27" s="49">
        <v>-10.071325187855747</v>
      </c>
      <c r="FH27" s="49">
        <v>1.874973178812017</v>
      </c>
      <c r="FI27" s="69">
        <v>-8.3851866550669651</v>
      </c>
      <c r="FK27" s="70">
        <v>217</v>
      </c>
      <c r="FL27" s="71">
        <v>64</v>
      </c>
      <c r="FM27" s="46">
        <v>9066</v>
      </c>
      <c r="FN27" s="71">
        <v>4806</v>
      </c>
    </row>
    <row r="28" spans="2:170" x14ac:dyDescent="0.2">
      <c r="B28" s="73" t="s">
        <v>79</v>
      </c>
      <c r="C28" s="46">
        <v>1557316</v>
      </c>
      <c r="D28" s="46">
        <v>482843.67290815193</v>
      </c>
      <c r="E28" s="46">
        <v>55957269.718778998</v>
      </c>
      <c r="F28" s="49">
        <v>31.00486175626218</v>
      </c>
      <c r="G28" s="50">
        <v>115.89106963284857</v>
      </c>
      <c r="H28" s="50">
        <v>35.931865927518238</v>
      </c>
      <c r="I28" s="49">
        <v>-58.92346070665603</v>
      </c>
      <c r="J28" s="49">
        <v>-33.170780536098505</v>
      </c>
      <c r="K28" s="69">
        <v>-72.548869407475436</v>
      </c>
      <c r="L28" s="46">
        <v>1506011</v>
      </c>
      <c r="M28" s="46">
        <v>519836.02908348298</v>
      </c>
      <c r="N28" s="46">
        <v>57216467.572885349</v>
      </c>
      <c r="O28" s="49">
        <v>34.517412494562322</v>
      </c>
      <c r="P28" s="50">
        <v>110.06637549490952</v>
      </c>
      <c r="Q28" s="50">
        <v>37.992064847391781</v>
      </c>
      <c r="R28" s="49">
        <v>-55.028876666262448</v>
      </c>
      <c r="S28" s="49">
        <v>-38.54840205464523</v>
      </c>
      <c r="T28" s="69">
        <v>-72.364526097441981</v>
      </c>
      <c r="U28" s="46">
        <v>1338990</v>
      </c>
      <c r="V28" s="46">
        <v>400373.6975372599</v>
      </c>
      <c r="W28" s="46">
        <v>43593564.457069717</v>
      </c>
      <c r="X28" s="49">
        <v>29.901171594803539</v>
      </c>
      <c r="Y28" s="50">
        <v>108.88218862831961</v>
      </c>
      <c r="Z28" s="50">
        <v>32.557050057931512</v>
      </c>
      <c r="AA28" s="49">
        <v>-58.953445167971125</v>
      </c>
      <c r="AB28" s="49">
        <v>-38.597184340835803</v>
      </c>
      <c r="AC28" s="69">
        <v>-74.796259602051549</v>
      </c>
      <c r="AD28" s="46">
        <v>1409849</v>
      </c>
      <c r="AE28" s="46">
        <v>406185.49726198858</v>
      </c>
      <c r="AF28" s="46">
        <v>44224404.813363343</v>
      </c>
      <c r="AG28" s="49">
        <v>28.810567462330262</v>
      </c>
      <c r="AH28" s="50">
        <v>108.87736049531753</v>
      </c>
      <c r="AI28" s="50">
        <v>31.368185396707975</v>
      </c>
      <c r="AJ28" s="49">
        <v>-64.554486296660158</v>
      </c>
      <c r="AK28" s="49">
        <v>-40.989026926579363</v>
      </c>
      <c r="AL28" s="69">
        <v>-79.083257452786498</v>
      </c>
      <c r="AM28" s="46">
        <v>1497270</v>
      </c>
      <c r="AN28" s="46">
        <v>478348.55437921081</v>
      </c>
      <c r="AO28" s="46">
        <v>61246095.832310125</v>
      </c>
      <c r="AP28" s="49">
        <v>31.948049074596483</v>
      </c>
      <c r="AQ28" s="50">
        <v>128.03654421365155</v>
      </c>
      <c r="AR28" s="50">
        <v>40.905177978794825</v>
      </c>
      <c r="AS28" s="49">
        <v>-61.572076106372585</v>
      </c>
      <c r="AT28" s="49">
        <v>-36.104518764574252</v>
      </c>
      <c r="AU28" s="69">
        <v>-75.44629309938361</v>
      </c>
      <c r="AV28" s="46">
        <v>1630352</v>
      </c>
      <c r="AW28" s="46">
        <v>712973.8245592888</v>
      </c>
      <c r="AX28" s="46">
        <v>116261268.8037539</v>
      </c>
      <c r="AY28" s="49">
        <v>43.731281622575295</v>
      </c>
      <c r="AZ28" s="50">
        <v>163.06526943765235</v>
      </c>
      <c r="BA28" s="50">
        <v>71.310532206390945</v>
      </c>
      <c r="BB28" s="49">
        <v>-42.067037376241551</v>
      </c>
      <c r="BC28" s="49">
        <v>-12.416197495804136</v>
      </c>
      <c r="BD28" s="69">
        <v>-49.260108430777798</v>
      </c>
      <c r="BE28" s="46">
        <v>1670838</v>
      </c>
      <c r="BF28" s="46">
        <v>712018.95923373441</v>
      </c>
      <c r="BG28" s="46">
        <v>124807175.03630209</v>
      </c>
      <c r="BH28" s="49">
        <v>42.614482028403373</v>
      </c>
      <c r="BI28" s="50">
        <v>175.28630862669439</v>
      </c>
      <c r="BJ28" s="50">
        <v>74.697352487974356</v>
      </c>
      <c r="BK28" s="49">
        <v>-42.65222295806484</v>
      </c>
      <c r="BL28" s="49">
        <v>-13.275504209721872</v>
      </c>
      <c r="BM28" s="69">
        <v>-50.265429513448858</v>
      </c>
      <c r="BN28" s="46">
        <v>1522136</v>
      </c>
      <c r="BO28" s="46">
        <v>578135.87796395831</v>
      </c>
      <c r="BP28" s="46">
        <v>87701458.926901564</v>
      </c>
      <c r="BQ28" s="49">
        <v>37.981880591744648</v>
      </c>
      <c r="BR28" s="50">
        <v>151.69696652586745</v>
      </c>
      <c r="BS28" s="50">
        <v>57.617360687153813</v>
      </c>
      <c r="BT28" s="49">
        <v>-50.074989392571545</v>
      </c>
      <c r="BU28" s="49">
        <v>-18.375829452911717</v>
      </c>
      <c r="BV28" s="69">
        <v>-59.249124196140684</v>
      </c>
      <c r="BW28" s="46">
        <v>1712378</v>
      </c>
      <c r="BX28" s="46">
        <v>803544.13073492225</v>
      </c>
      <c r="BY28" s="46">
        <v>128270746.99043339</v>
      </c>
      <c r="BZ28" s="49">
        <v>46.925628029262363</v>
      </c>
      <c r="CA28" s="50">
        <v>159.63124125257045</v>
      </c>
      <c r="CB28" s="50">
        <v>74.907962488675636</v>
      </c>
      <c r="CC28" s="49">
        <v>-1.0666154474930014</v>
      </c>
      <c r="CD28" s="49">
        <v>-11.954234150865803</v>
      </c>
      <c r="CE28" s="69">
        <v>-12.893343890276185</v>
      </c>
      <c r="CF28" s="46">
        <v>1674480</v>
      </c>
      <c r="CG28" s="46">
        <v>934987.91760383034</v>
      </c>
      <c r="CH28" s="46">
        <v>159805612.14100191</v>
      </c>
      <c r="CI28" s="49">
        <v>55.83750881490554</v>
      </c>
      <c r="CJ28" s="50">
        <v>170.91730185193063</v>
      </c>
      <c r="CK28" s="50">
        <v>95.435963487770479</v>
      </c>
      <c r="CL28" s="49">
        <v>112.58221703960186</v>
      </c>
      <c r="CM28" s="49">
        <v>48.395179992552627</v>
      </c>
      <c r="CN28" s="69">
        <v>215.46176360807607</v>
      </c>
      <c r="CO28" s="46">
        <v>1734605</v>
      </c>
      <c r="CP28" s="46">
        <v>839535.59986263735</v>
      </c>
      <c r="CQ28" s="46">
        <v>136093488.33651555</v>
      </c>
      <c r="CR28" s="49">
        <v>48.399237858915278</v>
      </c>
      <c r="CS28" s="50">
        <v>162.1056788524308</v>
      </c>
      <c r="CT28" s="50">
        <v>78.457913090597302</v>
      </c>
      <c r="CU28" s="49">
        <v>74.963407661813406</v>
      </c>
      <c r="CV28" s="49">
        <v>41.547919616751685</v>
      </c>
      <c r="CW28" s="69">
        <v>147.65706363587321</v>
      </c>
      <c r="CX28" s="46">
        <v>1668450</v>
      </c>
      <c r="CY28" s="46">
        <v>517964.18892727734</v>
      </c>
      <c r="CZ28" s="46">
        <v>77332178.938052833</v>
      </c>
      <c r="DA28" s="49">
        <v>31.044633577708492</v>
      </c>
      <c r="DB28" s="50">
        <v>149.30024235499869</v>
      </c>
      <c r="DC28" s="50">
        <v>46.34971316974007</v>
      </c>
      <c r="DD28" s="49">
        <v>-6.6585816627454584</v>
      </c>
      <c r="DE28" s="49">
        <v>21.758796706182103</v>
      </c>
      <c r="DF28" s="69">
        <v>13.651387795924741</v>
      </c>
      <c r="DG28" s="46">
        <v>4402317</v>
      </c>
      <c r="DH28" s="46">
        <v>1403053.3995288948</v>
      </c>
      <c r="DI28" s="46">
        <v>156767301.74873406</v>
      </c>
      <c r="DJ28" s="49">
        <v>31.870794391428305</v>
      </c>
      <c r="DK28" s="50">
        <v>111.73295456992017</v>
      </c>
      <c r="DL28" s="50">
        <v>35.610180218447255</v>
      </c>
      <c r="DM28" s="49">
        <v>-11.505755229518686</v>
      </c>
      <c r="DN28" s="49">
        <v>-62.419572662215693</v>
      </c>
      <c r="DO28" s="49">
        <v>-57.533478662648726</v>
      </c>
      <c r="DP28" s="49">
        <v>-36.736148293001222</v>
      </c>
      <c r="DQ28" s="69">
        <v>-73.134042916017094</v>
      </c>
      <c r="DR28" s="46">
        <v>4537471</v>
      </c>
      <c r="DS28" s="46">
        <v>1597507.8762004883</v>
      </c>
      <c r="DT28" s="46">
        <v>221731769.44942737</v>
      </c>
      <c r="DU28" s="49">
        <v>35.207010164924213</v>
      </c>
      <c r="DV28" s="50">
        <v>138.79854537981626</v>
      </c>
      <c r="DW28" s="50">
        <v>48.866817980638857</v>
      </c>
      <c r="DX28" s="49">
        <v>-9.1904640872257435</v>
      </c>
      <c r="DY28" s="49">
        <v>-59.996131591229812</v>
      </c>
      <c r="DZ28" s="49">
        <v>-55.947502642018449</v>
      </c>
      <c r="EA28" s="49">
        <v>-27.110581709326496</v>
      </c>
      <c r="EB28" s="69">
        <v>-67.890390933252931</v>
      </c>
      <c r="EC28" s="46">
        <v>4905352</v>
      </c>
      <c r="ED28" s="46">
        <v>2093698.967932615</v>
      </c>
      <c r="EE28" s="46">
        <v>340779380.95363706</v>
      </c>
      <c r="EF28" s="49">
        <v>42.681931244335061</v>
      </c>
      <c r="EG28" s="50">
        <v>162.76426848991261</v>
      </c>
      <c r="EH28" s="50">
        <v>69.470933167209424</v>
      </c>
      <c r="EI28" s="49">
        <v>0.2338212663946142</v>
      </c>
      <c r="EJ28" s="49">
        <v>-34.805063114613723</v>
      </c>
      <c r="EK28" s="49">
        <v>-34.957147136877467</v>
      </c>
      <c r="EL28" s="49">
        <v>-14.827465555718991</v>
      </c>
      <c r="EM28" s="69">
        <v>-44.601353741613941</v>
      </c>
      <c r="EN28" s="46">
        <v>5077535</v>
      </c>
      <c r="EO28" s="46">
        <v>2292487.7063937448</v>
      </c>
      <c r="EP28" s="46">
        <v>373231279.41557026</v>
      </c>
      <c r="EQ28" s="49">
        <v>45.149618986255042</v>
      </c>
      <c r="ER28" s="50">
        <v>162.80622939640145</v>
      </c>
      <c r="ES28" s="50">
        <v>73.506392258363604</v>
      </c>
      <c r="ET28" s="49">
        <v>11.477137080476169</v>
      </c>
      <c r="EU28" s="49">
        <v>73.275460440562611</v>
      </c>
      <c r="EV28" s="49">
        <v>55.435872303998785</v>
      </c>
      <c r="EW28" s="49">
        <v>38.222757919169403</v>
      </c>
      <c r="EX28" s="69">
        <v>114.84774949430552</v>
      </c>
      <c r="EY28" s="46">
        <v>18922675</v>
      </c>
      <c r="EZ28" s="46">
        <v>7386747.9500557426</v>
      </c>
      <c r="FA28" s="46">
        <v>1092509731.5673687</v>
      </c>
      <c r="FB28" s="49">
        <v>39.036489027348104</v>
      </c>
      <c r="FC28" s="50">
        <v>147.90131448293485</v>
      </c>
      <c r="FD28" s="50">
        <v>57.735480399434472</v>
      </c>
      <c r="FE28" s="49">
        <v>-2.5612370378292684</v>
      </c>
      <c r="FF28" s="49">
        <v>-39.755721114187892</v>
      </c>
      <c r="FG28" s="49">
        <v>-38.172163670426393</v>
      </c>
      <c r="FH28" s="49">
        <v>-17.168976957290131</v>
      </c>
      <c r="FI28" s="69">
        <v>-48.787370643041939</v>
      </c>
      <c r="FK28" s="70">
        <v>1022</v>
      </c>
      <c r="FL28" s="71">
        <v>358</v>
      </c>
      <c r="FM28" s="46">
        <v>55615</v>
      </c>
      <c r="FN28" s="71">
        <v>35601</v>
      </c>
    </row>
    <row r="29" spans="2:170" x14ac:dyDescent="0.2">
      <c r="B29" s="73" t="s">
        <v>80</v>
      </c>
      <c r="C29" s="46">
        <v>847261</v>
      </c>
      <c r="D29" s="46">
        <v>426014.70919563324</v>
      </c>
      <c r="E29" s="46">
        <v>67742942.758792892</v>
      </c>
      <c r="F29" s="49">
        <v>50.281401975971185</v>
      </c>
      <c r="G29" s="50">
        <v>159.01550180438528</v>
      </c>
      <c r="H29" s="50">
        <v>79.955223666370685</v>
      </c>
      <c r="I29" s="49">
        <v>-28.64795253583771</v>
      </c>
      <c r="J29" s="49">
        <v>-1.823388627615101</v>
      </c>
      <c r="K29" s="69">
        <v>-29.948977654869775</v>
      </c>
      <c r="L29" s="46">
        <v>846889</v>
      </c>
      <c r="M29" s="46">
        <v>431404.55149838014</v>
      </c>
      <c r="N29" s="46">
        <v>68640873.940564036</v>
      </c>
      <c r="O29" s="49">
        <v>50.939916742144497</v>
      </c>
      <c r="P29" s="50">
        <v>159.11022195328363</v>
      </c>
      <c r="Q29" s="50">
        <v>81.050614591243999</v>
      </c>
      <c r="R29" s="49">
        <v>-30.586413904558096</v>
      </c>
      <c r="S29" s="49">
        <v>-4.5259395743976158</v>
      </c>
      <c r="T29" s="69">
        <v>-33.728030867660266</v>
      </c>
      <c r="U29" s="46">
        <v>827370</v>
      </c>
      <c r="V29" s="46">
        <v>448060.06969508401</v>
      </c>
      <c r="W29" s="46">
        <v>71082988.29371196</v>
      </c>
      <c r="X29" s="49">
        <v>54.154739680564198</v>
      </c>
      <c r="Y29" s="50">
        <v>158.64611265646968</v>
      </c>
      <c r="Z29" s="50">
        <v>85.914389322445771</v>
      </c>
      <c r="AA29" s="49">
        <v>-26.360585250673392</v>
      </c>
      <c r="AB29" s="49">
        <v>-1.9708032795664661</v>
      </c>
      <c r="AC29" s="69">
        <v>-27.811873251606674</v>
      </c>
      <c r="AD29" s="46">
        <v>866171</v>
      </c>
      <c r="AE29" s="46">
        <v>487269.07541133458</v>
      </c>
      <c r="AF29" s="46">
        <v>80556477.133569002</v>
      </c>
      <c r="AG29" s="49">
        <v>56.25552869021643</v>
      </c>
      <c r="AH29" s="50">
        <v>165.32236745286207</v>
      </c>
      <c r="AI29" s="50">
        <v>93.002971853789845</v>
      </c>
      <c r="AJ29" s="49">
        <v>-26.052241190955417</v>
      </c>
      <c r="AK29" s="49">
        <v>-0.32390787768381607</v>
      </c>
      <c r="AL29" s="69">
        <v>-26.291763807108541</v>
      </c>
      <c r="AM29" s="46">
        <v>836130</v>
      </c>
      <c r="AN29" s="46">
        <v>482738.8106735273</v>
      </c>
      <c r="AO29" s="46">
        <v>78590580.748545453</v>
      </c>
      <c r="AP29" s="49">
        <v>57.734898959913799</v>
      </c>
      <c r="AQ29" s="50">
        <v>162.80145497084487</v>
      </c>
      <c r="AR29" s="50">
        <v>93.993255532686845</v>
      </c>
      <c r="AS29" s="49">
        <v>-25.617191911762443</v>
      </c>
      <c r="AT29" s="49">
        <v>-3.8928083234701787</v>
      </c>
      <c r="AU29" s="69">
        <v>-28.512772056252203</v>
      </c>
      <c r="AV29" s="46">
        <v>871100</v>
      </c>
      <c r="AW29" s="46">
        <v>501760.67065245647</v>
      </c>
      <c r="AX29" s="46">
        <v>91677215.454789177</v>
      </c>
      <c r="AY29" s="49">
        <v>57.600811692395418</v>
      </c>
      <c r="AZ29" s="50">
        <v>182.71104296711454</v>
      </c>
      <c r="BA29" s="50">
        <v>105.24304380069931</v>
      </c>
      <c r="BB29" s="49">
        <v>-17.181173487269984</v>
      </c>
      <c r="BC29" s="49">
        <v>4.3691869135426877</v>
      </c>
      <c r="BD29" s="69">
        <v>-13.562664157326163</v>
      </c>
      <c r="BE29" s="46">
        <v>869736</v>
      </c>
      <c r="BF29" s="46">
        <v>508934.89068193646</v>
      </c>
      <c r="BG29" s="46">
        <v>94337151.65594399</v>
      </c>
      <c r="BH29" s="49">
        <v>58.516019882117845</v>
      </c>
      <c r="BI29" s="50">
        <v>185.36192621720025</v>
      </c>
      <c r="BJ29" s="50">
        <v>108.46642159913351</v>
      </c>
      <c r="BK29" s="49">
        <v>-6.765625410452893</v>
      </c>
      <c r="BL29" s="49">
        <v>8.7088062635847905</v>
      </c>
      <c r="BM29" s="69">
        <v>1.353975643615692</v>
      </c>
      <c r="BN29" s="46">
        <v>794220</v>
      </c>
      <c r="BO29" s="46">
        <v>375119.561960386</v>
      </c>
      <c r="BP29" s="46">
        <v>61367769.15070755</v>
      </c>
      <c r="BQ29" s="49">
        <v>47.231190597112388</v>
      </c>
      <c r="BR29" s="50">
        <v>163.59522502638296</v>
      </c>
      <c r="BS29" s="50">
        <v>77.267972539985834</v>
      </c>
      <c r="BT29" s="49">
        <v>-32.033049473217837</v>
      </c>
      <c r="BU29" s="49">
        <v>-2.8848098710994963</v>
      </c>
      <c r="BV29" s="69">
        <v>-33.993766771099757</v>
      </c>
      <c r="BW29" s="46">
        <v>885205</v>
      </c>
      <c r="BX29" s="46">
        <v>528044.38594833016</v>
      </c>
      <c r="BY29" s="46">
        <v>89965134.026957765</v>
      </c>
      <c r="BZ29" s="49">
        <v>59.652214565928816</v>
      </c>
      <c r="CA29" s="50">
        <v>170.37418902842188</v>
      </c>
      <c r="CB29" s="50">
        <v>101.63197680419538</v>
      </c>
      <c r="CC29" s="49">
        <v>23.791166604020056</v>
      </c>
      <c r="CD29" s="49">
        <v>6.6343636071107479</v>
      </c>
      <c r="CE29" s="69">
        <v>32.003922710014997</v>
      </c>
      <c r="CF29" s="46">
        <v>861120</v>
      </c>
      <c r="CG29" s="46">
        <v>523218.17704918032</v>
      </c>
      <c r="CH29" s="46">
        <v>93622637.36285226</v>
      </c>
      <c r="CI29" s="49">
        <v>60.760193358554012</v>
      </c>
      <c r="CJ29" s="50">
        <v>178.9361330886104</v>
      </c>
      <c r="CK29" s="50">
        <v>108.72194045295923</v>
      </c>
      <c r="CL29" s="49">
        <v>116.37907088652715</v>
      </c>
      <c r="CM29" s="49">
        <v>38.207919464006935</v>
      </c>
      <c r="CN29" s="69">
        <v>199.05301202781791</v>
      </c>
      <c r="CO29" s="46">
        <v>889824</v>
      </c>
      <c r="CP29" s="46">
        <v>539692.20345932094</v>
      </c>
      <c r="CQ29" s="46">
        <v>97082564.962296233</v>
      </c>
      <c r="CR29" s="49">
        <v>60.651567440226486</v>
      </c>
      <c r="CS29" s="50">
        <v>179.88506104037833</v>
      </c>
      <c r="CT29" s="50">
        <v>109.10310911179765</v>
      </c>
      <c r="CU29" s="49">
        <v>102.3074932454299</v>
      </c>
      <c r="CV29" s="49">
        <v>36.185385954706355</v>
      </c>
      <c r="CW29" s="69">
        <v>175.51324049158021</v>
      </c>
      <c r="CX29" s="46">
        <v>849090</v>
      </c>
      <c r="CY29" s="46">
        <v>507239.81359495444</v>
      </c>
      <c r="CZ29" s="46">
        <v>92640357.466089085</v>
      </c>
      <c r="DA29" s="49">
        <v>59.739228302648065</v>
      </c>
      <c r="DB29" s="50">
        <v>182.63621069000916</v>
      </c>
      <c r="DC29" s="50">
        <v>109.10546286740991</v>
      </c>
      <c r="DD29" s="49">
        <v>65.296027528057365</v>
      </c>
      <c r="DE29" s="49">
        <v>30.866600792635275</v>
      </c>
      <c r="DF29" s="69">
        <v>116.31729247122735</v>
      </c>
      <c r="DG29" s="46">
        <v>2521520</v>
      </c>
      <c r="DH29" s="46">
        <v>1305479.3303890973</v>
      </c>
      <c r="DI29" s="46">
        <v>207466804.99306887</v>
      </c>
      <c r="DJ29" s="49">
        <v>51.773506868440357</v>
      </c>
      <c r="DK29" s="50">
        <v>158.92002283271196</v>
      </c>
      <c r="DL29" s="50">
        <v>82.278468936621124</v>
      </c>
      <c r="DM29" s="49">
        <v>1.7019155221342592</v>
      </c>
      <c r="DN29" s="49">
        <v>-27.329751115539285</v>
      </c>
      <c r="DO29" s="49">
        <v>-28.545840546489153</v>
      </c>
      <c r="DP29" s="49">
        <v>-2.8119773938012753</v>
      </c>
      <c r="DQ29" s="69">
        <v>-30.555115357252593</v>
      </c>
      <c r="DR29" s="46">
        <v>2573401</v>
      </c>
      <c r="DS29" s="46">
        <v>1471768.5567373184</v>
      </c>
      <c r="DT29" s="46">
        <v>250824273.33690363</v>
      </c>
      <c r="DU29" s="49">
        <v>57.191574757968866</v>
      </c>
      <c r="DV29" s="50">
        <v>170.42372062421418</v>
      </c>
      <c r="DW29" s="50">
        <v>97.468009586109446</v>
      </c>
      <c r="DX29" s="49">
        <v>0.97193394098005592</v>
      </c>
      <c r="DY29" s="49">
        <v>-22.330644231449622</v>
      </c>
      <c r="DZ29" s="49">
        <v>-23.078272607961001</v>
      </c>
      <c r="EA29" s="49">
        <v>0.25065786250017313</v>
      </c>
      <c r="EB29" s="69">
        <v>-22.885462250281908</v>
      </c>
      <c r="EC29" s="46">
        <v>2549161</v>
      </c>
      <c r="ED29" s="46">
        <v>1412098.8385906527</v>
      </c>
      <c r="EE29" s="46">
        <v>245670054.83360931</v>
      </c>
      <c r="EF29" s="49">
        <v>55.394650969109158</v>
      </c>
      <c r="EG29" s="50">
        <v>173.97511287439389</v>
      </c>
      <c r="EH29" s="50">
        <v>96.372906549884178</v>
      </c>
      <c r="EI29" s="49">
        <v>0.68289419168670129</v>
      </c>
      <c r="EJ29" s="49">
        <v>-6.7921108524565188</v>
      </c>
      <c r="EK29" s="49">
        <v>-7.4243048972269454</v>
      </c>
      <c r="EL29" s="49">
        <v>4.3072690263939037</v>
      </c>
      <c r="EM29" s="69">
        <v>-3.4368206560963439</v>
      </c>
      <c r="EN29" s="46">
        <v>2600034</v>
      </c>
      <c r="EO29" s="46">
        <v>1570150.1941034556</v>
      </c>
      <c r="EP29" s="46">
        <v>283345559.79123759</v>
      </c>
      <c r="EQ29" s="49">
        <v>60.389602370717299</v>
      </c>
      <c r="ER29" s="50">
        <v>180.45761536400394</v>
      </c>
      <c r="ES29" s="50">
        <v>108.97763636600043</v>
      </c>
      <c r="ET29" s="49">
        <v>6.1796568971769652</v>
      </c>
      <c r="EU29" s="49">
        <v>104.33510128364213</v>
      </c>
      <c r="EV29" s="49">
        <v>92.442796722838978</v>
      </c>
      <c r="EW29" s="49">
        <v>34.521750439940249</v>
      </c>
      <c r="EX29" s="69">
        <v>158.87741874713896</v>
      </c>
      <c r="EY29" s="46">
        <v>10244116</v>
      </c>
      <c r="EZ29" s="46">
        <v>5759496.9198205238</v>
      </c>
      <c r="FA29" s="46">
        <v>987306692.95481944</v>
      </c>
      <c r="FB29" s="49">
        <v>56.222488302753739</v>
      </c>
      <c r="FC29" s="50">
        <v>171.42238405530489</v>
      </c>
      <c r="FD29" s="50">
        <v>96.37792982379537</v>
      </c>
      <c r="FE29" s="49">
        <v>2.3537805775209701</v>
      </c>
      <c r="FF29" s="49">
        <v>-3.6031400662568802</v>
      </c>
      <c r="FG29" s="49">
        <v>-5.8199322097987212</v>
      </c>
      <c r="FH29" s="49">
        <v>5.4092098792859336</v>
      </c>
      <c r="FI29" s="69">
        <v>-0.72553467857296416</v>
      </c>
      <c r="FK29" s="70">
        <v>408</v>
      </c>
      <c r="FL29" s="71">
        <v>142</v>
      </c>
      <c r="FM29" s="46">
        <v>28303</v>
      </c>
      <c r="FN29" s="71">
        <v>15697</v>
      </c>
    </row>
    <row r="30" spans="2:170" x14ac:dyDescent="0.2">
      <c r="B30" s="81" t="s">
        <v>81</v>
      </c>
      <c r="C30" s="82">
        <v>8951095</v>
      </c>
      <c r="D30" s="82">
        <v>3725794.1622296567</v>
      </c>
      <c r="E30" s="82">
        <v>539004994.71166289</v>
      </c>
      <c r="F30" s="83">
        <v>41.623892520743624</v>
      </c>
      <c r="G30" s="84">
        <v>144.66848442027239</v>
      </c>
      <c r="H30" s="84">
        <v>60.216654466482922</v>
      </c>
      <c r="I30" s="83">
        <v>-44.303184292346202</v>
      </c>
      <c r="J30" s="83">
        <v>-17.878060701679264</v>
      </c>
      <c r="K30" s="85">
        <v>-54.260694813462983</v>
      </c>
      <c r="L30" s="82">
        <v>8984141</v>
      </c>
      <c r="M30" s="82">
        <v>3570253.6185533167</v>
      </c>
      <c r="N30" s="82">
        <v>505586618.46942717</v>
      </c>
      <c r="O30" s="83">
        <v>39.739510082859525</v>
      </c>
      <c r="P30" s="84">
        <v>141.61084126967239</v>
      </c>
      <c r="Q30" s="84">
        <v>56.275454544783656</v>
      </c>
      <c r="R30" s="83">
        <v>-47.192956086326532</v>
      </c>
      <c r="S30" s="83">
        <v>-21.180695623196172</v>
      </c>
      <c r="T30" s="85">
        <v>-58.377855325289246</v>
      </c>
      <c r="U30" s="82">
        <v>8611950</v>
      </c>
      <c r="V30" s="82">
        <v>3774767.5356221148</v>
      </c>
      <c r="W30" s="82">
        <v>562354378.23560846</v>
      </c>
      <c r="X30" s="83">
        <v>43.831740031260225</v>
      </c>
      <c r="Y30" s="84">
        <v>148.97722122719472</v>
      </c>
      <c r="Z30" s="84">
        <v>65.29930831409942</v>
      </c>
      <c r="AA30" s="83">
        <v>-40.469791380919681</v>
      </c>
      <c r="AB30" s="83">
        <v>-17.446923526591423</v>
      </c>
      <c r="AC30" s="85">
        <v>-50.855981353910963</v>
      </c>
      <c r="AD30" s="82">
        <v>9013839</v>
      </c>
      <c r="AE30" s="82">
        <v>4189641.5592444632</v>
      </c>
      <c r="AF30" s="82">
        <v>659337256.47253108</v>
      </c>
      <c r="AG30" s="83">
        <v>46.480101977020702</v>
      </c>
      <c r="AH30" s="84">
        <v>157.37318984190912</v>
      </c>
      <c r="AI30" s="84">
        <v>73.147219123009748</v>
      </c>
      <c r="AJ30" s="83">
        <v>-40.553848161885298</v>
      </c>
      <c r="AK30" s="83">
        <v>-17.799035786570197</v>
      </c>
      <c r="AL30" s="85">
        <v>-51.134690001290188</v>
      </c>
      <c r="AM30" s="82">
        <v>8899980</v>
      </c>
      <c r="AN30" s="82">
        <v>4154428.654453381</v>
      </c>
      <c r="AO30" s="82">
        <v>643651713.05971336</v>
      </c>
      <c r="AP30" s="83">
        <v>46.679078542349323</v>
      </c>
      <c r="AQ30" s="84">
        <v>154.93146388968421</v>
      </c>
      <c r="AR30" s="84">
        <v>72.320579715877273</v>
      </c>
      <c r="AS30" s="83">
        <v>-40.087510672870714</v>
      </c>
      <c r="AT30" s="83">
        <v>-19.899100082786653</v>
      </c>
      <c r="AU30" s="85">
        <v>-52.009556886165043</v>
      </c>
      <c r="AV30" s="82">
        <v>9322444</v>
      </c>
      <c r="AW30" s="82">
        <v>4918269.9213694399</v>
      </c>
      <c r="AX30" s="82">
        <v>933781114.91349065</v>
      </c>
      <c r="AY30" s="83">
        <v>52.757301855280012</v>
      </c>
      <c r="AZ30" s="84">
        <v>189.85967216973916</v>
      </c>
      <c r="BA30" s="84">
        <v>100.16484034803433</v>
      </c>
      <c r="BB30" s="83">
        <v>-25.564973843461104</v>
      </c>
      <c r="BC30" s="83">
        <v>-5.3589084709210635</v>
      </c>
      <c r="BD30" s="85">
        <v>-29.553878765496176</v>
      </c>
      <c r="BE30" s="82">
        <v>9367332</v>
      </c>
      <c r="BF30" s="82">
        <v>4461833.0475851558</v>
      </c>
      <c r="BG30" s="82">
        <v>890701849.38640952</v>
      </c>
      <c r="BH30" s="83">
        <v>47.631844879472148</v>
      </c>
      <c r="BI30" s="84">
        <v>199.62688874440906</v>
      </c>
      <c r="BJ30" s="84">
        <v>95.085969984453371</v>
      </c>
      <c r="BK30" s="83">
        <v>-32.014237794894953</v>
      </c>
      <c r="BL30" s="83">
        <v>0.82922515522798756</v>
      </c>
      <c r="BM30" s="85">
        <v>-31.450482752716738</v>
      </c>
      <c r="BN30" s="82">
        <v>8497524</v>
      </c>
      <c r="BO30" s="82">
        <v>4035601.7996723806</v>
      </c>
      <c r="BP30" s="82">
        <v>681313404.40603805</v>
      </c>
      <c r="BQ30" s="83">
        <v>47.491502226676623</v>
      </c>
      <c r="BR30" s="84">
        <v>168.8257261807517</v>
      </c>
      <c r="BS30" s="84">
        <v>80.17787350833467</v>
      </c>
      <c r="BT30" s="83">
        <v>-32.975832948276278</v>
      </c>
      <c r="BU30" s="83">
        <v>-9.2132600154546509</v>
      </c>
      <c r="BV30" s="85">
        <v>-39.150943731944274</v>
      </c>
      <c r="BW30" s="82">
        <v>9446010</v>
      </c>
      <c r="BX30" s="82">
        <v>5267329.1721777916</v>
      </c>
      <c r="BY30" s="82">
        <v>909998879.46782506</v>
      </c>
      <c r="BZ30" s="83">
        <v>55.76247719595672</v>
      </c>
      <c r="CA30" s="84">
        <v>172.7628651489012</v>
      </c>
      <c r="CB30" s="84">
        <v>96.33685328173749</v>
      </c>
      <c r="CC30" s="83">
        <v>22.158545615401863</v>
      </c>
      <c r="CD30" s="83">
        <v>-9.8498690884698439E-2</v>
      </c>
      <c r="CE30" s="85">
        <v>22.038221047166903</v>
      </c>
      <c r="CF30" s="82">
        <v>9173370</v>
      </c>
      <c r="CG30" s="82">
        <v>5631905.5913312528</v>
      </c>
      <c r="CH30" s="82">
        <v>1083525702.9683731</v>
      </c>
      <c r="CI30" s="83">
        <v>61.394074275116481</v>
      </c>
      <c r="CJ30" s="84">
        <v>192.39060126223683</v>
      </c>
      <c r="CK30" s="84">
        <v>118.11642863728086</v>
      </c>
      <c r="CL30" s="83">
        <v>210.33721908767708</v>
      </c>
      <c r="CM30" s="83">
        <v>61.150473713751573</v>
      </c>
      <c r="CN30" s="85">
        <v>400.10989866987467</v>
      </c>
      <c r="CO30" s="82">
        <v>9460022</v>
      </c>
      <c r="CP30" s="82">
        <v>5580883.7406127322</v>
      </c>
      <c r="CQ30" s="82">
        <v>1008288339.8676693</v>
      </c>
      <c r="CR30" s="83">
        <v>58.994405516316263</v>
      </c>
      <c r="CS30" s="84">
        <v>180.66822150947874</v>
      </c>
      <c r="CT30" s="84">
        <v>106.58414323641841</v>
      </c>
      <c r="CU30" s="83">
        <v>155.30253197186047</v>
      </c>
      <c r="CV30" s="83">
        <v>52.568952965666057</v>
      </c>
      <c r="CW30" s="85">
        <v>289.51239992430237</v>
      </c>
      <c r="CX30" s="82">
        <v>9142950</v>
      </c>
      <c r="CY30" s="82">
        <v>4655575.1630748743</v>
      </c>
      <c r="CZ30" s="82">
        <v>852344669.55098665</v>
      </c>
      <c r="DA30" s="83">
        <v>50.919836191545123</v>
      </c>
      <c r="DB30" s="84">
        <v>183.08042286831801</v>
      </c>
      <c r="DC30" s="84">
        <v>93.224251423335645</v>
      </c>
      <c r="DD30" s="83">
        <v>58.311534001483281</v>
      </c>
      <c r="DE30" s="83">
        <v>38.819168332382809</v>
      </c>
      <c r="DF30" s="85">
        <v>119.76675487509652</v>
      </c>
      <c r="DG30" s="82">
        <v>26547186</v>
      </c>
      <c r="DH30" s="82">
        <v>11070815.316405088</v>
      </c>
      <c r="DI30" s="82">
        <v>1606945991.4166985</v>
      </c>
      <c r="DJ30" s="83">
        <v>41.702406109653538</v>
      </c>
      <c r="DK30" s="84">
        <v>145.15154895913355</v>
      </c>
      <c r="DL30" s="84">
        <v>60.531688421390449</v>
      </c>
      <c r="DM30" s="83">
        <v>-3.5087676574501292</v>
      </c>
      <c r="DN30" s="83">
        <v>-46.02247718761209</v>
      </c>
      <c r="DO30" s="83">
        <v>-44.059660653141677</v>
      </c>
      <c r="DP30" s="83">
        <v>-18.791926807226627</v>
      </c>
      <c r="DQ30" s="85">
        <v>-54.57192827891749</v>
      </c>
      <c r="DR30" s="82">
        <v>27236263</v>
      </c>
      <c r="DS30" s="82">
        <v>13262340.135067284</v>
      </c>
      <c r="DT30" s="82">
        <v>2236770084.445735</v>
      </c>
      <c r="DU30" s="83">
        <v>48.693685088395881</v>
      </c>
      <c r="DV30" s="84">
        <v>168.65576223093808</v>
      </c>
      <c r="DW30" s="84">
        <v>82.124705744166704</v>
      </c>
      <c r="DX30" s="83">
        <v>-1.5778291927111057</v>
      </c>
      <c r="DY30" s="83">
        <v>-36.628261426211409</v>
      </c>
      <c r="DZ30" s="83">
        <v>-35.612334036128125</v>
      </c>
      <c r="EA30" s="83">
        <v>-13.516401783788716</v>
      </c>
      <c r="EB30" s="85">
        <v>-44.315229667008822</v>
      </c>
      <c r="EC30" s="82">
        <v>27310866</v>
      </c>
      <c r="ED30" s="82">
        <v>13764764.019435328</v>
      </c>
      <c r="EE30" s="82">
        <v>2482014133.2602725</v>
      </c>
      <c r="EF30" s="83">
        <v>50.400320588279143</v>
      </c>
      <c r="EG30" s="84">
        <v>180.31650450060474</v>
      </c>
      <c r="EH30" s="84">
        <v>90.880096341883586</v>
      </c>
      <c r="EI30" s="83">
        <v>0.68203556916061425</v>
      </c>
      <c r="EJ30" s="83">
        <v>-18.032968223811256</v>
      </c>
      <c r="EK30" s="83">
        <v>-18.588225483498633</v>
      </c>
      <c r="EL30" s="83">
        <v>-3.7543052408528523</v>
      </c>
      <c r="EM30" s="85">
        <v>-21.644672000842949</v>
      </c>
      <c r="EN30" s="82">
        <v>27776342</v>
      </c>
      <c r="EO30" s="82">
        <v>15868364.495018858</v>
      </c>
      <c r="EP30" s="82">
        <v>2944158712.3870292</v>
      </c>
      <c r="EQ30" s="83">
        <v>57.129065069183191</v>
      </c>
      <c r="ER30" s="84">
        <v>185.53636786646865</v>
      </c>
      <c r="ES30" s="84">
        <v>105.99519232543396</v>
      </c>
      <c r="ET30" s="83">
        <v>9.6073814548377658</v>
      </c>
      <c r="EU30" s="83">
        <v>150.06240611426779</v>
      </c>
      <c r="EV30" s="83">
        <v>128.14376440267631</v>
      </c>
      <c r="EW30" s="83">
        <v>49.072815132941059</v>
      </c>
      <c r="EX30" s="85">
        <v>240.10033214533425</v>
      </c>
      <c r="EY30" s="82">
        <v>108870657</v>
      </c>
      <c r="EZ30" s="82">
        <v>53966283.965926558</v>
      </c>
      <c r="FA30" s="82">
        <v>9269888921.5097351</v>
      </c>
      <c r="FB30" s="83">
        <v>49.569172679766744</v>
      </c>
      <c r="FC30" s="84">
        <v>171.77185902521273</v>
      </c>
      <c r="FD30" s="84">
        <v>85.145889415453198</v>
      </c>
      <c r="FE30" s="83">
        <v>1.1311319261449011</v>
      </c>
      <c r="FF30" s="83">
        <v>-16.430724656763648</v>
      </c>
      <c r="FG30" s="83">
        <v>-17.365430652683493</v>
      </c>
      <c r="FH30" s="83">
        <v>-5.0562053441229482</v>
      </c>
      <c r="FI30" s="85">
        <v>-21.543604164115493</v>
      </c>
      <c r="FK30" s="86">
        <v>5771</v>
      </c>
      <c r="FL30" s="87">
        <v>1908</v>
      </c>
      <c r="FM30" s="82">
        <v>304765</v>
      </c>
      <c r="FN30" s="87">
        <v>181757</v>
      </c>
    </row>
    <row r="32" spans="2:170" ht="12.95" customHeight="1" x14ac:dyDescent="0.2">
      <c r="B32" s="93" t="s">
        <v>82</v>
      </c>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c r="EO32" s="93"/>
      <c r="EP32" s="93"/>
      <c r="EQ32" s="93"/>
      <c r="ER32" s="93"/>
      <c r="ES32" s="93"/>
      <c r="ET32" s="93"/>
      <c r="EU32" s="93"/>
      <c r="EV32" s="93"/>
      <c r="EW32" s="93"/>
      <c r="EX32" s="93"/>
      <c r="EY32" s="93"/>
      <c r="EZ32" s="93"/>
      <c r="FA32" s="93"/>
      <c r="FB32" s="93"/>
      <c r="FC32" s="93"/>
      <c r="FD32" s="93"/>
      <c r="FE32" s="93"/>
      <c r="FF32" s="93"/>
      <c r="FG32" s="93"/>
      <c r="FH32" s="93"/>
      <c r="FI32" s="93"/>
      <c r="FJ32" s="93"/>
      <c r="FK32" s="93"/>
      <c r="FL32" s="93"/>
      <c r="FM32" s="93"/>
      <c r="FN32" s="93"/>
    </row>
    <row r="34" spans="2:170" ht="15" customHeight="1" x14ac:dyDescent="0.2">
      <c r="B34" s="94" t="s">
        <v>83</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c r="FH34" s="94"/>
      <c r="FI34" s="94"/>
      <c r="FJ34" s="94"/>
      <c r="FK34" s="94"/>
      <c r="FL34" s="94"/>
      <c r="FM34" s="94"/>
      <c r="FN34" s="94"/>
    </row>
  </sheetData>
  <mergeCells count="21">
    <mergeCell ref="B34:FN34"/>
    <mergeCell ref="EN6:EX6"/>
    <mergeCell ref="EY6:FI6"/>
    <mergeCell ref="FK6:FL6"/>
    <mergeCell ref="FM6:FN6"/>
    <mergeCell ref="B32:FN32"/>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N212"/>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1" width="9.140625" style="49" customWidth="1"/>
    <col min="12" max="14" width="14.42578125" style="46" customWidth="1"/>
    <col min="15" max="15" width="9.140625" style="49" customWidth="1"/>
    <col min="16" max="17" width="9.140625" style="50" customWidth="1"/>
    <col min="18" max="20" width="9.140625" style="49" customWidth="1"/>
    <col min="21" max="23" width="14.42578125" style="46" customWidth="1"/>
    <col min="24" max="24" width="9.140625" style="49" customWidth="1"/>
    <col min="25" max="26" width="9.140625" style="50" customWidth="1"/>
    <col min="27" max="29" width="9.140625" style="49" customWidth="1"/>
    <col min="30" max="32" width="14.42578125" style="46" customWidth="1"/>
    <col min="33" max="33" width="9.140625" style="49" customWidth="1"/>
    <col min="34" max="35" width="9.140625" style="50" customWidth="1"/>
    <col min="36" max="38" width="9.140625" style="49" customWidth="1"/>
    <col min="39" max="41" width="14.42578125" style="46" customWidth="1"/>
    <col min="42" max="42" width="9.140625" style="49" customWidth="1"/>
    <col min="43" max="44" width="9.140625" style="50" customWidth="1"/>
    <col min="45" max="47" width="9.140625" style="49" customWidth="1"/>
    <col min="48" max="50" width="14.42578125" style="46" customWidth="1"/>
    <col min="51" max="51" width="9.140625" style="49" customWidth="1"/>
    <col min="52" max="53" width="9.140625" style="50" customWidth="1"/>
    <col min="54" max="56" width="9.140625" style="49" customWidth="1"/>
    <col min="57" max="59" width="14.42578125" style="46" customWidth="1"/>
    <col min="60" max="60" width="9.140625" style="49" customWidth="1"/>
    <col min="61" max="62" width="9.140625" style="50" customWidth="1"/>
    <col min="63" max="65" width="9.140625" style="49" customWidth="1"/>
    <col min="66" max="68" width="14.42578125" style="46" customWidth="1"/>
    <col min="69" max="69" width="9.140625" style="49" customWidth="1"/>
    <col min="70" max="71" width="9.140625" style="50" customWidth="1"/>
    <col min="72" max="74" width="9.140625" style="49" customWidth="1"/>
    <col min="75" max="77" width="14.42578125" style="46" customWidth="1"/>
    <col min="78" max="78" width="9.140625" style="49" customWidth="1"/>
    <col min="79" max="80" width="9.140625" style="50" customWidth="1"/>
    <col min="81" max="83" width="9.140625" style="49" customWidth="1"/>
    <col min="84" max="86" width="14.42578125" style="46" customWidth="1"/>
    <col min="87" max="87" width="9.140625" style="49" customWidth="1"/>
    <col min="88" max="89" width="9.140625" style="50" customWidth="1"/>
    <col min="90" max="92" width="9.140625" style="49" customWidth="1"/>
    <col min="93" max="95" width="14.42578125" style="46" customWidth="1"/>
    <col min="96" max="96" width="9.140625" style="49" customWidth="1"/>
    <col min="97" max="98" width="9.140625" style="50" customWidth="1"/>
    <col min="99" max="101" width="9.140625" style="49" customWidth="1"/>
    <col min="102" max="104" width="14.42578125" style="46" customWidth="1"/>
    <col min="105" max="105" width="9.140625" style="49" customWidth="1"/>
    <col min="106" max="107" width="9.140625" style="50" customWidth="1"/>
    <col min="108" max="110" width="9.140625" style="49" customWidth="1"/>
    <col min="111" max="113" width="14.42578125" style="46" customWidth="1"/>
    <col min="114" max="114" width="9.140625" style="49" customWidth="1"/>
    <col min="115" max="116" width="9.140625" style="50" customWidth="1"/>
    <col min="117" max="121" width="9.140625" style="49" customWidth="1"/>
    <col min="122" max="124" width="14.42578125" style="46" customWidth="1"/>
    <col min="125" max="125" width="9.140625" style="49" customWidth="1"/>
    <col min="126" max="127" width="9.140625" style="50" customWidth="1"/>
    <col min="128" max="132" width="9.140625" style="49" customWidth="1"/>
    <col min="133" max="135" width="14.42578125" style="46" customWidth="1"/>
    <col min="136" max="136" width="9.140625" style="49" customWidth="1"/>
    <col min="137" max="138" width="9.140625" style="50" customWidth="1"/>
    <col min="139" max="143" width="9.140625" style="49" customWidth="1"/>
    <col min="144" max="146" width="14.42578125" style="46" customWidth="1"/>
    <col min="147" max="147" width="9.140625" style="49" customWidth="1"/>
    <col min="148" max="149" width="9.140625" style="50" customWidth="1"/>
    <col min="150" max="154" width="9.140625" style="49" customWidth="1"/>
    <col min="155" max="157" width="14.42578125" style="46" customWidth="1"/>
    <col min="158" max="158" width="9.140625" style="49" customWidth="1"/>
    <col min="159" max="160" width="9.140625" style="50" customWidth="1"/>
    <col min="161" max="165" width="9.140625" style="49" customWidth="1"/>
    <col min="166" max="166" width="1.140625" customWidth="1"/>
    <col min="167" max="170" width="9.140625" style="46"/>
  </cols>
  <sheetData>
    <row r="2" spans="2:170" ht="23.25" x14ac:dyDescent="0.35">
      <c r="B2" s="51" t="s">
        <v>84</v>
      </c>
      <c r="C2" s="52"/>
      <c r="D2" s="52"/>
      <c r="E2" s="52"/>
      <c r="F2" s="53"/>
      <c r="G2" s="54"/>
      <c r="H2" s="54"/>
      <c r="I2" s="53"/>
      <c r="J2" s="53"/>
      <c r="K2" s="53"/>
      <c r="L2" s="52"/>
      <c r="M2" s="52"/>
      <c r="N2" s="52"/>
      <c r="O2" s="53"/>
      <c r="P2" s="54"/>
      <c r="Q2" s="54"/>
      <c r="R2" s="53"/>
      <c r="S2" s="53"/>
      <c r="T2" s="53"/>
      <c r="U2" s="52"/>
      <c r="V2" s="52"/>
      <c r="W2" s="52"/>
      <c r="X2" s="53"/>
      <c r="Y2" s="54"/>
      <c r="Z2" s="54"/>
      <c r="AA2" s="53"/>
      <c r="AB2" s="53"/>
      <c r="AC2" s="53"/>
      <c r="AD2" s="52"/>
      <c r="AE2" s="52"/>
      <c r="AF2" s="52"/>
      <c r="AG2" s="53"/>
      <c r="AH2" s="54"/>
      <c r="AI2" s="54"/>
      <c r="AJ2" s="53"/>
      <c r="AK2" s="53"/>
      <c r="AL2" s="53"/>
      <c r="AM2" s="52"/>
      <c r="AN2" s="52"/>
      <c r="AO2" s="52"/>
      <c r="AP2" s="53"/>
      <c r="AQ2" s="54"/>
      <c r="AR2" s="54"/>
      <c r="AS2" s="53"/>
      <c r="AT2" s="53"/>
      <c r="AU2" s="53"/>
      <c r="AV2" s="52"/>
      <c r="AW2" s="52"/>
      <c r="AX2" s="52"/>
      <c r="AY2" s="53"/>
      <c r="AZ2" s="54"/>
      <c r="BA2" s="54"/>
      <c r="BB2" s="53"/>
      <c r="BC2" s="53"/>
      <c r="BD2" s="53"/>
      <c r="BE2" s="52"/>
      <c r="BF2" s="52"/>
      <c r="BG2" s="52"/>
      <c r="BH2" s="53"/>
      <c r="BI2" s="54"/>
      <c r="BJ2" s="54"/>
      <c r="BK2" s="53"/>
      <c r="BL2" s="53"/>
      <c r="BM2" s="53"/>
      <c r="BN2" s="52"/>
      <c r="BO2" s="52"/>
      <c r="BP2" s="52"/>
      <c r="BQ2" s="53"/>
      <c r="BR2" s="54"/>
      <c r="BS2" s="54"/>
      <c r="BT2" s="53"/>
      <c r="BU2" s="53"/>
      <c r="BV2" s="53"/>
      <c r="BW2" s="52"/>
      <c r="BX2" s="52"/>
      <c r="BY2" s="52"/>
      <c r="BZ2" s="53"/>
      <c r="CA2" s="54"/>
      <c r="CB2" s="54"/>
      <c r="CC2" s="53"/>
      <c r="CD2" s="53"/>
      <c r="CE2" s="53"/>
      <c r="CF2" s="52"/>
      <c r="CG2" s="52"/>
      <c r="CH2" s="52"/>
      <c r="CI2" s="53"/>
      <c r="CJ2" s="54"/>
      <c r="CK2" s="54"/>
      <c r="CL2" s="53"/>
      <c r="CM2" s="53"/>
      <c r="CN2" s="53"/>
      <c r="CO2" s="52"/>
      <c r="CP2" s="52"/>
      <c r="CQ2" s="52"/>
      <c r="CR2" s="53"/>
      <c r="CS2" s="54"/>
      <c r="CT2" s="54"/>
      <c r="CU2" s="53"/>
      <c r="CV2" s="53"/>
      <c r="CW2" s="53"/>
      <c r="CX2" s="52"/>
      <c r="CY2" s="52"/>
      <c r="CZ2" s="52"/>
      <c r="DA2" s="53"/>
      <c r="DB2" s="54"/>
      <c r="DC2" s="54"/>
      <c r="DD2" s="53"/>
      <c r="DE2" s="53"/>
      <c r="DF2" s="53"/>
      <c r="DG2" s="52"/>
      <c r="DH2" s="52"/>
      <c r="DI2" s="52"/>
      <c r="DJ2" s="53"/>
      <c r="DK2" s="54"/>
      <c r="DL2" s="54"/>
      <c r="DM2" s="53"/>
      <c r="DN2" s="53"/>
      <c r="DO2" s="53"/>
      <c r="DP2" s="53"/>
      <c r="DQ2" s="53"/>
      <c r="DR2" s="52"/>
      <c r="DS2" s="52"/>
      <c r="DT2" s="52"/>
      <c r="DU2" s="53"/>
      <c r="DV2" s="54"/>
      <c r="DW2" s="54"/>
      <c r="DX2" s="53"/>
      <c r="DY2" s="53"/>
      <c r="DZ2" s="53"/>
      <c r="EA2" s="53"/>
      <c r="EB2" s="53"/>
      <c r="EC2" s="52"/>
      <c r="ED2" s="52"/>
      <c r="EE2" s="52"/>
      <c r="EF2" s="53"/>
      <c r="EG2" s="54"/>
      <c r="EH2" s="54"/>
      <c r="EI2" s="53"/>
      <c r="EJ2" s="53"/>
      <c r="EK2" s="53"/>
      <c r="EL2" s="53"/>
      <c r="EM2" s="53"/>
      <c r="EN2" s="52"/>
      <c r="EO2" s="52"/>
      <c r="EP2" s="52"/>
      <c r="EQ2" s="53"/>
      <c r="ER2" s="54"/>
      <c r="ES2" s="54"/>
      <c r="ET2" s="53"/>
      <c r="EU2" s="53"/>
      <c r="EV2" s="53"/>
      <c r="EW2" s="53"/>
      <c r="EX2" s="53"/>
      <c r="EY2" s="52"/>
      <c r="EZ2" s="52"/>
      <c r="FA2" s="52"/>
      <c r="FB2" s="53"/>
      <c r="FC2" s="54"/>
      <c r="FD2" s="54"/>
      <c r="FE2" s="53"/>
      <c r="FF2" s="53"/>
      <c r="FG2" s="53"/>
      <c r="FH2" s="53"/>
      <c r="FI2" s="53"/>
      <c r="FK2" s="52"/>
      <c r="FL2" s="52"/>
      <c r="FM2" s="52"/>
      <c r="FN2" s="52"/>
    </row>
    <row r="3" spans="2:170" x14ac:dyDescent="0.2">
      <c r="B3" s="55" t="s">
        <v>24</v>
      </c>
      <c r="C3" s="52"/>
      <c r="D3" s="52"/>
      <c r="E3" s="52"/>
      <c r="F3" s="53"/>
      <c r="G3" s="54"/>
      <c r="H3" s="54"/>
      <c r="I3" s="53"/>
      <c r="J3" s="53"/>
      <c r="K3" s="53"/>
      <c r="L3" s="52"/>
      <c r="M3" s="52"/>
      <c r="N3" s="52"/>
      <c r="O3" s="53"/>
      <c r="P3" s="54"/>
      <c r="Q3" s="54"/>
      <c r="R3" s="53"/>
      <c r="S3" s="53"/>
      <c r="T3" s="53"/>
      <c r="U3" s="52"/>
      <c r="V3" s="52"/>
      <c r="W3" s="52"/>
      <c r="X3" s="53"/>
      <c r="Y3" s="54"/>
      <c r="Z3" s="54"/>
      <c r="AA3" s="53"/>
      <c r="AB3" s="53"/>
      <c r="AC3" s="53"/>
      <c r="AD3" s="52"/>
      <c r="AE3" s="52"/>
      <c r="AF3" s="52"/>
      <c r="AG3" s="53"/>
      <c r="AH3" s="54"/>
      <c r="AI3" s="54"/>
      <c r="AJ3" s="53"/>
      <c r="AK3" s="53"/>
      <c r="AL3" s="53"/>
      <c r="AM3" s="52"/>
      <c r="AN3" s="52"/>
      <c r="AO3" s="52"/>
      <c r="AP3" s="53"/>
      <c r="AQ3" s="54"/>
      <c r="AR3" s="54"/>
      <c r="AS3" s="53"/>
      <c r="AT3" s="53"/>
      <c r="AU3" s="53"/>
      <c r="AV3" s="52"/>
      <c r="AW3" s="52"/>
      <c r="AX3" s="52"/>
      <c r="AY3" s="53"/>
      <c r="AZ3" s="54"/>
      <c r="BA3" s="54"/>
      <c r="BB3" s="53"/>
      <c r="BC3" s="53"/>
      <c r="BD3" s="53"/>
      <c r="BE3" s="52"/>
      <c r="BF3" s="52"/>
      <c r="BG3" s="52"/>
      <c r="BH3" s="53"/>
      <c r="BI3" s="54"/>
      <c r="BJ3" s="54"/>
      <c r="BK3" s="53"/>
      <c r="BL3" s="53"/>
      <c r="BM3" s="53"/>
      <c r="BN3" s="52"/>
      <c r="BO3" s="52"/>
      <c r="BP3" s="52"/>
      <c r="BQ3" s="53"/>
      <c r="BR3" s="54"/>
      <c r="BS3" s="54"/>
      <c r="BT3" s="53"/>
      <c r="BU3" s="53"/>
      <c r="BV3" s="53"/>
      <c r="BW3" s="52"/>
      <c r="BX3" s="52"/>
      <c r="BY3" s="52"/>
      <c r="BZ3" s="53"/>
      <c r="CA3" s="54"/>
      <c r="CB3" s="54"/>
      <c r="CC3" s="53"/>
      <c r="CD3" s="53"/>
      <c r="CE3" s="53"/>
      <c r="CF3" s="52"/>
      <c r="CG3" s="52"/>
      <c r="CH3" s="52"/>
      <c r="CI3" s="53"/>
      <c r="CJ3" s="54"/>
      <c r="CK3" s="54"/>
      <c r="CL3" s="53"/>
      <c r="CM3" s="53"/>
      <c r="CN3" s="53"/>
      <c r="CO3" s="52"/>
      <c r="CP3" s="52"/>
      <c r="CQ3" s="52"/>
      <c r="CR3" s="53"/>
      <c r="CS3" s="54"/>
      <c r="CT3" s="54"/>
      <c r="CU3" s="53"/>
      <c r="CV3" s="53"/>
      <c r="CW3" s="53"/>
      <c r="CX3" s="52"/>
      <c r="CY3" s="52"/>
      <c r="CZ3" s="52"/>
      <c r="DA3" s="53"/>
      <c r="DB3" s="54"/>
      <c r="DC3" s="54"/>
      <c r="DD3" s="53"/>
      <c r="DE3" s="53"/>
      <c r="DF3" s="53"/>
      <c r="DG3" s="52"/>
      <c r="DH3" s="52"/>
      <c r="DI3" s="52"/>
      <c r="DJ3" s="53"/>
      <c r="DK3" s="54"/>
      <c r="DL3" s="54"/>
      <c r="DM3" s="53"/>
      <c r="DN3" s="53"/>
      <c r="DO3" s="53"/>
      <c r="DP3" s="53"/>
      <c r="DQ3" s="53"/>
      <c r="DR3" s="52"/>
      <c r="DS3" s="52"/>
      <c r="DT3" s="52"/>
      <c r="DU3" s="53"/>
      <c r="DV3" s="54"/>
      <c r="DW3" s="54"/>
      <c r="DX3" s="53"/>
      <c r="DY3" s="53"/>
      <c r="DZ3" s="53"/>
      <c r="EA3" s="53"/>
      <c r="EB3" s="53"/>
      <c r="EC3" s="52"/>
      <c r="ED3" s="52"/>
      <c r="EE3" s="52"/>
      <c r="EF3" s="53"/>
      <c r="EG3" s="54"/>
      <c r="EH3" s="54"/>
      <c r="EI3" s="53"/>
      <c r="EJ3" s="53"/>
      <c r="EK3" s="53"/>
      <c r="EL3" s="53"/>
      <c r="EM3" s="53"/>
      <c r="EN3" s="52"/>
      <c r="EO3" s="52"/>
      <c r="EP3" s="52"/>
      <c r="EQ3" s="53"/>
      <c r="ER3" s="54"/>
      <c r="ES3" s="54"/>
      <c r="ET3" s="53"/>
      <c r="EU3" s="53"/>
      <c r="EV3" s="53"/>
      <c r="EW3" s="53"/>
      <c r="EX3" s="53"/>
      <c r="EY3" s="52"/>
      <c r="EZ3" s="52"/>
      <c r="FA3" s="52"/>
      <c r="FB3" s="53"/>
      <c r="FC3" s="54"/>
      <c r="FD3" s="54"/>
      <c r="FE3" s="53"/>
      <c r="FF3" s="53"/>
      <c r="FG3" s="53"/>
      <c r="FH3" s="53"/>
      <c r="FI3" s="53"/>
      <c r="FK3" s="52"/>
      <c r="FL3" s="52"/>
      <c r="FM3" s="52"/>
      <c r="FN3" s="52"/>
    </row>
    <row r="4" spans="2:170" x14ac:dyDescent="0.2">
      <c r="B4" s="55" t="s">
        <v>25</v>
      </c>
      <c r="C4" s="52"/>
      <c r="D4" s="52"/>
      <c r="E4" s="52"/>
      <c r="F4" s="53"/>
      <c r="G4" s="54"/>
      <c r="H4" s="54"/>
      <c r="I4" s="53"/>
      <c r="J4" s="53"/>
      <c r="K4" s="53"/>
      <c r="L4" s="52"/>
      <c r="M4" s="52"/>
      <c r="N4" s="52"/>
      <c r="O4" s="53"/>
      <c r="P4" s="54"/>
      <c r="Q4" s="54"/>
      <c r="R4" s="53"/>
      <c r="S4" s="53"/>
      <c r="T4" s="53"/>
      <c r="U4" s="52"/>
      <c r="V4" s="52"/>
      <c r="W4" s="52"/>
      <c r="X4" s="53"/>
      <c r="Y4" s="54"/>
      <c r="Z4" s="54"/>
      <c r="AA4" s="53"/>
      <c r="AB4" s="53"/>
      <c r="AC4" s="53"/>
      <c r="AD4" s="52"/>
      <c r="AE4" s="52"/>
      <c r="AF4" s="52"/>
      <c r="AG4" s="53"/>
      <c r="AH4" s="54"/>
      <c r="AI4" s="54"/>
      <c r="AJ4" s="53"/>
      <c r="AK4" s="53"/>
      <c r="AL4" s="53"/>
      <c r="AM4" s="52"/>
      <c r="AN4" s="52"/>
      <c r="AO4" s="52"/>
      <c r="AP4" s="53"/>
      <c r="AQ4" s="54"/>
      <c r="AR4" s="54"/>
      <c r="AS4" s="53"/>
      <c r="AT4" s="53"/>
      <c r="AU4" s="53"/>
      <c r="AV4" s="52"/>
      <c r="AW4" s="52"/>
      <c r="AX4" s="52"/>
      <c r="AY4" s="53"/>
      <c r="AZ4" s="54"/>
      <c r="BA4" s="54"/>
      <c r="BB4" s="53"/>
      <c r="BC4" s="53"/>
      <c r="BD4" s="53"/>
      <c r="BE4" s="52"/>
      <c r="BF4" s="52"/>
      <c r="BG4" s="52"/>
      <c r="BH4" s="53"/>
      <c r="BI4" s="54"/>
      <c r="BJ4" s="54"/>
      <c r="BK4" s="53"/>
      <c r="BL4" s="53"/>
      <c r="BM4" s="53"/>
      <c r="BN4" s="52"/>
      <c r="BO4" s="52"/>
      <c r="BP4" s="52"/>
      <c r="BQ4" s="53"/>
      <c r="BR4" s="54"/>
      <c r="BS4" s="54"/>
      <c r="BT4" s="53"/>
      <c r="BU4" s="53"/>
      <c r="BV4" s="53"/>
      <c r="BW4" s="52"/>
      <c r="BX4" s="52"/>
      <c r="BY4" s="52"/>
      <c r="BZ4" s="53"/>
      <c r="CA4" s="54"/>
      <c r="CB4" s="54"/>
      <c r="CC4" s="53"/>
      <c r="CD4" s="53"/>
      <c r="CE4" s="53"/>
      <c r="CF4" s="52"/>
      <c r="CG4" s="52"/>
      <c r="CH4" s="52"/>
      <c r="CI4" s="53"/>
      <c r="CJ4" s="54"/>
      <c r="CK4" s="54"/>
      <c r="CL4" s="53"/>
      <c r="CM4" s="53"/>
      <c r="CN4" s="53"/>
      <c r="CO4" s="52"/>
      <c r="CP4" s="52"/>
      <c r="CQ4" s="52"/>
      <c r="CR4" s="53"/>
      <c r="CS4" s="54"/>
      <c r="CT4" s="54"/>
      <c r="CU4" s="53"/>
      <c r="CV4" s="53"/>
      <c r="CW4" s="53"/>
      <c r="CX4" s="52"/>
      <c r="CY4" s="52"/>
      <c r="CZ4" s="52"/>
      <c r="DA4" s="53"/>
      <c r="DB4" s="54"/>
      <c r="DC4" s="54"/>
      <c r="DD4" s="53"/>
      <c r="DE4" s="53"/>
      <c r="DF4" s="53"/>
      <c r="DG4" s="52"/>
      <c r="DH4" s="52"/>
      <c r="DI4" s="52"/>
      <c r="DJ4" s="53"/>
      <c r="DK4" s="54"/>
      <c r="DL4" s="54"/>
      <c r="DM4" s="53"/>
      <c r="DN4" s="53"/>
      <c r="DO4" s="53"/>
      <c r="DP4" s="53"/>
      <c r="DQ4" s="53"/>
      <c r="DR4" s="52"/>
      <c r="DS4" s="52"/>
      <c r="DT4" s="52"/>
      <c r="DU4" s="53"/>
      <c r="DV4" s="54"/>
      <c r="DW4" s="54"/>
      <c r="DX4" s="53"/>
      <c r="DY4" s="53"/>
      <c r="DZ4" s="53"/>
      <c r="EA4" s="53"/>
      <c r="EB4" s="53"/>
      <c r="EC4" s="52"/>
      <c r="ED4" s="52"/>
      <c r="EE4" s="52"/>
      <c r="EF4" s="53"/>
      <c r="EG4" s="54"/>
      <c r="EH4" s="54"/>
      <c r="EI4" s="53"/>
      <c r="EJ4" s="53"/>
      <c r="EK4" s="53"/>
      <c r="EL4" s="53"/>
      <c r="EM4" s="53"/>
      <c r="EN4" s="52"/>
      <c r="EO4" s="52"/>
      <c r="EP4" s="52"/>
      <c r="EQ4" s="53"/>
      <c r="ER4" s="54"/>
      <c r="ES4" s="54"/>
      <c r="ET4" s="53"/>
      <c r="EU4" s="53"/>
      <c r="EV4" s="53"/>
      <c r="EW4" s="53"/>
      <c r="EX4" s="53"/>
      <c r="EY4" s="52"/>
      <c r="EZ4" s="52"/>
      <c r="FA4" s="52"/>
      <c r="FB4" s="53"/>
      <c r="FC4" s="54"/>
      <c r="FD4" s="54"/>
      <c r="FE4" s="53"/>
      <c r="FF4" s="53"/>
      <c r="FG4" s="53"/>
      <c r="FH4" s="53"/>
      <c r="FI4" s="53"/>
      <c r="FK4" s="52"/>
      <c r="FL4" s="52"/>
      <c r="FM4" s="52"/>
      <c r="FN4" s="52"/>
    </row>
    <row r="5" spans="2:170" x14ac:dyDescent="0.2">
      <c r="B5" s="56"/>
      <c r="C5" s="57"/>
      <c r="D5" s="57"/>
      <c r="E5" s="57"/>
      <c r="F5" s="58"/>
      <c r="G5" s="59"/>
      <c r="H5" s="59"/>
      <c r="I5" s="58"/>
      <c r="J5" s="58"/>
      <c r="K5" s="58"/>
      <c r="L5" s="57"/>
      <c r="M5" s="57"/>
      <c r="N5" s="57"/>
      <c r="O5" s="58"/>
      <c r="P5" s="59"/>
      <c r="Q5" s="59"/>
      <c r="R5" s="58"/>
      <c r="S5" s="58"/>
      <c r="T5" s="58"/>
      <c r="U5" s="57"/>
      <c r="V5" s="57"/>
      <c r="W5" s="57"/>
      <c r="X5" s="58"/>
      <c r="Y5" s="59"/>
      <c r="Z5" s="59"/>
      <c r="AA5" s="58"/>
      <c r="AB5" s="58"/>
      <c r="AC5" s="58"/>
      <c r="AD5" s="57"/>
      <c r="AE5" s="57"/>
      <c r="AF5" s="57"/>
      <c r="AG5" s="58"/>
      <c r="AH5" s="59"/>
      <c r="AI5" s="59"/>
      <c r="AJ5" s="58"/>
      <c r="AK5" s="58"/>
      <c r="AL5" s="58"/>
      <c r="AM5" s="57"/>
      <c r="AN5" s="57"/>
      <c r="AO5" s="57"/>
      <c r="AP5" s="58"/>
      <c r="AQ5" s="59"/>
      <c r="AR5" s="59"/>
      <c r="AS5" s="58"/>
      <c r="AT5" s="58"/>
      <c r="AU5" s="58"/>
      <c r="AV5" s="57"/>
      <c r="AW5" s="57"/>
      <c r="AX5" s="57"/>
      <c r="AY5" s="58"/>
      <c r="AZ5" s="59"/>
      <c r="BA5" s="59"/>
      <c r="BB5" s="58"/>
      <c r="BC5" s="58"/>
      <c r="BD5" s="58"/>
      <c r="BE5" s="57"/>
      <c r="BF5" s="57"/>
      <c r="BG5" s="57"/>
      <c r="BH5" s="58"/>
      <c r="BI5" s="59"/>
      <c r="BJ5" s="59"/>
      <c r="BK5" s="58"/>
      <c r="BL5" s="58"/>
      <c r="BM5" s="58"/>
      <c r="BN5" s="57"/>
      <c r="BO5" s="57"/>
      <c r="BP5" s="57"/>
      <c r="BQ5" s="58"/>
      <c r="BR5" s="59"/>
      <c r="BS5" s="59"/>
      <c r="BT5" s="58"/>
      <c r="BU5" s="58"/>
      <c r="BV5" s="58"/>
      <c r="BW5" s="57"/>
      <c r="BX5" s="57"/>
      <c r="BY5" s="57"/>
      <c r="BZ5" s="58"/>
      <c r="CA5" s="59"/>
      <c r="CB5" s="59"/>
      <c r="CC5" s="58"/>
      <c r="CD5" s="58"/>
      <c r="CE5" s="58"/>
      <c r="CF5" s="57"/>
      <c r="CG5" s="57"/>
      <c r="CH5" s="57"/>
      <c r="CI5" s="58"/>
      <c r="CJ5" s="59"/>
      <c r="CK5" s="59"/>
      <c r="CL5" s="58"/>
      <c r="CM5" s="58"/>
      <c r="CN5" s="58"/>
      <c r="CO5" s="57"/>
      <c r="CP5" s="57"/>
      <c r="CQ5" s="57"/>
      <c r="CR5" s="58"/>
      <c r="CS5" s="59"/>
      <c r="CT5" s="59"/>
      <c r="CU5" s="58"/>
      <c r="CV5" s="58"/>
      <c r="CW5" s="58"/>
      <c r="CX5" s="57"/>
      <c r="CY5" s="57"/>
      <c r="CZ5" s="57"/>
      <c r="DA5" s="58"/>
      <c r="DB5" s="59"/>
      <c r="DC5" s="59"/>
      <c r="DD5" s="58"/>
      <c r="DE5" s="58"/>
      <c r="DF5" s="58"/>
      <c r="DG5" s="57"/>
      <c r="DH5" s="57"/>
      <c r="DI5" s="57"/>
      <c r="DJ5" s="58"/>
      <c r="DK5" s="59"/>
      <c r="DL5" s="59"/>
      <c r="DM5" s="58"/>
      <c r="DN5" s="58"/>
      <c r="DO5" s="58"/>
      <c r="DP5" s="58"/>
      <c r="DQ5" s="58"/>
      <c r="DR5" s="57"/>
      <c r="DS5" s="57"/>
      <c r="DT5" s="57"/>
      <c r="DU5" s="58"/>
      <c r="DV5" s="59"/>
      <c r="DW5" s="59"/>
      <c r="DX5" s="58"/>
      <c r="DY5" s="58"/>
      <c r="DZ5" s="58"/>
      <c r="EA5" s="58"/>
      <c r="EB5" s="58"/>
      <c r="EC5" s="57"/>
      <c r="ED5" s="57"/>
      <c r="EE5" s="57"/>
      <c r="EF5" s="58"/>
      <c r="EG5" s="59"/>
      <c r="EH5" s="59"/>
      <c r="EI5" s="58"/>
      <c r="EJ5" s="58"/>
      <c r="EK5" s="58"/>
      <c r="EL5" s="58"/>
      <c r="EM5" s="58"/>
      <c r="EN5" s="57"/>
      <c r="EO5" s="57"/>
      <c r="EP5" s="57"/>
      <c r="EQ5" s="58"/>
      <c r="ER5" s="59"/>
      <c r="ES5" s="59"/>
      <c r="ET5" s="58"/>
      <c r="EU5" s="58"/>
      <c r="EV5" s="58"/>
      <c r="EW5" s="58"/>
      <c r="EX5" s="58"/>
      <c r="EY5" s="57"/>
      <c r="EZ5" s="57"/>
      <c r="FA5" s="57"/>
      <c r="FB5" s="58"/>
      <c r="FC5" s="59"/>
      <c r="FD5" s="59"/>
      <c r="FE5" s="58"/>
      <c r="FF5" s="58"/>
      <c r="FG5" s="58"/>
      <c r="FH5" s="58"/>
      <c r="FI5" s="58"/>
      <c r="FK5" s="57"/>
      <c r="FL5" s="57"/>
      <c r="FM5" s="57"/>
      <c r="FN5" s="57"/>
    </row>
    <row r="6" spans="2:170" x14ac:dyDescent="0.2">
      <c r="B6" s="45"/>
      <c r="C6" s="89" t="s">
        <v>42</v>
      </c>
      <c r="D6" s="89"/>
      <c r="E6" s="89"/>
      <c r="F6" s="89"/>
      <c r="G6" s="89"/>
      <c r="H6" s="89"/>
      <c r="I6" s="89"/>
      <c r="J6" s="89"/>
      <c r="K6" s="89"/>
      <c r="L6" s="89" t="s">
        <v>43</v>
      </c>
      <c r="M6" s="89"/>
      <c r="N6" s="89"/>
      <c r="O6" s="89"/>
      <c r="P6" s="89"/>
      <c r="Q6" s="89"/>
      <c r="R6" s="89"/>
      <c r="S6" s="89"/>
      <c r="T6" s="89"/>
      <c r="U6" s="89" t="s">
        <v>44</v>
      </c>
      <c r="V6" s="89"/>
      <c r="W6" s="89"/>
      <c r="X6" s="89"/>
      <c r="Y6" s="89"/>
      <c r="Z6" s="89"/>
      <c r="AA6" s="89"/>
      <c r="AB6" s="89"/>
      <c r="AC6" s="89"/>
      <c r="AD6" s="89" t="s">
        <v>45</v>
      </c>
      <c r="AE6" s="89"/>
      <c r="AF6" s="89"/>
      <c r="AG6" s="89"/>
      <c r="AH6" s="89"/>
      <c r="AI6" s="89"/>
      <c r="AJ6" s="89"/>
      <c r="AK6" s="89"/>
      <c r="AL6" s="89"/>
      <c r="AM6" s="89" t="s">
        <v>46</v>
      </c>
      <c r="AN6" s="89"/>
      <c r="AO6" s="89"/>
      <c r="AP6" s="89"/>
      <c r="AQ6" s="89"/>
      <c r="AR6" s="89"/>
      <c r="AS6" s="89"/>
      <c r="AT6" s="89"/>
      <c r="AU6" s="89"/>
      <c r="AV6" s="89" t="s">
        <v>47</v>
      </c>
      <c r="AW6" s="89"/>
      <c r="AX6" s="89"/>
      <c r="AY6" s="89"/>
      <c r="AZ6" s="89"/>
      <c r="BA6" s="89"/>
      <c r="BB6" s="89"/>
      <c r="BC6" s="89"/>
      <c r="BD6" s="89"/>
      <c r="BE6" s="89" t="s">
        <v>48</v>
      </c>
      <c r="BF6" s="89"/>
      <c r="BG6" s="89"/>
      <c r="BH6" s="89"/>
      <c r="BI6" s="89"/>
      <c r="BJ6" s="89"/>
      <c r="BK6" s="89"/>
      <c r="BL6" s="89"/>
      <c r="BM6" s="89"/>
      <c r="BN6" s="89" t="s">
        <v>49</v>
      </c>
      <c r="BO6" s="89"/>
      <c r="BP6" s="89"/>
      <c r="BQ6" s="89"/>
      <c r="BR6" s="89"/>
      <c r="BS6" s="89"/>
      <c r="BT6" s="89"/>
      <c r="BU6" s="89"/>
      <c r="BV6" s="89"/>
      <c r="BW6" s="89" t="s">
        <v>50</v>
      </c>
      <c r="BX6" s="89"/>
      <c r="BY6" s="89"/>
      <c r="BZ6" s="89"/>
      <c r="CA6" s="89"/>
      <c r="CB6" s="89"/>
      <c r="CC6" s="89"/>
      <c r="CD6" s="89"/>
      <c r="CE6" s="89"/>
      <c r="CF6" s="89" t="s">
        <v>51</v>
      </c>
      <c r="CG6" s="89"/>
      <c r="CH6" s="89"/>
      <c r="CI6" s="89"/>
      <c r="CJ6" s="89"/>
      <c r="CK6" s="89"/>
      <c r="CL6" s="89"/>
      <c r="CM6" s="89"/>
      <c r="CN6" s="89"/>
      <c r="CO6" s="89" t="s">
        <v>52</v>
      </c>
      <c r="CP6" s="89"/>
      <c r="CQ6" s="89"/>
      <c r="CR6" s="89"/>
      <c r="CS6" s="89"/>
      <c r="CT6" s="89"/>
      <c r="CU6" s="89"/>
      <c r="CV6" s="89"/>
      <c r="CW6" s="89"/>
      <c r="CX6" s="89" t="s">
        <v>53</v>
      </c>
      <c r="CY6" s="89"/>
      <c r="CZ6" s="89"/>
      <c r="DA6" s="89"/>
      <c r="DB6" s="89"/>
      <c r="DC6" s="89"/>
      <c r="DD6" s="89"/>
      <c r="DE6" s="89"/>
      <c r="DF6" s="89"/>
      <c r="DG6" s="89" t="s">
        <v>54</v>
      </c>
      <c r="DH6" s="89"/>
      <c r="DI6" s="89"/>
      <c r="DJ6" s="89"/>
      <c r="DK6" s="89"/>
      <c r="DL6" s="89"/>
      <c r="DM6" s="89"/>
      <c r="DN6" s="89"/>
      <c r="DO6" s="89"/>
      <c r="DP6" s="89"/>
      <c r="DQ6" s="89"/>
      <c r="DR6" s="89" t="s">
        <v>55</v>
      </c>
      <c r="DS6" s="89"/>
      <c r="DT6" s="89"/>
      <c r="DU6" s="89"/>
      <c r="DV6" s="89"/>
      <c r="DW6" s="89"/>
      <c r="DX6" s="89"/>
      <c r="DY6" s="89"/>
      <c r="DZ6" s="89"/>
      <c r="EA6" s="89"/>
      <c r="EB6" s="89"/>
      <c r="EC6" s="89" t="s">
        <v>56</v>
      </c>
      <c r="ED6" s="89"/>
      <c r="EE6" s="89"/>
      <c r="EF6" s="89"/>
      <c r="EG6" s="89"/>
      <c r="EH6" s="89"/>
      <c r="EI6" s="89"/>
      <c r="EJ6" s="89"/>
      <c r="EK6" s="89"/>
      <c r="EL6" s="89"/>
      <c r="EM6" s="89"/>
      <c r="EN6" s="89" t="s">
        <v>57</v>
      </c>
      <c r="EO6" s="89"/>
      <c r="EP6" s="89"/>
      <c r="EQ6" s="89"/>
      <c r="ER6" s="89"/>
      <c r="ES6" s="89"/>
      <c r="ET6" s="89"/>
      <c r="EU6" s="89"/>
      <c r="EV6" s="89"/>
      <c r="EW6" s="89"/>
      <c r="EX6" s="89"/>
      <c r="EY6" s="90" t="s">
        <v>58</v>
      </c>
      <c r="EZ6" s="90"/>
      <c r="FA6" s="90"/>
      <c r="FB6" s="90"/>
      <c r="FC6" s="90"/>
      <c r="FD6" s="90"/>
      <c r="FE6" s="90"/>
      <c r="FF6" s="90"/>
      <c r="FG6" s="90"/>
      <c r="FH6" s="90"/>
      <c r="FI6" s="90"/>
      <c r="FK6" s="91" t="s">
        <v>38</v>
      </c>
      <c r="FL6" s="91"/>
      <c r="FM6" s="92" t="s">
        <v>41</v>
      </c>
      <c r="FN6" s="92"/>
    </row>
    <row r="7" spans="2:170" ht="25.5" x14ac:dyDescent="0.2">
      <c r="B7" s="60" t="s">
        <v>26</v>
      </c>
      <c r="C7" s="61" t="s">
        <v>27</v>
      </c>
      <c r="D7" s="62" t="s">
        <v>28</v>
      </c>
      <c r="E7" s="62" t="s">
        <v>29</v>
      </c>
      <c r="F7" s="63" t="s">
        <v>30</v>
      </c>
      <c r="G7" s="64" t="s">
        <v>31</v>
      </c>
      <c r="H7" s="64" t="s">
        <v>32</v>
      </c>
      <c r="I7" s="63" t="s">
        <v>33</v>
      </c>
      <c r="J7" s="63" t="s">
        <v>34</v>
      </c>
      <c r="K7" s="63" t="s">
        <v>35</v>
      </c>
      <c r="L7" s="61" t="s">
        <v>27</v>
      </c>
      <c r="M7" s="62" t="s">
        <v>28</v>
      </c>
      <c r="N7" s="62" t="s">
        <v>29</v>
      </c>
      <c r="O7" s="63" t="s">
        <v>30</v>
      </c>
      <c r="P7" s="64" t="s">
        <v>31</v>
      </c>
      <c r="Q7" s="64" t="s">
        <v>32</v>
      </c>
      <c r="R7" s="63" t="s">
        <v>33</v>
      </c>
      <c r="S7" s="63" t="s">
        <v>34</v>
      </c>
      <c r="T7" s="63" t="s">
        <v>35</v>
      </c>
      <c r="U7" s="61" t="s">
        <v>27</v>
      </c>
      <c r="V7" s="62" t="s">
        <v>28</v>
      </c>
      <c r="W7" s="62" t="s">
        <v>29</v>
      </c>
      <c r="X7" s="63" t="s">
        <v>30</v>
      </c>
      <c r="Y7" s="64" t="s">
        <v>31</v>
      </c>
      <c r="Z7" s="64" t="s">
        <v>32</v>
      </c>
      <c r="AA7" s="63" t="s">
        <v>33</v>
      </c>
      <c r="AB7" s="63" t="s">
        <v>34</v>
      </c>
      <c r="AC7" s="63" t="s">
        <v>35</v>
      </c>
      <c r="AD7" s="61" t="s">
        <v>27</v>
      </c>
      <c r="AE7" s="62" t="s">
        <v>28</v>
      </c>
      <c r="AF7" s="62" t="s">
        <v>29</v>
      </c>
      <c r="AG7" s="63" t="s">
        <v>30</v>
      </c>
      <c r="AH7" s="64" t="s">
        <v>31</v>
      </c>
      <c r="AI7" s="64" t="s">
        <v>32</v>
      </c>
      <c r="AJ7" s="63" t="s">
        <v>33</v>
      </c>
      <c r="AK7" s="63" t="s">
        <v>34</v>
      </c>
      <c r="AL7" s="63" t="s">
        <v>35</v>
      </c>
      <c r="AM7" s="61" t="s">
        <v>27</v>
      </c>
      <c r="AN7" s="62" t="s">
        <v>28</v>
      </c>
      <c r="AO7" s="62" t="s">
        <v>29</v>
      </c>
      <c r="AP7" s="63" t="s">
        <v>30</v>
      </c>
      <c r="AQ7" s="64" t="s">
        <v>31</v>
      </c>
      <c r="AR7" s="64" t="s">
        <v>32</v>
      </c>
      <c r="AS7" s="63" t="s">
        <v>33</v>
      </c>
      <c r="AT7" s="63" t="s">
        <v>34</v>
      </c>
      <c r="AU7" s="63" t="s">
        <v>35</v>
      </c>
      <c r="AV7" s="61" t="s">
        <v>27</v>
      </c>
      <c r="AW7" s="62" t="s">
        <v>28</v>
      </c>
      <c r="AX7" s="62" t="s">
        <v>29</v>
      </c>
      <c r="AY7" s="63" t="s">
        <v>30</v>
      </c>
      <c r="AZ7" s="64" t="s">
        <v>31</v>
      </c>
      <c r="BA7" s="64" t="s">
        <v>32</v>
      </c>
      <c r="BB7" s="63" t="s">
        <v>33</v>
      </c>
      <c r="BC7" s="63" t="s">
        <v>34</v>
      </c>
      <c r="BD7" s="63" t="s">
        <v>35</v>
      </c>
      <c r="BE7" s="61" t="s">
        <v>27</v>
      </c>
      <c r="BF7" s="62" t="s">
        <v>28</v>
      </c>
      <c r="BG7" s="62" t="s">
        <v>29</v>
      </c>
      <c r="BH7" s="63" t="s">
        <v>30</v>
      </c>
      <c r="BI7" s="64" t="s">
        <v>31</v>
      </c>
      <c r="BJ7" s="64" t="s">
        <v>32</v>
      </c>
      <c r="BK7" s="63" t="s">
        <v>33</v>
      </c>
      <c r="BL7" s="63" t="s">
        <v>34</v>
      </c>
      <c r="BM7" s="63" t="s">
        <v>35</v>
      </c>
      <c r="BN7" s="61" t="s">
        <v>27</v>
      </c>
      <c r="BO7" s="62" t="s">
        <v>28</v>
      </c>
      <c r="BP7" s="62" t="s">
        <v>29</v>
      </c>
      <c r="BQ7" s="63" t="s">
        <v>30</v>
      </c>
      <c r="BR7" s="64" t="s">
        <v>31</v>
      </c>
      <c r="BS7" s="64" t="s">
        <v>32</v>
      </c>
      <c r="BT7" s="63" t="s">
        <v>33</v>
      </c>
      <c r="BU7" s="63" t="s">
        <v>34</v>
      </c>
      <c r="BV7" s="63" t="s">
        <v>35</v>
      </c>
      <c r="BW7" s="61" t="s">
        <v>27</v>
      </c>
      <c r="BX7" s="62" t="s">
        <v>28</v>
      </c>
      <c r="BY7" s="62" t="s">
        <v>29</v>
      </c>
      <c r="BZ7" s="63" t="s">
        <v>30</v>
      </c>
      <c r="CA7" s="64" t="s">
        <v>31</v>
      </c>
      <c r="CB7" s="64" t="s">
        <v>32</v>
      </c>
      <c r="CC7" s="63" t="s">
        <v>33</v>
      </c>
      <c r="CD7" s="63" t="s">
        <v>34</v>
      </c>
      <c r="CE7" s="63" t="s">
        <v>35</v>
      </c>
      <c r="CF7" s="61" t="s">
        <v>27</v>
      </c>
      <c r="CG7" s="62" t="s">
        <v>28</v>
      </c>
      <c r="CH7" s="62" t="s">
        <v>29</v>
      </c>
      <c r="CI7" s="63" t="s">
        <v>30</v>
      </c>
      <c r="CJ7" s="64" t="s">
        <v>31</v>
      </c>
      <c r="CK7" s="64" t="s">
        <v>32</v>
      </c>
      <c r="CL7" s="63" t="s">
        <v>33</v>
      </c>
      <c r="CM7" s="63" t="s">
        <v>34</v>
      </c>
      <c r="CN7" s="63" t="s">
        <v>35</v>
      </c>
      <c r="CO7" s="61" t="s">
        <v>27</v>
      </c>
      <c r="CP7" s="62" t="s">
        <v>28</v>
      </c>
      <c r="CQ7" s="62" t="s">
        <v>29</v>
      </c>
      <c r="CR7" s="63" t="s">
        <v>30</v>
      </c>
      <c r="CS7" s="64" t="s">
        <v>31</v>
      </c>
      <c r="CT7" s="64" t="s">
        <v>32</v>
      </c>
      <c r="CU7" s="63" t="s">
        <v>33</v>
      </c>
      <c r="CV7" s="63" t="s">
        <v>34</v>
      </c>
      <c r="CW7" s="63" t="s">
        <v>35</v>
      </c>
      <c r="CX7" s="61" t="s">
        <v>27</v>
      </c>
      <c r="CY7" s="62" t="s">
        <v>28</v>
      </c>
      <c r="CZ7" s="62" t="s">
        <v>29</v>
      </c>
      <c r="DA7" s="63" t="s">
        <v>30</v>
      </c>
      <c r="DB7" s="64" t="s">
        <v>31</v>
      </c>
      <c r="DC7" s="64" t="s">
        <v>32</v>
      </c>
      <c r="DD7" s="63" t="s">
        <v>33</v>
      </c>
      <c r="DE7" s="63" t="s">
        <v>34</v>
      </c>
      <c r="DF7" s="63" t="s">
        <v>35</v>
      </c>
      <c r="DG7" s="61" t="s">
        <v>27</v>
      </c>
      <c r="DH7" s="62" t="s">
        <v>28</v>
      </c>
      <c r="DI7" s="62" t="s">
        <v>29</v>
      </c>
      <c r="DJ7" s="63" t="s">
        <v>30</v>
      </c>
      <c r="DK7" s="64" t="s">
        <v>31</v>
      </c>
      <c r="DL7" s="64" t="s">
        <v>32</v>
      </c>
      <c r="DM7" s="63" t="s">
        <v>36</v>
      </c>
      <c r="DN7" s="63" t="s">
        <v>37</v>
      </c>
      <c r="DO7" s="63" t="s">
        <v>33</v>
      </c>
      <c r="DP7" s="63" t="s">
        <v>34</v>
      </c>
      <c r="DQ7" s="63" t="s">
        <v>35</v>
      </c>
      <c r="DR7" s="61" t="s">
        <v>27</v>
      </c>
      <c r="DS7" s="62" t="s">
        <v>28</v>
      </c>
      <c r="DT7" s="62" t="s">
        <v>29</v>
      </c>
      <c r="DU7" s="63" t="s">
        <v>30</v>
      </c>
      <c r="DV7" s="64" t="s">
        <v>31</v>
      </c>
      <c r="DW7" s="64" t="s">
        <v>32</v>
      </c>
      <c r="DX7" s="63" t="s">
        <v>36</v>
      </c>
      <c r="DY7" s="63" t="s">
        <v>37</v>
      </c>
      <c r="DZ7" s="63" t="s">
        <v>33</v>
      </c>
      <c r="EA7" s="63" t="s">
        <v>34</v>
      </c>
      <c r="EB7" s="63" t="s">
        <v>35</v>
      </c>
      <c r="EC7" s="61" t="s">
        <v>27</v>
      </c>
      <c r="ED7" s="62" t="s">
        <v>28</v>
      </c>
      <c r="EE7" s="62" t="s">
        <v>29</v>
      </c>
      <c r="EF7" s="63" t="s">
        <v>30</v>
      </c>
      <c r="EG7" s="64" t="s">
        <v>31</v>
      </c>
      <c r="EH7" s="64" t="s">
        <v>32</v>
      </c>
      <c r="EI7" s="63" t="s">
        <v>36</v>
      </c>
      <c r="EJ7" s="63" t="s">
        <v>37</v>
      </c>
      <c r="EK7" s="63" t="s">
        <v>33</v>
      </c>
      <c r="EL7" s="63" t="s">
        <v>34</v>
      </c>
      <c r="EM7" s="63" t="s">
        <v>35</v>
      </c>
      <c r="EN7" s="61" t="s">
        <v>27</v>
      </c>
      <c r="EO7" s="62" t="s">
        <v>28</v>
      </c>
      <c r="EP7" s="62" t="s">
        <v>29</v>
      </c>
      <c r="EQ7" s="63" t="s">
        <v>30</v>
      </c>
      <c r="ER7" s="64" t="s">
        <v>31</v>
      </c>
      <c r="ES7" s="64" t="s">
        <v>32</v>
      </c>
      <c r="ET7" s="63" t="s">
        <v>36</v>
      </c>
      <c r="EU7" s="63" t="s">
        <v>37</v>
      </c>
      <c r="EV7" s="63" t="s">
        <v>33</v>
      </c>
      <c r="EW7" s="63" t="s">
        <v>34</v>
      </c>
      <c r="EX7" s="63" t="s">
        <v>35</v>
      </c>
      <c r="EY7" s="61" t="s">
        <v>27</v>
      </c>
      <c r="EZ7" s="62" t="s">
        <v>28</v>
      </c>
      <c r="FA7" s="62" t="s">
        <v>29</v>
      </c>
      <c r="FB7" s="63" t="s">
        <v>30</v>
      </c>
      <c r="FC7" s="64" t="s">
        <v>31</v>
      </c>
      <c r="FD7" s="64" t="s">
        <v>32</v>
      </c>
      <c r="FE7" s="63" t="s">
        <v>36</v>
      </c>
      <c r="FF7" s="63" t="s">
        <v>37</v>
      </c>
      <c r="FG7" s="63" t="s">
        <v>33</v>
      </c>
      <c r="FH7" s="63" t="s">
        <v>34</v>
      </c>
      <c r="FI7" s="65" t="s">
        <v>35</v>
      </c>
      <c r="FK7" s="66" t="s">
        <v>39</v>
      </c>
      <c r="FL7" s="61" t="s">
        <v>40</v>
      </c>
      <c r="FM7" s="61" t="s">
        <v>39</v>
      </c>
      <c r="FN7" s="67" t="s">
        <v>40</v>
      </c>
    </row>
    <row r="8" spans="2:170" x14ac:dyDescent="0.2">
      <c r="B8" s="68" t="s">
        <v>85</v>
      </c>
      <c r="C8" s="52"/>
      <c r="D8" s="52"/>
      <c r="E8" s="52"/>
      <c r="F8" s="53"/>
      <c r="G8" s="54"/>
      <c r="H8" s="54"/>
      <c r="I8" s="53"/>
      <c r="J8" s="53"/>
      <c r="K8" s="69"/>
      <c r="L8" s="52"/>
      <c r="M8" s="52"/>
      <c r="N8" s="52"/>
      <c r="O8" s="53"/>
      <c r="P8" s="54"/>
      <c r="Q8" s="54"/>
      <c r="R8" s="53"/>
      <c r="S8" s="53"/>
      <c r="T8" s="69"/>
      <c r="U8" s="52"/>
      <c r="V8" s="52"/>
      <c r="W8" s="52"/>
      <c r="X8" s="53"/>
      <c r="Y8" s="54"/>
      <c r="Z8" s="54"/>
      <c r="AA8" s="53"/>
      <c r="AB8" s="53"/>
      <c r="AC8" s="69"/>
      <c r="AD8" s="52"/>
      <c r="AE8" s="52"/>
      <c r="AF8" s="52"/>
      <c r="AG8" s="53"/>
      <c r="AH8" s="54"/>
      <c r="AI8" s="54"/>
      <c r="AJ8" s="53"/>
      <c r="AK8" s="53"/>
      <c r="AL8" s="69"/>
      <c r="AM8" s="52"/>
      <c r="AN8" s="52"/>
      <c r="AO8" s="52"/>
      <c r="AP8" s="53"/>
      <c r="AQ8" s="54"/>
      <c r="AR8" s="54"/>
      <c r="AS8" s="53"/>
      <c r="AT8" s="53"/>
      <c r="AU8" s="69"/>
      <c r="AV8" s="52"/>
      <c r="AW8" s="52"/>
      <c r="AX8" s="52"/>
      <c r="AY8" s="53"/>
      <c r="AZ8" s="54"/>
      <c r="BA8" s="54"/>
      <c r="BB8" s="53"/>
      <c r="BC8" s="53"/>
      <c r="BD8" s="69"/>
      <c r="BE8" s="52"/>
      <c r="BF8" s="52"/>
      <c r="BG8" s="52"/>
      <c r="BH8" s="53"/>
      <c r="BI8" s="54"/>
      <c r="BJ8" s="54"/>
      <c r="BK8" s="53"/>
      <c r="BL8" s="53"/>
      <c r="BM8" s="69"/>
      <c r="BN8" s="52"/>
      <c r="BO8" s="52"/>
      <c r="BP8" s="52"/>
      <c r="BQ8" s="53"/>
      <c r="BR8" s="54"/>
      <c r="BS8" s="54"/>
      <c r="BT8" s="53"/>
      <c r="BU8" s="53"/>
      <c r="BV8" s="69"/>
      <c r="BW8" s="52"/>
      <c r="BX8" s="52"/>
      <c r="BY8" s="52"/>
      <c r="BZ8" s="53"/>
      <c r="CA8" s="54"/>
      <c r="CB8" s="54"/>
      <c r="CC8" s="53"/>
      <c r="CD8" s="53"/>
      <c r="CE8" s="69"/>
      <c r="CF8" s="52"/>
      <c r="CG8" s="52"/>
      <c r="CH8" s="52"/>
      <c r="CI8" s="53"/>
      <c r="CJ8" s="54"/>
      <c r="CK8" s="54"/>
      <c r="CL8" s="53"/>
      <c r="CM8" s="53"/>
      <c r="CN8" s="69"/>
      <c r="CO8" s="52"/>
      <c r="CP8" s="52"/>
      <c r="CQ8" s="52"/>
      <c r="CR8" s="53"/>
      <c r="CS8" s="54"/>
      <c r="CT8" s="54"/>
      <c r="CU8" s="53"/>
      <c r="CV8" s="53"/>
      <c r="CW8" s="69"/>
      <c r="CX8" s="52"/>
      <c r="CY8" s="52"/>
      <c r="CZ8" s="52"/>
      <c r="DA8" s="53"/>
      <c r="DB8" s="54"/>
      <c r="DC8" s="54"/>
      <c r="DD8" s="53"/>
      <c r="DE8" s="53"/>
      <c r="DF8" s="69"/>
      <c r="DG8" s="52"/>
      <c r="DH8" s="52"/>
      <c r="DI8" s="52"/>
      <c r="DJ8" s="53"/>
      <c r="DK8" s="54"/>
      <c r="DL8" s="54"/>
      <c r="DM8" s="53"/>
      <c r="DN8" s="53"/>
      <c r="DO8" s="53"/>
      <c r="DP8" s="53"/>
      <c r="DQ8" s="69"/>
      <c r="DR8" s="52"/>
      <c r="DS8" s="52"/>
      <c r="DT8" s="52"/>
      <c r="DU8" s="53"/>
      <c r="DV8" s="54"/>
      <c r="DW8" s="54"/>
      <c r="DX8" s="53"/>
      <c r="DY8" s="53"/>
      <c r="DZ8" s="53"/>
      <c r="EA8" s="53"/>
      <c r="EB8" s="69"/>
      <c r="EC8" s="52"/>
      <c r="ED8" s="52"/>
      <c r="EE8" s="52"/>
      <c r="EF8" s="53"/>
      <c r="EG8" s="54"/>
      <c r="EH8" s="54"/>
      <c r="EI8" s="53"/>
      <c r="EJ8" s="53"/>
      <c r="EK8" s="53"/>
      <c r="EL8" s="53"/>
      <c r="EM8" s="69"/>
      <c r="EN8" s="52"/>
      <c r="EO8" s="52"/>
      <c r="EP8" s="52"/>
      <c r="EQ8" s="53"/>
      <c r="ER8" s="54"/>
      <c r="ES8" s="54"/>
      <c r="ET8" s="53"/>
      <c r="EU8" s="53"/>
      <c r="EV8" s="53"/>
      <c r="EW8" s="53"/>
      <c r="EX8" s="69"/>
      <c r="EY8" s="52"/>
      <c r="EZ8" s="52"/>
      <c r="FA8" s="52"/>
      <c r="FB8" s="53"/>
      <c r="FC8" s="54"/>
      <c r="FD8" s="54"/>
      <c r="FE8" s="53"/>
      <c r="FF8" s="53"/>
      <c r="FG8" s="53"/>
      <c r="FH8" s="53"/>
      <c r="FI8" s="69"/>
      <c r="FK8" s="70"/>
      <c r="FL8" s="71"/>
      <c r="FM8" s="52"/>
      <c r="FN8" s="71"/>
    </row>
    <row r="9" spans="2:170" x14ac:dyDescent="0.2">
      <c r="B9" s="72" t="s">
        <v>86</v>
      </c>
      <c r="K9" s="69"/>
      <c r="T9" s="69"/>
      <c r="AC9" s="69"/>
      <c r="AL9" s="69"/>
      <c r="AU9" s="69"/>
      <c r="BD9" s="69"/>
      <c r="BM9" s="69"/>
      <c r="BV9" s="69"/>
      <c r="CE9" s="69"/>
      <c r="CN9" s="69"/>
      <c r="CW9" s="69"/>
      <c r="DF9" s="69"/>
      <c r="DQ9" s="69"/>
      <c r="EB9" s="69"/>
      <c r="EM9" s="69"/>
      <c r="EX9" s="69"/>
      <c r="FI9" s="69"/>
      <c r="FK9" s="70"/>
      <c r="FL9" s="71"/>
      <c r="FN9" s="71"/>
    </row>
    <row r="10" spans="2:170" x14ac:dyDescent="0.2">
      <c r="B10" s="73" t="s">
        <v>61</v>
      </c>
      <c r="C10" s="46">
        <v>48701</v>
      </c>
      <c r="D10" s="46">
        <v>21678.243453644729</v>
      </c>
      <c r="E10" s="46">
        <v>4107127.1924635256</v>
      </c>
      <c r="F10" s="49">
        <v>44.512932904138985</v>
      </c>
      <c r="G10" s="50">
        <v>189.45848639655355</v>
      </c>
      <c r="H10" s="50">
        <v>84.33352893089517</v>
      </c>
      <c r="I10" s="49">
        <v>-42.620321393582238</v>
      </c>
      <c r="J10" s="49">
        <v>-17.570673529410499</v>
      </c>
      <c r="K10" s="69">
        <v>-52.702317393740898</v>
      </c>
      <c r="L10" s="46">
        <v>48701</v>
      </c>
      <c r="M10" s="46">
        <v>17232.079971691437</v>
      </c>
      <c r="N10" s="46">
        <v>3070854.5056880396</v>
      </c>
      <c r="O10" s="49">
        <v>35.383421226856605</v>
      </c>
      <c r="P10" s="50">
        <v>178.20567863733143</v>
      </c>
      <c r="Q10" s="50">
        <v>63.055265922425406</v>
      </c>
      <c r="R10" s="49">
        <v>-54.860350018592491</v>
      </c>
      <c r="S10" s="49">
        <v>-13.291139755362286</v>
      </c>
      <c r="T10" s="69">
        <v>-60.859923982702725</v>
      </c>
      <c r="U10" s="46">
        <v>47130</v>
      </c>
      <c r="V10" s="46">
        <v>19422.363057324841</v>
      </c>
      <c r="W10" s="46">
        <v>3508066.2630878217</v>
      </c>
      <c r="X10" s="49">
        <v>41.210191082802545</v>
      </c>
      <c r="Y10" s="50">
        <v>180.61995096754251</v>
      </c>
      <c r="Z10" s="50">
        <v>74.433826927388537</v>
      </c>
      <c r="AA10" s="49">
        <v>-49.387092492221328</v>
      </c>
      <c r="AB10" s="49">
        <v>-16.021825018299879</v>
      </c>
      <c r="AC10" s="69">
        <v>-57.496203969791587</v>
      </c>
      <c r="AD10" s="46">
        <v>48701</v>
      </c>
      <c r="AE10" s="46">
        <v>25428.408351026184</v>
      </c>
      <c r="AF10" s="46">
        <v>4847406.9705572845</v>
      </c>
      <c r="AG10" s="49">
        <v>52.213318722461935</v>
      </c>
      <c r="AH10" s="50">
        <v>190.62958654907959</v>
      </c>
      <c r="AI10" s="50">
        <v>99.534033604182341</v>
      </c>
      <c r="AJ10" s="49">
        <v>-31.260519355614331</v>
      </c>
      <c r="AK10" s="49">
        <v>-12.400763107598618</v>
      </c>
      <c r="AL10" s="69">
        <v>-39.7847395117182</v>
      </c>
      <c r="AM10" s="46">
        <v>47130</v>
      </c>
      <c r="AN10" s="46">
        <v>25504.01203113942</v>
      </c>
      <c r="AO10" s="46">
        <v>4732106.1693438077</v>
      </c>
      <c r="AP10" s="49">
        <v>54.114177872139656</v>
      </c>
      <c r="AQ10" s="50">
        <v>185.54359853524565</v>
      </c>
      <c r="AR10" s="50">
        <v>100.40539294173153</v>
      </c>
      <c r="AS10" s="49">
        <v>-28.683351468988029</v>
      </c>
      <c r="AT10" s="49">
        <v>-16.869201514995172</v>
      </c>
      <c r="AU10" s="69">
        <v>-40.713900623425282</v>
      </c>
      <c r="AV10" s="46">
        <v>48701</v>
      </c>
      <c r="AW10" s="46">
        <v>26247.818825194623</v>
      </c>
      <c r="AX10" s="46">
        <v>5044965.3432358382</v>
      </c>
      <c r="AY10" s="49">
        <v>53.895851882291169</v>
      </c>
      <c r="AZ10" s="50">
        <v>192.20512671297865</v>
      </c>
      <c r="BA10" s="50">
        <v>103.59059040339703</v>
      </c>
      <c r="BB10" s="49">
        <v>-1.8296739853626081</v>
      </c>
      <c r="BC10" s="49">
        <v>-3.6452212248841316</v>
      </c>
      <c r="BD10" s="69">
        <v>-5.4081995457861183</v>
      </c>
      <c r="BE10" s="46">
        <v>48701</v>
      </c>
      <c r="BF10" s="46">
        <v>17361.050955414012</v>
      </c>
      <c r="BG10" s="46">
        <v>3066184.3769772118</v>
      </c>
      <c r="BH10" s="49">
        <v>35.648243271008837</v>
      </c>
      <c r="BI10" s="50">
        <v>176.6128320717259</v>
      </c>
      <c r="BJ10" s="50">
        <v>62.959372024747161</v>
      </c>
      <c r="BK10" s="49">
        <v>-29.148327964063704</v>
      </c>
      <c r="BL10" s="49">
        <v>-5.1395517194704361</v>
      </c>
      <c r="BM10" s="69">
        <v>-32.789786292460221</v>
      </c>
      <c r="BN10" s="46">
        <v>43988</v>
      </c>
      <c r="BO10" s="46">
        <v>29399.825194621371</v>
      </c>
      <c r="BP10" s="46">
        <v>5834824.6851637512</v>
      </c>
      <c r="BQ10" s="49">
        <v>66.836012536649477</v>
      </c>
      <c r="BR10" s="50">
        <v>198.46460468857543</v>
      </c>
      <c r="BS10" s="50">
        <v>132.6458280704681</v>
      </c>
      <c r="BT10" s="49">
        <v>-12.093105899076049</v>
      </c>
      <c r="BU10" s="49">
        <v>-10.940655180815567</v>
      </c>
      <c r="BV10" s="69">
        <v>-21.710696062822837</v>
      </c>
      <c r="BW10" s="46">
        <v>48701</v>
      </c>
      <c r="BX10" s="46">
        <v>35142.369426751589</v>
      </c>
      <c r="BY10" s="46">
        <v>7299079.7398978481</v>
      </c>
      <c r="BZ10" s="49">
        <v>72.159441134168887</v>
      </c>
      <c r="CA10" s="50">
        <v>207.70027345798533</v>
      </c>
      <c r="CB10" s="50">
        <v>149.87535656142273</v>
      </c>
      <c r="CC10" s="49">
        <v>59.975706043121775</v>
      </c>
      <c r="CD10" s="49">
        <v>1.5245637805262719</v>
      </c>
      <c r="CE10" s="69">
        <v>62.41463771509639</v>
      </c>
      <c r="CF10" s="46">
        <v>47130</v>
      </c>
      <c r="CG10" s="46">
        <v>36732.2703467799</v>
      </c>
      <c r="CH10" s="46">
        <v>8057064.1046425067</v>
      </c>
      <c r="CI10" s="49">
        <v>77.938192970040106</v>
      </c>
      <c r="CJ10" s="50">
        <v>219.34566060245774</v>
      </c>
      <c r="CK10" s="50">
        <v>170.95404423175276</v>
      </c>
      <c r="CL10" s="49">
        <v>747.78034385424689</v>
      </c>
      <c r="CM10" s="49">
        <v>35.945433511591332</v>
      </c>
      <c r="CN10" s="69">
        <v>1052.5186636787155</v>
      </c>
      <c r="CO10" s="46">
        <v>48701</v>
      </c>
      <c r="CP10" s="46">
        <v>36016.259023354563</v>
      </c>
      <c r="CQ10" s="46">
        <v>8423558.6070917416</v>
      </c>
      <c r="CR10" s="49">
        <v>73.953838778165874</v>
      </c>
      <c r="CS10" s="50">
        <v>233.88210867845896</v>
      </c>
      <c r="CT10" s="50">
        <v>172.96479758304227</v>
      </c>
      <c r="CU10" s="49">
        <v>327.30510486743174</v>
      </c>
      <c r="CV10" s="49">
        <v>49.862219724296644</v>
      </c>
      <c r="CW10" s="69">
        <v>540.36891514956676</v>
      </c>
      <c r="CX10" s="46">
        <v>47130</v>
      </c>
      <c r="CY10" s="46">
        <v>29807.862703467799</v>
      </c>
      <c r="CZ10" s="46">
        <v>7087512.8117465386</v>
      </c>
      <c r="DA10" s="49">
        <v>63.246048596367068</v>
      </c>
      <c r="DB10" s="50">
        <v>237.77326413013802</v>
      </c>
      <c r="DC10" s="50">
        <v>150.38219418091532</v>
      </c>
      <c r="DD10" s="49">
        <v>77.820521323870793</v>
      </c>
      <c r="DE10" s="49">
        <v>40.104705774079306</v>
      </c>
      <c r="DF10" s="69">
        <v>149.13491820674312</v>
      </c>
      <c r="DG10" s="46">
        <v>144532</v>
      </c>
      <c r="DH10" s="46">
        <v>58332.686482661004</v>
      </c>
      <c r="DI10" s="46">
        <v>10686047.961239386</v>
      </c>
      <c r="DJ10" s="49">
        <v>40.359703375488479</v>
      </c>
      <c r="DK10" s="50">
        <v>183.19142500689972</v>
      </c>
      <c r="DL10" s="50">
        <v>73.935515742115143</v>
      </c>
      <c r="DM10" s="49">
        <v>9.333252643841627</v>
      </c>
      <c r="DN10" s="49">
        <v>-44.290336484421339</v>
      </c>
      <c r="DO10" s="49">
        <v>-49.046001862712714</v>
      </c>
      <c r="DP10" s="49">
        <v>-15.458702112893722</v>
      </c>
      <c r="DQ10" s="69">
        <v>-56.922828649365371</v>
      </c>
      <c r="DR10" s="46">
        <v>144532</v>
      </c>
      <c r="DS10" s="46">
        <v>77180.239207360224</v>
      </c>
      <c r="DT10" s="46">
        <v>14624478.48313693</v>
      </c>
      <c r="DU10" s="49">
        <v>53.400104618603649</v>
      </c>
      <c r="DV10" s="50">
        <v>189.48475196928749</v>
      </c>
      <c r="DW10" s="50">
        <v>101.18505578790116</v>
      </c>
      <c r="DX10" s="49">
        <v>0</v>
      </c>
      <c r="DY10" s="49">
        <v>-22.424987428060568</v>
      </c>
      <c r="DZ10" s="49">
        <v>-22.424987428060568</v>
      </c>
      <c r="EA10" s="49">
        <v>-11.763453489389356</v>
      </c>
      <c r="EB10" s="69">
        <v>-31.550487951348607</v>
      </c>
      <c r="EC10" s="46">
        <v>141390</v>
      </c>
      <c r="ED10" s="46">
        <v>81903.245576786983</v>
      </c>
      <c r="EE10" s="46">
        <v>16200088.802038811</v>
      </c>
      <c r="EF10" s="49">
        <v>57.927184084296613</v>
      </c>
      <c r="EG10" s="50">
        <v>197.79544373306547</v>
      </c>
      <c r="EH10" s="50">
        <v>114.57733080160415</v>
      </c>
      <c r="EI10" s="49">
        <v>0</v>
      </c>
      <c r="EJ10" s="49">
        <v>2.4879908541953211</v>
      </c>
      <c r="EK10" s="49">
        <v>2.4879908541953211</v>
      </c>
      <c r="EL10" s="49">
        <v>-4.2538273844464518</v>
      </c>
      <c r="EM10" s="69">
        <v>-1.8716713665294142</v>
      </c>
      <c r="EN10" s="46">
        <v>142961</v>
      </c>
      <c r="EO10" s="46">
        <v>102556.39207360227</v>
      </c>
      <c r="EP10" s="46">
        <v>23568135.523480788</v>
      </c>
      <c r="EQ10" s="49">
        <v>71.737321418850087</v>
      </c>
      <c r="ER10" s="50">
        <v>229.80659758941695</v>
      </c>
      <c r="ES10" s="50">
        <v>164.85709755444341</v>
      </c>
      <c r="ET10" s="49">
        <v>0</v>
      </c>
      <c r="EU10" s="49">
        <v>247.3620787045754</v>
      </c>
      <c r="EV10" s="49">
        <v>247.3620787045754</v>
      </c>
      <c r="EW10" s="49">
        <v>39.625318475280324</v>
      </c>
      <c r="EX10" s="69">
        <v>385.00540865361728</v>
      </c>
      <c r="EY10" s="46">
        <v>573415</v>
      </c>
      <c r="EZ10" s="46">
        <v>319972.56334041047</v>
      </c>
      <c r="FA10" s="46">
        <v>65078750.769895911</v>
      </c>
      <c r="FB10" s="49">
        <v>55.801219594954873</v>
      </c>
      <c r="FC10" s="50">
        <v>203.38853459963792</v>
      </c>
      <c r="FD10" s="50">
        <v>113.49328282290473</v>
      </c>
      <c r="FE10" s="49">
        <v>2.1989851660289053</v>
      </c>
      <c r="FF10" s="49">
        <v>2.0194432969996874</v>
      </c>
      <c r="FG10" s="49">
        <v>-0.17567872003576201</v>
      </c>
      <c r="FH10" s="49">
        <v>-2.4951118286335503</v>
      </c>
      <c r="FI10" s="69">
        <v>-2.6664071681453079</v>
      </c>
      <c r="FK10" s="70">
        <v>11</v>
      </c>
      <c r="FL10" s="71">
        <v>8</v>
      </c>
      <c r="FM10" s="46">
        <v>1571</v>
      </c>
      <c r="FN10" s="71">
        <v>1413</v>
      </c>
    </row>
    <row r="11" spans="2:170" x14ac:dyDescent="0.2">
      <c r="B11" s="73" t="s">
        <v>62</v>
      </c>
      <c r="K11" s="69"/>
      <c r="T11" s="69"/>
      <c r="AC11" s="69"/>
      <c r="AL11" s="69"/>
      <c r="AU11" s="69"/>
      <c r="BD11" s="69"/>
      <c r="BM11" s="69"/>
      <c r="BV11" s="69"/>
      <c r="CE11" s="69"/>
      <c r="CN11" s="69"/>
      <c r="CW11" s="69"/>
      <c r="DF11" s="69"/>
      <c r="DQ11" s="69"/>
      <c r="EB11" s="69"/>
      <c r="EM11" s="69"/>
      <c r="EX11" s="69"/>
      <c r="FI11" s="69"/>
      <c r="FK11" s="70">
        <v>0</v>
      </c>
      <c r="FL11" s="71">
        <v>0</v>
      </c>
      <c r="FM11" s="46">
        <v>0</v>
      </c>
      <c r="FN11" s="71">
        <v>0</v>
      </c>
    </row>
    <row r="12" spans="2:170" x14ac:dyDescent="0.2">
      <c r="B12" s="73" t="s">
        <v>63</v>
      </c>
      <c r="K12" s="69"/>
      <c r="T12" s="69"/>
      <c r="AC12" s="69"/>
      <c r="AL12" s="69"/>
      <c r="AU12" s="69"/>
      <c r="BD12" s="69"/>
      <c r="BM12" s="69"/>
      <c r="BV12" s="69"/>
      <c r="CE12" s="69"/>
      <c r="CN12" s="69"/>
      <c r="CW12" s="69"/>
      <c r="DF12" s="69"/>
      <c r="DQ12" s="69"/>
      <c r="EB12" s="69"/>
      <c r="EM12" s="69"/>
      <c r="EX12" s="69"/>
      <c r="FI12" s="69"/>
      <c r="FK12" s="70">
        <v>6</v>
      </c>
      <c r="FL12" s="71">
        <v>6</v>
      </c>
      <c r="FM12" s="46">
        <v>493</v>
      </c>
      <c r="FN12" s="71">
        <v>493</v>
      </c>
    </row>
    <row r="13" spans="2:170" x14ac:dyDescent="0.2">
      <c r="B13" s="73" t="s">
        <v>64</v>
      </c>
      <c r="K13" s="69"/>
      <c r="T13" s="69"/>
      <c r="AC13" s="69"/>
      <c r="AL13" s="69"/>
      <c r="AU13" s="69"/>
      <c r="BD13" s="69"/>
      <c r="BM13" s="69"/>
      <c r="BV13" s="69"/>
      <c r="CE13" s="69"/>
      <c r="CN13" s="69"/>
      <c r="CW13" s="69"/>
      <c r="DF13" s="69"/>
      <c r="DQ13" s="69"/>
      <c r="EB13" s="69"/>
      <c r="EM13" s="69"/>
      <c r="EX13" s="69"/>
      <c r="FI13" s="69"/>
      <c r="FK13" s="70">
        <v>0</v>
      </c>
      <c r="FL13" s="71">
        <v>0</v>
      </c>
      <c r="FM13" s="46">
        <v>0</v>
      </c>
      <c r="FN13" s="71">
        <v>0</v>
      </c>
    </row>
    <row r="14" spans="2:170" x14ac:dyDescent="0.2">
      <c r="B14" s="74" t="s">
        <v>87</v>
      </c>
      <c r="C14" s="75">
        <v>60481</v>
      </c>
      <c r="D14" s="75">
        <v>26557.756274400446</v>
      </c>
      <c r="E14" s="75">
        <v>4907448.5023064585</v>
      </c>
      <c r="F14" s="76">
        <v>43.910908011442345</v>
      </c>
      <c r="G14" s="77">
        <v>184.78400251894948</v>
      </c>
      <c r="H14" s="77">
        <v>81.140333365957218</v>
      </c>
      <c r="I14" s="76">
        <v>-44.765157659061728</v>
      </c>
      <c r="J14" s="76">
        <v>-14.579314331176901</v>
      </c>
      <c r="K14" s="78">
        <v>-52.818018944277107</v>
      </c>
      <c r="L14" s="75">
        <v>60481</v>
      </c>
      <c r="M14" s="75">
        <v>20598.120468488567</v>
      </c>
      <c r="N14" s="75">
        <v>3590017.3296870049</v>
      </c>
      <c r="O14" s="76">
        <v>34.057175755176942</v>
      </c>
      <c r="P14" s="77">
        <v>174.28858789223455</v>
      </c>
      <c r="Q14" s="77">
        <v>59.357770699674361</v>
      </c>
      <c r="R14" s="76">
        <v>-56.750381384809778</v>
      </c>
      <c r="S14" s="76">
        <v>-9.9826508714307103</v>
      </c>
      <c r="T14" s="78">
        <v>-61.067839814389522</v>
      </c>
      <c r="U14" s="75">
        <v>58530</v>
      </c>
      <c r="V14" s="75">
        <v>23027.893474623535</v>
      </c>
      <c r="W14" s="75">
        <v>4103242.920991689</v>
      </c>
      <c r="X14" s="76">
        <v>39.343744190369961</v>
      </c>
      <c r="Y14" s="77">
        <v>178.18576959778861</v>
      </c>
      <c r="Z14" s="77">
        <v>70.104953374195944</v>
      </c>
      <c r="AA14" s="76">
        <v>-51.600228470969057</v>
      </c>
      <c r="AB14" s="76">
        <v>-13.639836288051866</v>
      </c>
      <c r="AC14" s="78">
        <v>-58.201878071320017</v>
      </c>
      <c r="AD14" s="75">
        <v>60481</v>
      </c>
      <c r="AE14" s="75">
        <v>29669.780814277747</v>
      </c>
      <c r="AF14" s="75">
        <v>5618965.5310217319</v>
      </c>
      <c r="AG14" s="76">
        <v>49.05636615511937</v>
      </c>
      <c r="AH14" s="77">
        <v>189.38345268522386</v>
      </c>
      <c r="AI14" s="77">
        <v>92.90463998647067</v>
      </c>
      <c r="AJ14" s="76">
        <v>-36.497118803661415</v>
      </c>
      <c r="AK14" s="76">
        <v>-10.646812497479184</v>
      </c>
      <c r="AL14" s="78">
        <v>-43.258151495132545</v>
      </c>
      <c r="AM14" s="75">
        <v>58530</v>
      </c>
      <c r="AN14" s="75">
        <v>30214.929168990519</v>
      </c>
      <c r="AO14" s="75">
        <v>5510374.7696091468</v>
      </c>
      <c r="AP14" s="76">
        <v>51.62297824874512</v>
      </c>
      <c r="AQ14" s="77">
        <v>182.37258604148661</v>
      </c>
      <c r="AR14" s="77">
        <v>94.146160423870612</v>
      </c>
      <c r="AS14" s="76">
        <v>-32.608612035309733</v>
      </c>
      <c r="AT14" s="76">
        <v>-15.335188287113711</v>
      </c>
      <c r="AU14" s="78">
        <v>-42.943208268994269</v>
      </c>
      <c r="AV14" s="75">
        <v>60481</v>
      </c>
      <c r="AW14" s="75">
        <v>30821.012269938652</v>
      </c>
      <c r="AX14" s="75">
        <v>5884186.6528686667</v>
      </c>
      <c r="AY14" s="76">
        <v>50.959825846032061</v>
      </c>
      <c r="AZ14" s="77">
        <v>190.91477597599294</v>
      </c>
      <c r="BA14" s="77">
        <v>97.289837351708258</v>
      </c>
      <c r="BB14" s="76">
        <v>-11.208635419550573</v>
      </c>
      <c r="BC14" s="76">
        <v>0.32792464116235692</v>
      </c>
      <c r="BD14" s="78">
        <v>-10.917466655866974</v>
      </c>
      <c r="BE14" s="75">
        <v>64511</v>
      </c>
      <c r="BF14" s="75">
        <v>21305.630785231409</v>
      </c>
      <c r="BG14" s="75">
        <v>3778763.5875746231</v>
      </c>
      <c r="BH14" s="76">
        <v>33.026353312197003</v>
      </c>
      <c r="BI14" s="77">
        <v>177.35985503860221</v>
      </c>
      <c r="BJ14" s="77">
        <v>58.5754923590492</v>
      </c>
      <c r="BK14" s="76">
        <v>-38.919238406528024</v>
      </c>
      <c r="BL14" s="76">
        <v>-0.92589650061343221</v>
      </c>
      <c r="BM14" s="78">
        <v>-39.484783040670017</v>
      </c>
      <c r="BN14" s="75">
        <v>58268</v>
      </c>
      <c r="BO14" s="75">
        <v>34512.351534061359</v>
      </c>
      <c r="BP14" s="75">
        <v>6753225.5495806243</v>
      </c>
      <c r="BQ14" s="76">
        <v>59.230369214768594</v>
      </c>
      <c r="BR14" s="77">
        <v>195.67561320519252</v>
      </c>
      <c r="BS14" s="77">
        <v>115.89938816469801</v>
      </c>
      <c r="BT14" s="76">
        <v>-23.068465082742961</v>
      </c>
      <c r="BU14" s="76">
        <v>-9.8910137046016029</v>
      </c>
      <c r="BV14" s="78">
        <v>-30.677773744569222</v>
      </c>
      <c r="BW14" s="75">
        <v>63984</v>
      </c>
      <c r="BX14" s="75">
        <v>42537.24239244491</v>
      </c>
      <c r="BY14" s="75">
        <v>8687621.4390980899</v>
      </c>
      <c r="BZ14" s="76">
        <v>66.48106150357107</v>
      </c>
      <c r="CA14" s="77">
        <v>204.23565211272623</v>
      </c>
      <c r="CB14" s="77">
        <v>135.77802949328097</v>
      </c>
      <c r="CC14" s="76">
        <v>39.175516466720531</v>
      </c>
      <c r="CD14" s="76">
        <v>4.9171516930971624</v>
      </c>
      <c r="CE14" s="78">
        <v>46.018987731040603</v>
      </c>
      <c r="CF14" s="75">
        <v>61920</v>
      </c>
      <c r="CG14" s="75">
        <v>45671.143756558238</v>
      </c>
      <c r="CH14" s="75">
        <v>9896309.8299518134</v>
      </c>
      <c r="CI14" s="76">
        <v>73.758307100384755</v>
      </c>
      <c r="CJ14" s="77">
        <v>216.68627093515113</v>
      </c>
      <c r="CK14" s="77">
        <v>159.82412516072051</v>
      </c>
      <c r="CL14" s="76">
        <v>508.55683131033697</v>
      </c>
      <c r="CM14" s="76">
        <v>41.21148920760124</v>
      </c>
      <c r="CN14" s="78">
        <v>759.35216416791661</v>
      </c>
      <c r="CO14" s="75">
        <v>63984</v>
      </c>
      <c r="CP14" s="75">
        <v>44398.740818467995</v>
      </c>
      <c r="CQ14" s="75">
        <v>10058430.370140692</v>
      </c>
      <c r="CR14" s="76">
        <v>69.390380123887212</v>
      </c>
      <c r="CS14" s="77">
        <v>226.54764943146338</v>
      </c>
      <c r="CT14" s="77">
        <v>157.20227510222387</v>
      </c>
      <c r="CU14" s="76">
        <v>276.5737852470906</v>
      </c>
      <c r="CV14" s="76">
        <v>47.044837765765436</v>
      </c>
      <c r="CW14" s="78">
        <v>453.73231158498635</v>
      </c>
      <c r="CX14" s="75">
        <v>61920</v>
      </c>
      <c r="CY14" s="75">
        <v>38856.47848898216</v>
      </c>
      <c r="CZ14" s="75">
        <v>8926981.2137757745</v>
      </c>
      <c r="DA14" s="76">
        <v>62.752710738020284</v>
      </c>
      <c r="DB14" s="77">
        <v>229.74241518842319</v>
      </c>
      <c r="DC14" s="77">
        <v>144.16959324573278</v>
      </c>
      <c r="DD14" s="76">
        <v>73.644133473846964</v>
      </c>
      <c r="DE14" s="76">
        <v>38.711200685815605</v>
      </c>
      <c r="DF14" s="78">
        <v>140.86386246205339</v>
      </c>
      <c r="DG14" s="75">
        <v>179492</v>
      </c>
      <c r="DH14" s="75">
        <v>70183.770217512545</v>
      </c>
      <c r="DI14" s="75">
        <v>12600708.752985151</v>
      </c>
      <c r="DJ14" s="76">
        <v>39.10133611387279</v>
      </c>
      <c r="DK14" s="77">
        <v>179.53878388027908</v>
      </c>
      <c r="DL14" s="77">
        <v>70.202063339787586</v>
      </c>
      <c r="DM14" s="76">
        <v>7.1453301655901909</v>
      </c>
      <c r="DN14" s="76">
        <v>-47.552764376760166</v>
      </c>
      <c r="DO14" s="76">
        <v>-51.050376584603306</v>
      </c>
      <c r="DP14" s="76">
        <v>-12.628306536743395</v>
      </c>
      <c r="DQ14" s="78">
        <v>-57.23188507808112</v>
      </c>
      <c r="DR14" s="75">
        <v>179492</v>
      </c>
      <c r="DS14" s="75">
        <v>90705.722253206914</v>
      </c>
      <c r="DT14" s="75">
        <v>17013526.953499544</v>
      </c>
      <c r="DU14" s="76">
        <v>50.53468803802226</v>
      </c>
      <c r="DV14" s="77">
        <v>187.56839734990402</v>
      </c>
      <c r="DW14" s="77">
        <v>94.787104458692014</v>
      </c>
      <c r="DX14" s="76">
        <v>-0.18740025246206118</v>
      </c>
      <c r="DY14" s="76">
        <v>-28.301401177020225</v>
      </c>
      <c r="DZ14" s="76">
        <v>-28.166785551792671</v>
      </c>
      <c r="EA14" s="76">
        <v>-9.4855682017625647</v>
      </c>
      <c r="EB14" s="78">
        <v>-34.980574099795739</v>
      </c>
      <c r="EC14" s="75">
        <v>186763</v>
      </c>
      <c r="ED14" s="75">
        <v>98355.224711737683</v>
      </c>
      <c r="EE14" s="75">
        <v>19219610.576253336</v>
      </c>
      <c r="EF14" s="76">
        <v>52.663121020618476</v>
      </c>
      <c r="EG14" s="77">
        <v>195.4101638482625</v>
      </c>
      <c r="EH14" s="77">
        <v>102.90909107399932</v>
      </c>
      <c r="EI14" s="76">
        <v>6.1811007953789563</v>
      </c>
      <c r="EJ14" s="76">
        <v>-5.2685720413617041</v>
      </c>
      <c r="EK14" s="76">
        <v>-10.783155148113661</v>
      </c>
      <c r="EL14" s="76">
        <v>-1.7312235955037938</v>
      </c>
      <c r="EM14" s="78">
        <v>-12.327698217353529</v>
      </c>
      <c r="EN14" s="75">
        <v>187824</v>
      </c>
      <c r="EO14" s="75">
        <v>128926.3630640084</v>
      </c>
      <c r="EP14" s="75">
        <v>28881721.413868282</v>
      </c>
      <c r="EQ14" s="76">
        <v>68.64211339552368</v>
      </c>
      <c r="ER14" s="77">
        <v>224.01718878496013</v>
      </c>
      <c r="ES14" s="77">
        <v>153.7701327512367</v>
      </c>
      <c r="ET14" s="76">
        <v>5.6467081024833368</v>
      </c>
      <c r="EU14" s="76">
        <v>226.99177220200508</v>
      </c>
      <c r="EV14" s="76">
        <v>209.51439763253617</v>
      </c>
      <c r="EW14" s="76">
        <v>39.873735670890994</v>
      </c>
      <c r="EX14" s="78">
        <v>332.9293504078841</v>
      </c>
      <c r="EY14" s="75">
        <v>733571</v>
      </c>
      <c r="EZ14" s="75">
        <v>388171.08024646551</v>
      </c>
      <c r="FA14" s="75">
        <v>77715567.696606308</v>
      </c>
      <c r="FB14" s="76">
        <v>52.915270675430946</v>
      </c>
      <c r="FC14" s="77">
        <v>200.20957678573467</v>
      </c>
      <c r="FD14" s="77">
        <v>105.94143947430625</v>
      </c>
      <c r="FE14" s="76">
        <v>4.6423318930654593</v>
      </c>
      <c r="FF14" s="76">
        <v>-3.8182897642217286</v>
      </c>
      <c r="FG14" s="76">
        <v>-8.0852762971042562</v>
      </c>
      <c r="FH14" s="76">
        <v>0.1563842538643519</v>
      </c>
      <c r="FI14" s="78">
        <v>-7.9415361422500013</v>
      </c>
      <c r="FK14" s="79">
        <v>17</v>
      </c>
      <c r="FL14" s="80">
        <v>14</v>
      </c>
      <c r="FM14" s="75">
        <v>2064</v>
      </c>
      <c r="FN14" s="80">
        <v>1906</v>
      </c>
    </row>
    <row r="15" spans="2:170" x14ac:dyDescent="0.2">
      <c r="B15" s="72" t="s">
        <v>88</v>
      </c>
      <c r="K15" s="69"/>
      <c r="T15" s="69"/>
      <c r="AC15" s="69"/>
      <c r="AL15" s="69"/>
      <c r="AU15" s="69"/>
      <c r="BD15" s="69"/>
      <c r="BM15" s="69"/>
      <c r="BV15" s="69"/>
      <c r="CE15" s="69"/>
      <c r="CN15" s="69"/>
      <c r="CW15" s="69"/>
      <c r="DF15" s="69"/>
      <c r="DQ15" s="69"/>
      <c r="EB15" s="69"/>
      <c r="EM15" s="69"/>
      <c r="EX15" s="69"/>
      <c r="FI15" s="69"/>
      <c r="FK15" s="70"/>
      <c r="FL15" s="71"/>
      <c r="FN15" s="71"/>
    </row>
    <row r="16" spans="2:170" x14ac:dyDescent="0.2">
      <c r="B16" s="73" t="s">
        <v>61</v>
      </c>
      <c r="C16" s="46">
        <v>67611</v>
      </c>
      <c r="D16" s="46">
        <v>33150.784966698382</v>
      </c>
      <c r="E16" s="46">
        <v>4394645.4502756912</v>
      </c>
      <c r="F16" s="49">
        <v>49.031644209815539</v>
      </c>
      <c r="G16" s="50">
        <v>132.56535115805949</v>
      </c>
      <c r="H16" s="50">
        <v>64.998971325312311</v>
      </c>
      <c r="I16" s="49">
        <v>-40.629052019345508</v>
      </c>
      <c r="J16" s="49">
        <v>-19.541024148033149</v>
      </c>
      <c r="K16" s="69">
        <v>-52.230743301161397</v>
      </c>
      <c r="L16" s="46">
        <v>67611</v>
      </c>
      <c r="M16" s="46">
        <v>21528.814938154141</v>
      </c>
      <c r="N16" s="46">
        <v>2769849.8275138903</v>
      </c>
      <c r="O16" s="49">
        <v>31.842177956477702</v>
      </c>
      <c r="P16" s="50">
        <v>128.65779354185739</v>
      </c>
      <c r="Q16" s="50">
        <v>40.967443574475908</v>
      </c>
      <c r="R16" s="49">
        <v>-60.697231514755494</v>
      </c>
      <c r="S16" s="49">
        <v>-14.726393442089391</v>
      </c>
      <c r="T16" s="69">
        <v>-66.485111835526112</v>
      </c>
      <c r="U16" s="46">
        <v>71010</v>
      </c>
      <c r="V16" s="46">
        <v>25160.754807692309</v>
      </c>
      <c r="W16" s="46">
        <v>3297291.6444249088</v>
      </c>
      <c r="X16" s="49">
        <v>35.432692307692307</v>
      </c>
      <c r="Y16" s="50">
        <v>131.04899553398295</v>
      </c>
      <c r="Z16" s="50">
        <v>46.434187359877605</v>
      </c>
      <c r="AA16" s="49">
        <v>-57.34689591254557</v>
      </c>
      <c r="AB16" s="49">
        <v>-23.54583587049688</v>
      </c>
      <c r="AC16" s="69">
        <v>-67.389925794649784</v>
      </c>
      <c r="AD16" s="46">
        <v>75857</v>
      </c>
      <c r="AE16" s="46">
        <v>37401.485641891893</v>
      </c>
      <c r="AF16" s="46">
        <v>5232633.831450019</v>
      </c>
      <c r="AG16" s="49">
        <v>49.30525283347864</v>
      </c>
      <c r="AH16" s="50">
        <v>139.90443806299388</v>
      </c>
      <c r="AI16" s="50">
        <v>68.980236912216654</v>
      </c>
      <c r="AJ16" s="49">
        <v>-42.982601362588639</v>
      </c>
      <c r="AK16" s="49">
        <v>-20.465891721309365</v>
      </c>
      <c r="AL16" s="69">
        <v>-54.651720430028568</v>
      </c>
      <c r="AM16" s="46">
        <v>73410</v>
      </c>
      <c r="AN16" s="46">
        <v>38654.953125</v>
      </c>
      <c r="AO16" s="46">
        <v>5090108.2732017739</v>
      </c>
      <c r="AP16" s="49">
        <v>52.65625</v>
      </c>
      <c r="AQ16" s="50">
        <v>131.68062206004223</v>
      </c>
      <c r="AR16" s="50">
        <v>69.33807755349099</v>
      </c>
      <c r="AS16" s="49">
        <v>-36.568161576469322</v>
      </c>
      <c r="AT16" s="49">
        <v>-26.448890735725055</v>
      </c>
      <c r="AU16" s="69">
        <v>-53.345179212770617</v>
      </c>
      <c r="AV16" s="46">
        <v>75857</v>
      </c>
      <c r="AW16" s="46">
        <v>41284.858108108107</v>
      </c>
      <c r="AX16" s="46">
        <v>5768934.7913508443</v>
      </c>
      <c r="AY16" s="49">
        <v>54.424585876198776</v>
      </c>
      <c r="AZ16" s="50">
        <v>139.73488236884262</v>
      </c>
      <c r="BA16" s="50">
        <v>76.050131053836097</v>
      </c>
      <c r="BB16" s="49">
        <v>-20.25823946457362</v>
      </c>
      <c r="BC16" s="49">
        <v>-4.8149689604756327</v>
      </c>
      <c r="BD16" s="69">
        <v>-24.097780482891206</v>
      </c>
      <c r="BE16" s="46">
        <v>75857</v>
      </c>
      <c r="BF16" s="46">
        <v>26101.677787162163</v>
      </c>
      <c r="BG16" s="46">
        <v>3458062.9191521951</v>
      </c>
      <c r="BH16" s="49">
        <v>34.409056233653011</v>
      </c>
      <c r="BI16" s="50">
        <v>132.48431565778532</v>
      </c>
      <c r="BJ16" s="50">
        <v>45.586602675457705</v>
      </c>
      <c r="BK16" s="49">
        <v>-44.96873696864656</v>
      </c>
      <c r="BL16" s="49">
        <v>-5.1957711961325543</v>
      </c>
      <c r="BM16" s="69">
        <v>-47.828035482097569</v>
      </c>
      <c r="BN16" s="46">
        <v>68516</v>
      </c>
      <c r="BO16" s="46">
        <v>44993.592483108107</v>
      </c>
      <c r="BP16" s="46">
        <v>6501154.7587749111</v>
      </c>
      <c r="BQ16" s="49">
        <v>65.668737934362937</v>
      </c>
      <c r="BR16" s="50">
        <v>144.49067967212514</v>
      </c>
      <c r="BS16" s="50">
        <v>94.885205773467675</v>
      </c>
      <c r="BT16" s="49">
        <v>-18.338740779214692</v>
      </c>
      <c r="BU16" s="49">
        <v>-14.621591390096924</v>
      </c>
      <c r="BV16" s="69">
        <v>-30.278916426485768</v>
      </c>
      <c r="BW16" s="46">
        <v>75857</v>
      </c>
      <c r="BX16" s="46">
        <v>55622.748733108107</v>
      </c>
      <c r="BY16" s="46">
        <v>8631025.6026771292</v>
      </c>
      <c r="BZ16" s="49">
        <v>73.325795553618136</v>
      </c>
      <c r="CA16" s="50">
        <v>155.17078532186451</v>
      </c>
      <c r="CB16" s="50">
        <v>113.78021280405407</v>
      </c>
      <c r="CC16" s="49">
        <v>46.149190648299786</v>
      </c>
      <c r="CD16" s="49">
        <v>-0.9799854724757735</v>
      </c>
      <c r="CE16" s="69">
        <v>44.716949811805527</v>
      </c>
      <c r="CF16" s="46">
        <v>73410</v>
      </c>
      <c r="CG16" s="46">
        <v>58860.270270270274</v>
      </c>
      <c r="CH16" s="46">
        <v>10078496.288401218</v>
      </c>
      <c r="CI16" s="49">
        <v>80.180180180180187</v>
      </c>
      <c r="CJ16" s="50">
        <v>171.22748913865871</v>
      </c>
      <c r="CK16" s="50">
        <v>137.29050930937501</v>
      </c>
      <c r="CL16" s="49">
        <v>596.19602930706628</v>
      </c>
      <c r="CM16" s="49">
        <v>54.41835522175591</v>
      </c>
      <c r="CN16" s="69">
        <v>975.05445757514553</v>
      </c>
      <c r="CO16" s="46">
        <v>75857</v>
      </c>
      <c r="CP16" s="46">
        <v>57106.6558277027</v>
      </c>
      <c r="CQ16" s="46">
        <v>9740596.9586952794</v>
      </c>
      <c r="CR16" s="49">
        <v>75.281985614646899</v>
      </c>
      <c r="CS16" s="50">
        <v>170.56850585129294</v>
      </c>
      <c r="CT16" s="50">
        <v>128.40735803808852</v>
      </c>
      <c r="CU16" s="49">
        <v>337.01511395200049</v>
      </c>
      <c r="CV16" s="49">
        <v>49.493997809785583</v>
      </c>
      <c r="CW16" s="69">
        <v>553.31136487983565</v>
      </c>
      <c r="CX16" s="46">
        <v>73410</v>
      </c>
      <c r="CY16" s="46">
        <v>47940.739442567567</v>
      </c>
      <c r="CZ16" s="46">
        <v>8466086.1305811629</v>
      </c>
      <c r="DA16" s="49">
        <v>65.305461711711715</v>
      </c>
      <c r="DB16" s="50">
        <v>176.59481745631882</v>
      </c>
      <c r="DC16" s="50">
        <v>115.32606089880348</v>
      </c>
      <c r="DD16" s="49">
        <v>87.072269613823835</v>
      </c>
      <c r="DE16" s="49">
        <v>42.575822785774541</v>
      </c>
      <c r="DF16" s="69">
        <v>166.71982760593181</v>
      </c>
      <c r="DG16" s="46">
        <v>206232</v>
      </c>
      <c r="DH16" s="46">
        <v>79840.354712544824</v>
      </c>
      <c r="DI16" s="46">
        <v>10461786.922214489</v>
      </c>
      <c r="DJ16" s="49">
        <v>38.713853675736466</v>
      </c>
      <c r="DK16" s="50">
        <v>131.03382318228469</v>
      </c>
      <c r="DL16" s="50">
        <v>50.728242572512947</v>
      </c>
      <c r="DM16" s="49">
        <v>-3.4602853611953712</v>
      </c>
      <c r="DN16" s="49">
        <v>-54.541224548063539</v>
      </c>
      <c r="DO16" s="49">
        <v>-52.911839835018455</v>
      </c>
      <c r="DP16" s="49">
        <v>-19.28486835735886</v>
      </c>
      <c r="DQ16" s="69">
        <v>-61.992729534737443</v>
      </c>
      <c r="DR16" s="46">
        <v>225124</v>
      </c>
      <c r="DS16" s="46">
        <v>117341.296875</v>
      </c>
      <c r="DT16" s="46">
        <v>16091676.896002637</v>
      </c>
      <c r="DU16" s="49">
        <v>52.122961956521742</v>
      </c>
      <c r="DV16" s="50">
        <v>137.1356659978336</v>
      </c>
      <c r="DW16" s="50">
        <v>71.479171016873536</v>
      </c>
      <c r="DX16" s="49">
        <v>5.3832902670111968</v>
      </c>
      <c r="DY16" s="49">
        <v>-30.649601708816085</v>
      </c>
      <c r="DZ16" s="49">
        <v>-34.19222524228482</v>
      </c>
      <c r="EA16" s="49">
        <v>-18.625499288744301</v>
      </c>
      <c r="EB16" s="69">
        <v>-46.449251861721514</v>
      </c>
      <c r="EC16" s="46">
        <v>220230</v>
      </c>
      <c r="ED16" s="46">
        <v>126718.01900337837</v>
      </c>
      <c r="EE16" s="46">
        <v>18590243.280604236</v>
      </c>
      <c r="EF16" s="49">
        <v>57.538945195195197</v>
      </c>
      <c r="EG16" s="50">
        <v>146.70560214572649</v>
      </c>
      <c r="EH16" s="50">
        <v>84.412856016910666</v>
      </c>
      <c r="EI16" s="49">
        <v>7.6729768842648731</v>
      </c>
      <c r="EJ16" s="49">
        <v>-2.8688950174585197</v>
      </c>
      <c r="EK16" s="49">
        <v>-9.7906384747350312</v>
      </c>
      <c r="EL16" s="49">
        <v>-5.5074358093807261</v>
      </c>
      <c r="EM16" s="69">
        <v>-14.758861154791193</v>
      </c>
      <c r="EN16" s="46">
        <v>222677</v>
      </c>
      <c r="EO16" s="46">
        <v>163907.66554054053</v>
      </c>
      <c r="EP16" s="46">
        <v>28285179.37767766</v>
      </c>
      <c r="EQ16" s="49">
        <v>73.607811107811102</v>
      </c>
      <c r="ER16" s="50">
        <v>172.56776420064179</v>
      </c>
      <c r="ES16" s="50">
        <v>127.02335390578129</v>
      </c>
      <c r="ET16" s="49">
        <v>25.117010816125859</v>
      </c>
      <c r="EU16" s="49">
        <v>328.04482126308159</v>
      </c>
      <c r="EV16" s="49">
        <v>242.11560719920308</v>
      </c>
      <c r="EW16" s="49">
        <v>45.041352981279879</v>
      </c>
      <c r="EX16" s="69">
        <v>396.20910544184511</v>
      </c>
      <c r="EY16" s="46">
        <v>874263</v>
      </c>
      <c r="EZ16" s="46">
        <v>487807.33613146376</v>
      </c>
      <c r="FA16" s="46">
        <v>73428886.476499021</v>
      </c>
      <c r="FB16" s="49">
        <v>55.796406359581013</v>
      </c>
      <c r="FC16" s="50">
        <v>150.5284587534575</v>
      </c>
      <c r="FD16" s="50">
        <v>83.989470532893449</v>
      </c>
      <c r="FE16" s="49">
        <v>7.96582686947598</v>
      </c>
      <c r="FF16" s="49">
        <v>-5.0193511191871432</v>
      </c>
      <c r="FG16" s="49">
        <v>-12.027118547761786</v>
      </c>
      <c r="FH16" s="49">
        <v>-5.533188801962365</v>
      </c>
      <c r="FI16" s="69">
        <v>-16.894824173040657</v>
      </c>
      <c r="FK16" s="70">
        <v>17</v>
      </c>
      <c r="FL16" s="71">
        <v>16</v>
      </c>
      <c r="FM16" s="46">
        <v>2447</v>
      </c>
      <c r="FN16" s="71">
        <v>2368</v>
      </c>
    </row>
    <row r="17" spans="2:170" x14ac:dyDescent="0.2">
      <c r="B17" s="73" t="s">
        <v>62</v>
      </c>
      <c r="K17" s="69"/>
      <c r="T17" s="69"/>
      <c r="AC17" s="69"/>
      <c r="AL17" s="69"/>
      <c r="AU17" s="69"/>
      <c r="BD17" s="69"/>
      <c r="BM17" s="69"/>
      <c r="BV17" s="69"/>
      <c r="CE17" s="69"/>
      <c r="CN17" s="69"/>
      <c r="CW17" s="69"/>
      <c r="DF17" s="69"/>
      <c r="DQ17" s="69"/>
      <c r="EB17" s="69"/>
      <c r="EM17" s="69"/>
      <c r="EX17" s="69"/>
      <c r="FI17" s="69"/>
      <c r="FK17" s="70">
        <v>0</v>
      </c>
      <c r="FL17" s="71">
        <v>0</v>
      </c>
      <c r="FM17" s="46">
        <v>0</v>
      </c>
      <c r="FN17" s="71">
        <v>0</v>
      </c>
    </row>
    <row r="18" spans="2:170" x14ac:dyDescent="0.2">
      <c r="B18" s="73" t="s">
        <v>63</v>
      </c>
      <c r="C18" s="46">
        <v>32736</v>
      </c>
      <c r="D18" s="46">
        <v>20692.417177914111</v>
      </c>
      <c r="E18" s="46">
        <v>2829776.9296585033</v>
      </c>
      <c r="F18" s="49">
        <v>63.209974272709282</v>
      </c>
      <c r="G18" s="50">
        <v>136.75429532122729</v>
      </c>
      <c r="H18" s="50">
        <v>86.442354889372652</v>
      </c>
      <c r="I18" s="49">
        <v>-21.484042095016623</v>
      </c>
      <c r="J18" s="49">
        <v>-20.832019779530384</v>
      </c>
      <c r="K18" s="69">
        <v>-37.840501975870509</v>
      </c>
      <c r="L18" s="46">
        <v>32674</v>
      </c>
      <c r="M18" s="46">
        <v>15133.261992619926</v>
      </c>
      <c r="N18" s="46">
        <v>1972907.3648836408</v>
      </c>
      <c r="O18" s="49">
        <v>46.315914772050945</v>
      </c>
      <c r="P18" s="50">
        <v>130.36894265398783</v>
      </c>
      <c r="Q18" s="50">
        <v>60.381568368844981</v>
      </c>
      <c r="R18" s="49">
        <v>-38.434209380840151</v>
      </c>
      <c r="S18" s="49">
        <v>-13.926271970138528</v>
      </c>
      <c r="T18" s="69">
        <v>-47.008028823030379</v>
      </c>
      <c r="U18" s="46">
        <v>31620</v>
      </c>
      <c r="V18" s="46">
        <v>16914.560885608855</v>
      </c>
      <c r="W18" s="46">
        <v>2285047.0022106962</v>
      </c>
      <c r="X18" s="49">
        <v>53.493234932349324</v>
      </c>
      <c r="Y18" s="50">
        <v>135.09348647382541</v>
      </c>
      <c r="Z18" s="50">
        <v>72.265876097744979</v>
      </c>
      <c r="AA18" s="49">
        <v>-32.403879735321077</v>
      </c>
      <c r="AB18" s="49">
        <v>-20.223178319463091</v>
      </c>
      <c r="AC18" s="69">
        <v>-46.073963673485821</v>
      </c>
      <c r="AD18" s="46">
        <v>42842</v>
      </c>
      <c r="AE18" s="46">
        <v>20275.854398382206</v>
      </c>
      <c r="AF18" s="46">
        <v>2995534.1543499776</v>
      </c>
      <c r="AG18" s="49">
        <v>47.327049153592746</v>
      </c>
      <c r="AH18" s="50">
        <v>147.73898527250174</v>
      </c>
      <c r="AI18" s="50">
        <v>69.920502178936033</v>
      </c>
      <c r="AJ18" s="49">
        <v>-42.800721428491421</v>
      </c>
      <c r="AK18" s="49">
        <v>-17.498802620734349</v>
      </c>
      <c r="AL18" s="69">
        <v>-52.809910286203703</v>
      </c>
      <c r="AM18" s="46">
        <v>41460</v>
      </c>
      <c r="AN18" s="46">
        <v>18634.592462751971</v>
      </c>
      <c r="AO18" s="46">
        <v>2474652.2953868536</v>
      </c>
      <c r="AP18" s="49">
        <v>44.94595384165936</v>
      </c>
      <c r="AQ18" s="50">
        <v>132.79884174195644</v>
      </c>
      <c r="AR18" s="50">
        <v>59.687706111598011</v>
      </c>
      <c r="AS18" s="49">
        <v>-42.919708398980717</v>
      </c>
      <c r="AT18" s="49">
        <v>-25.372577103905233</v>
      </c>
      <c r="AU18" s="69">
        <v>-57.402449396583272</v>
      </c>
      <c r="AV18" s="46">
        <v>41726</v>
      </c>
      <c r="AW18" s="46">
        <v>23247.429864253394</v>
      </c>
      <c r="AX18" s="46">
        <v>3260845.193148525</v>
      </c>
      <c r="AY18" s="49">
        <v>55.714494234418332</v>
      </c>
      <c r="AZ18" s="50">
        <v>140.26691174849358</v>
      </c>
      <c r="BA18" s="50">
        <v>78.149000458911104</v>
      </c>
      <c r="BB18" s="49">
        <v>-14.814265426270158</v>
      </c>
      <c r="BC18" s="49">
        <v>-9.0880443983532349</v>
      </c>
      <c r="BD18" s="69">
        <v>-22.555982805394066</v>
      </c>
      <c r="BE18" s="46">
        <v>41726</v>
      </c>
      <c r="BF18" s="46">
        <v>18060.761990950225</v>
      </c>
      <c r="BG18" s="46">
        <v>2517476.7103464254</v>
      </c>
      <c r="BH18" s="49">
        <v>43.284192088746167</v>
      </c>
      <c r="BI18" s="50">
        <v>139.38928554663789</v>
      </c>
      <c r="BJ18" s="50">
        <v>60.333526107137644</v>
      </c>
      <c r="BK18" s="49">
        <v>-32.919604731610363</v>
      </c>
      <c r="BL18" s="49">
        <v>-4.7268407737573659</v>
      </c>
      <c r="BM18" s="69">
        <v>-36.090388206354213</v>
      </c>
      <c r="BN18" s="46">
        <v>37688</v>
      </c>
      <c r="BO18" s="46">
        <v>25876.249737670514</v>
      </c>
      <c r="BP18" s="46">
        <v>3741791.4899212578</v>
      </c>
      <c r="BQ18" s="49">
        <v>68.659121570978868</v>
      </c>
      <c r="BR18" s="50">
        <v>144.60331492604109</v>
      </c>
      <c r="BS18" s="50">
        <v>99.283365790735985</v>
      </c>
      <c r="BT18" s="49">
        <v>-15.871969309966763</v>
      </c>
      <c r="BU18" s="49">
        <v>-11.994599006884165</v>
      </c>
      <c r="BV18" s="69">
        <v>-25.962789243624695</v>
      </c>
      <c r="BW18" s="46">
        <v>41726</v>
      </c>
      <c r="BX18" s="46">
        <v>26481.484162895929</v>
      </c>
      <c r="BY18" s="46">
        <v>3885950.9597085263</v>
      </c>
      <c r="BZ18" s="49">
        <v>63.465187563859288</v>
      </c>
      <c r="CA18" s="50">
        <v>146.74218921435147</v>
      </c>
      <c r="CB18" s="50">
        <v>93.130205620201465</v>
      </c>
      <c r="CC18" s="49">
        <v>19.419290098221673</v>
      </c>
      <c r="CD18" s="49">
        <v>-5.2668820134218697</v>
      </c>
      <c r="CE18" s="69">
        <v>13.129616987482352</v>
      </c>
      <c r="CF18" s="46">
        <v>40380</v>
      </c>
      <c r="CG18" s="46">
        <v>27833.574660633483</v>
      </c>
      <c r="CH18" s="46">
        <v>4842079.4821903938</v>
      </c>
      <c r="CI18" s="49">
        <v>68.929110105580691</v>
      </c>
      <c r="CJ18" s="50">
        <v>173.9654191467834</v>
      </c>
      <c r="CK18" s="50">
        <v>119.9128153093213</v>
      </c>
      <c r="CL18" s="49">
        <v>210.09781473081838</v>
      </c>
      <c r="CM18" s="49">
        <v>45.177306356596375</v>
      </c>
      <c r="CN18" s="69">
        <v>350.19165449687085</v>
      </c>
      <c r="CO18" s="46">
        <v>41726</v>
      </c>
      <c r="CP18" s="46">
        <v>24874.62110552764</v>
      </c>
      <c r="CQ18" s="46">
        <v>4049583.8576355982</v>
      </c>
      <c r="CR18" s="49">
        <v>59.614200032420165</v>
      </c>
      <c r="CS18" s="50">
        <v>162.79982076734828</v>
      </c>
      <c r="CT18" s="50">
        <v>97.051810804668506</v>
      </c>
      <c r="CU18" s="49">
        <v>98.993547807404099</v>
      </c>
      <c r="CV18" s="49">
        <v>51.211121368703104</v>
      </c>
      <c r="CW18" s="69">
        <v>200.90037509094205</v>
      </c>
      <c r="CX18" s="46">
        <v>40050</v>
      </c>
      <c r="CY18" s="46">
        <v>24507.560975609755</v>
      </c>
      <c r="CZ18" s="46">
        <v>4127295.4086634922</v>
      </c>
      <c r="DA18" s="49">
        <v>61.192411924119241</v>
      </c>
      <c r="DB18" s="50">
        <v>168.4090641566099</v>
      </c>
      <c r="DC18" s="50">
        <v>103.05356825626697</v>
      </c>
      <c r="DD18" s="49">
        <v>16.872595360411641</v>
      </c>
      <c r="DE18" s="49">
        <v>39.964107085510697</v>
      </c>
      <c r="DF18" s="69">
        <v>63.579684523862163</v>
      </c>
      <c r="DG18" s="46">
        <v>97030</v>
      </c>
      <c r="DH18" s="46">
        <v>52740.240056142895</v>
      </c>
      <c r="DI18" s="46">
        <v>7087731.2967528403</v>
      </c>
      <c r="DJ18" s="49">
        <v>54.354570809175399</v>
      </c>
      <c r="DK18" s="50">
        <v>134.38943943387113</v>
      </c>
      <c r="DL18" s="50">
        <v>73.046803017137378</v>
      </c>
      <c r="DM18" s="49">
        <v>-14.739376471828757</v>
      </c>
      <c r="DN18" s="49">
        <v>-40.799570757843263</v>
      </c>
      <c r="DO18" s="49">
        <v>-30.56533392276198</v>
      </c>
      <c r="DP18" s="49">
        <v>-18.417598776384406</v>
      </c>
      <c r="DQ18" s="69">
        <v>-43.353532132589969</v>
      </c>
      <c r="DR18" s="46">
        <v>126028</v>
      </c>
      <c r="DS18" s="46">
        <v>62157.87672538757</v>
      </c>
      <c r="DT18" s="46">
        <v>8731031.6428853571</v>
      </c>
      <c r="DU18" s="49">
        <v>49.320688041853849</v>
      </c>
      <c r="DV18" s="50">
        <v>140.46541006313495</v>
      </c>
      <c r="DW18" s="50">
        <v>69.278506703949574</v>
      </c>
      <c r="DX18" s="49">
        <v>10.741274471899054</v>
      </c>
      <c r="DY18" s="49">
        <v>-27.748496044043613</v>
      </c>
      <c r="DZ18" s="49">
        <v>-34.756481446950986</v>
      </c>
      <c r="EA18" s="49">
        <v>-18.080028936897467</v>
      </c>
      <c r="EB18" s="69">
        <v>-46.552528480792319</v>
      </c>
      <c r="EC18" s="46">
        <v>121140</v>
      </c>
      <c r="ED18" s="46">
        <v>70418.495891516664</v>
      </c>
      <c r="EE18" s="46">
        <v>10145219.159976209</v>
      </c>
      <c r="EF18" s="49">
        <v>58.129846369090863</v>
      </c>
      <c r="EG18" s="50">
        <v>144.07037570932278</v>
      </c>
      <c r="EH18" s="50">
        <v>83.74788806320133</v>
      </c>
      <c r="EI18" s="49">
        <v>8.8116410670978169</v>
      </c>
      <c r="EJ18" s="49">
        <v>-4.0496241165926454</v>
      </c>
      <c r="EK18" s="49">
        <v>-11.81975113835446</v>
      </c>
      <c r="EL18" s="49">
        <v>-7.4261002068934472</v>
      </c>
      <c r="EM18" s="69">
        <v>-18.368104781508276</v>
      </c>
      <c r="EN18" s="46">
        <v>122156</v>
      </c>
      <c r="EO18" s="46">
        <v>77215.756741770878</v>
      </c>
      <c r="EP18" s="46">
        <v>13018958.748489484</v>
      </c>
      <c r="EQ18" s="49">
        <v>63.210776991527943</v>
      </c>
      <c r="ER18" s="50">
        <v>168.6049492725713</v>
      </c>
      <c r="ES18" s="50">
        <v>106.57649848136387</v>
      </c>
      <c r="ET18" s="49">
        <v>22.413067441627419</v>
      </c>
      <c r="EU18" s="49">
        <v>125.21896841602232</v>
      </c>
      <c r="EV18" s="49">
        <v>83.982783148063689</v>
      </c>
      <c r="EW18" s="49">
        <v>44.631345767792816</v>
      </c>
      <c r="EX18" s="69">
        <v>166.09677524808444</v>
      </c>
      <c r="EY18" s="46">
        <v>466354</v>
      </c>
      <c r="EZ18" s="46">
        <v>262532.36941481801</v>
      </c>
      <c r="FA18" s="46">
        <v>38982940.848103888</v>
      </c>
      <c r="FB18" s="49">
        <v>56.294653721168473</v>
      </c>
      <c r="FC18" s="50">
        <v>148.48813094932436</v>
      </c>
      <c r="FD18" s="50">
        <v>83.590879134957333</v>
      </c>
      <c r="FE18" s="49">
        <v>6.2968399555077408</v>
      </c>
      <c r="FF18" s="49">
        <v>-7.1643934649060927</v>
      </c>
      <c r="FG18" s="49">
        <v>-12.663813360818864</v>
      </c>
      <c r="FH18" s="49">
        <v>-6.3630368563704973</v>
      </c>
      <c r="FI18" s="69">
        <v>-18.221047105618485</v>
      </c>
      <c r="FK18" s="70">
        <v>14</v>
      </c>
      <c r="FL18" s="71">
        <v>9</v>
      </c>
      <c r="FM18" s="46">
        <v>1335</v>
      </c>
      <c r="FN18" s="71">
        <v>984</v>
      </c>
    </row>
    <row r="19" spans="2:170" x14ac:dyDescent="0.2">
      <c r="B19" s="73" t="s">
        <v>64</v>
      </c>
      <c r="K19" s="69"/>
      <c r="T19" s="69"/>
      <c r="AC19" s="69"/>
      <c r="AL19" s="69"/>
      <c r="AU19" s="69"/>
      <c r="BD19" s="69"/>
      <c r="BM19" s="69"/>
      <c r="BV19" s="69"/>
      <c r="CE19" s="69"/>
      <c r="CN19" s="69"/>
      <c r="CW19" s="69"/>
      <c r="DF19" s="69"/>
      <c r="DQ19" s="69"/>
      <c r="EB19" s="69"/>
      <c r="EM19" s="69"/>
      <c r="EX19" s="69"/>
      <c r="FI19" s="69"/>
      <c r="FK19" s="70">
        <v>1</v>
      </c>
      <c r="FL19" s="71">
        <v>0</v>
      </c>
      <c r="FM19" s="46">
        <v>135</v>
      </c>
      <c r="FN19" s="71">
        <v>0</v>
      </c>
    </row>
    <row r="20" spans="2:170" x14ac:dyDescent="0.2">
      <c r="B20" s="74" t="s">
        <v>89</v>
      </c>
      <c r="C20" s="75">
        <v>104532</v>
      </c>
      <c r="D20" s="75">
        <v>55394.665752485431</v>
      </c>
      <c r="E20" s="75">
        <v>7420745.563870471</v>
      </c>
      <c r="F20" s="76">
        <v>52.993021995642891</v>
      </c>
      <c r="G20" s="77">
        <v>133.9613744945743</v>
      </c>
      <c r="H20" s="77">
        <v>70.990180651575315</v>
      </c>
      <c r="I20" s="76">
        <v>-35.331651954150928</v>
      </c>
      <c r="J20" s="76">
        <v>-19.865930028232285</v>
      </c>
      <c r="K20" s="78">
        <v>-48.178620727353028</v>
      </c>
      <c r="L20" s="75">
        <v>104470</v>
      </c>
      <c r="M20" s="75">
        <v>37482.723842195541</v>
      </c>
      <c r="N20" s="75">
        <v>4845536.5526401363</v>
      </c>
      <c r="O20" s="76">
        <v>35.878935428539812</v>
      </c>
      <c r="P20" s="77">
        <v>129.27386422182465</v>
      </c>
      <c r="Q20" s="77">
        <v>46.382086270126699</v>
      </c>
      <c r="R20" s="76">
        <v>-54.719991611017143</v>
      </c>
      <c r="S20" s="76">
        <v>-14.415027764721987</v>
      </c>
      <c r="T20" s="78">
        <v>-61.24711739215747</v>
      </c>
      <c r="U20" s="75">
        <v>106680</v>
      </c>
      <c r="V20" s="75">
        <v>42850.889390519187</v>
      </c>
      <c r="W20" s="75">
        <v>5676077.0381721165</v>
      </c>
      <c r="X20" s="76">
        <v>40.167687842631409</v>
      </c>
      <c r="Y20" s="77">
        <v>132.46112551932131</v>
      </c>
      <c r="Z20" s="77">
        <v>53.20657141143716</v>
      </c>
      <c r="AA20" s="76">
        <v>-50.932249322163628</v>
      </c>
      <c r="AB20" s="76">
        <v>-22.443670586880934</v>
      </c>
      <c r="AC20" s="78">
        <v>-61.944853648689261</v>
      </c>
      <c r="AD20" s="75">
        <v>122884</v>
      </c>
      <c r="AE20" s="75">
        <v>59872.104855525766</v>
      </c>
      <c r="AF20" s="75">
        <v>8510607.521463206</v>
      </c>
      <c r="AG20" s="76">
        <v>48.722457647477107</v>
      </c>
      <c r="AH20" s="77">
        <v>142.14645604993689</v>
      </c>
      <c r="AI20" s="77">
        <v>69.257246846320157</v>
      </c>
      <c r="AJ20" s="76">
        <v>-42.898473884732667</v>
      </c>
      <c r="AK20" s="76">
        <v>-19.623244153880886</v>
      </c>
      <c r="AL20" s="78">
        <v>-54.103645769923631</v>
      </c>
      <c r="AM20" s="75">
        <v>118920</v>
      </c>
      <c r="AN20" s="75">
        <v>59637.357651752638</v>
      </c>
      <c r="AO20" s="75">
        <v>7872518.9224435454</v>
      </c>
      <c r="AP20" s="76">
        <v>50.149140305880117</v>
      </c>
      <c r="AQ20" s="77">
        <v>132.00650116684346</v>
      </c>
      <c r="AR20" s="77">
        <v>66.200125483043607</v>
      </c>
      <c r="AS20" s="76">
        <v>-38.617255173739139</v>
      </c>
      <c r="AT20" s="76">
        <v>-26.134357348261918</v>
      </c>
      <c r="AU20" s="78">
        <v>-54.659241056805904</v>
      </c>
      <c r="AV20" s="75">
        <v>121768</v>
      </c>
      <c r="AW20" s="75">
        <v>66771.475957385541</v>
      </c>
      <c r="AX20" s="75">
        <v>9341788.3726574611</v>
      </c>
      <c r="AY20" s="76">
        <v>54.83499438061358</v>
      </c>
      <c r="AZ20" s="77">
        <v>139.90687248877822</v>
      </c>
      <c r="BA20" s="77">
        <v>76.71792566731375</v>
      </c>
      <c r="BB20" s="76">
        <v>-18.612778070345907</v>
      </c>
      <c r="BC20" s="76">
        <v>-6.1265906422367786</v>
      </c>
      <c r="BD20" s="78">
        <v>-23.599039993064572</v>
      </c>
      <c r="BE20" s="75">
        <v>121768</v>
      </c>
      <c r="BF20" s="75">
        <v>45337.693060754391</v>
      </c>
      <c r="BG20" s="75">
        <v>6122326.0964146256</v>
      </c>
      <c r="BH20" s="76">
        <v>37.232846939059847</v>
      </c>
      <c r="BI20" s="77">
        <v>135.03832425285634</v>
      </c>
      <c r="BJ20" s="77">
        <v>50.278612578137327</v>
      </c>
      <c r="BK20" s="76">
        <v>-41.072205924071191</v>
      </c>
      <c r="BL20" s="76">
        <v>-4.867715978209719</v>
      </c>
      <c r="BM20" s="78">
        <v>-43.9406435719117</v>
      </c>
      <c r="BN20" s="75">
        <v>109984</v>
      </c>
      <c r="BO20" s="75">
        <v>73168.90575127973</v>
      </c>
      <c r="BP20" s="75">
        <v>10574665.688731644</v>
      </c>
      <c r="BQ20" s="76">
        <v>66.526863681335229</v>
      </c>
      <c r="BR20" s="77">
        <v>144.52403763803304</v>
      </c>
      <c r="BS20" s="77">
        <v>96.147309506215862</v>
      </c>
      <c r="BT20" s="76">
        <v>-17.665525782671615</v>
      </c>
      <c r="BU20" s="76">
        <v>-13.787371627942573</v>
      </c>
      <c r="BV20" s="78">
        <v>-29.017285720927241</v>
      </c>
      <c r="BW20" s="75">
        <v>121768</v>
      </c>
      <c r="BX20" s="75">
        <v>85467.082061618203</v>
      </c>
      <c r="BY20" s="75">
        <v>13054750.475150339</v>
      </c>
      <c r="BZ20" s="76">
        <v>70.188458430472863</v>
      </c>
      <c r="CA20" s="77">
        <v>152.74594803340085</v>
      </c>
      <c r="CB20" s="77">
        <v>107.21002623965524</v>
      </c>
      <c r="CC20" s="76">
        <v>37.280745605998796</v>
      </c>
      <c r="CD20" s="76">
        <v>-2.1505359065881793</v>
      </c>
      <c r="CE20" s="78">
        <v>34.328473878909818</v>
      </c>
      <c r="CF20" s="75">
        <v>117840</v>
      </c>
      <c r="CG20" s="75">
        <v>90265.960264900656</v>
      </c>
      <c r="CH20" s="75">
        <v>15526771.680832531</v>
      </c>
      <c r="CI20" s="76">
        <v>76.600441501103759</v>
      </c>
      <c r="CJ20" s="77">
        <v>172.01137211930836</v>
      </c>
      <c r="CK20" s="77">
        <v>131.76147047549671</v>
      </c>
      <c r="CL20" s="76">
        <v>402.01419288858955</v>
      </c>
      <c r="CM20" s="76">
        <v>49.008876671294772</v>
      </c>
      <c r="CN20" s="78">
        <v>648.04570955375425</v>
      </c>
      <c r="CO20" s="75">
        <v>121768</v>
      </c>
      <c r="CP20" s="75">
        <v>86024.718406184955</v>
      </c>
      <c r="CQ20" s="75">
        <v>14506257.526201202</v>
      </c>
      <c r="CR20" s="76">
        <v>70.646408256836736</v>
      </c>
      <c r="CS20" s="77">
        <v>168.6289452027807</v>
      </c>
      <c r="CT20" s="77">
        <v>119.13029306715396</v>
      </c>
      <c r="CU20" s="76">
        <v>236.4516548358018</v>
      </c>
      <c r="CV20" s="76">
        <v>51.401708952514205</v>
      </c>
      <c r="CW20" s="78">
        <v>409.39355522041831</v>
      </c>
      <c r="CX20" s="75">
        <v>117510</v>
      </c>
      <c r="CY20" s="75">
        <v>75321.619630071596</v>
      </c>
      <c r="CZ20" s="75">
        <v>13128616.263277562</v>
      </c>
      <c r="DA20" s="76">
        <v>64.098050914876694</v>
      </c>
      <c r="DB20" s="77">
        <v>174.30076952349629</v>
      </c>
      <c r="DC20" s="77">
        <v>111.72339599419251</v>
      </c>
      <c r="DD20" s="76">
        <v>59.970115326351994</v>
      </c>
      <c r="DE20" s="76">
        <v>42.293840919036931</v>
      </c>
      <c r="DF20" s="78">
        <v>127.62762142047923</v>
      </c>
      <c r="DG20" s="75">
        <v>315682</v>
      </c>
      <c r="DH20" s="75">
        <v>135728.27898520016</v>
      </c>
      <c r="DI20" s="75">
        <v>17942359.154682722</v>
      </c>
      <c r="DJ20" s="76">
        <v>42.995254396893124</v>
      </c>
      <c r="DK20" s="77">
        <v>132.19322670877719</v>
      </c>
      <c r="DL20" s="77">
        <v>56.836814118900421</v>
      </c>
      <c r="DM20" s="76">
        <v>-7.1108260163367154</v>
      </c>
      <c r="DN20" s="76">
        <v>-50.697524856779239</v>
      </c>
      <c r="DO20" s="76">
        <v>-46.923335595715656</v>
      </c>
      <c r="DP20" s="76">
        <v>-18.924990887409255</v>
      </c>
      <c r="DQ20" s="78">
        <v>-56.968089497567263</v>
      </c>
      <c r="DR20" s="75">
        <v>363572</v>
      </c>
      <c r="DS20" s="75">
        <v>186280.93846466395</v>
      </c>
      <c r="DT20" s="75">
        <v>25724914.816564213</v>
      </c>
      <c r="DU20" s="76">
        <v>51.236326907645243</v>
      </c>
      <c r="DV20" s="77">
        <v>138.09740829410751</v>
      </c>
      <c r="DW20" s="77">
        <v>70.756039564554513</v>
      </c>
      <c r="DX20" s="76">
        <v>6.9807678726960285</v>
      </c>
      <c r="DY20" s="76">
        <v>-29.812167783636923</v>
      </c>
      <c r="DZ20" s="76">
        <v>-34.39210279376146</v>
      </c>
      <c r="EA20" s="76">
        <v>-18.478500707438435</v>
      </c>
      <c r="EB20" s="78">
        <v>-46.51545854315173</v>
      </c>
      <c r="EC20" s="75">
        <v>353520</v>
      </c>
      <c r="ED20" s="75">
        <v>203973.68087365234</v>
      </c>
      <c r="EE20" s="75">
        <v>29751742.260296609</v>
      </c>
      <c r="EF20" s="76">
        <v>57.697918328143338</v>
      </c>
      <c r="EG20" s="77">
        <v>145.86069208961214</v>
      </c>
      <c r="EH20" s="77">
        <v>84.158582994729045</v>
      </c>
      <c r="EI20" s="76">
        <v>7.7752304765621192</v>
      </c>
      <c r="EJ20" s="76">
        <v>-3.5585845130428289</v>
      </c>
      <c r="EK20" s="76">
        <v>-10.516159361932159</v>
      </c>
      <c r="EL20" s="76">
        <v>-6.1869991423149724</v>
      </c>
      <c r="EM20" s="78">
        <v>-16.052523814719912</v>
      </c>
      <c r="EN20" s="75">
        <v>357118</v>
      </c>
      <c r="EO20" s="75">
        <v>251612.29830115722</v>
      </c>
      <c r="EP20" s="75">
        <v>43161645.470311299</v>
      </c>
      <c r="EQ20" s="76">
        <v>70.456347286095138</v>
      </c>
      <c r="ER20" s="77">
        <v>171.54028543807783</v>
      </c>
      <c r="ES20" s="77">
        <v>120.861019243811</v>
      </c>
      <c r="ET20" s="76">
        <v>23.122909843130493</v>
      </c>
      <c r="EU20" s="76">
        <v>240.30226876037065</v>
      </c>
      <c r="EV20" s="76">
        <v>176.39232145662081</v>
      </c>
      <c r="EW20" s="76">
        <v>45.399852577280051</v>
      </c>
      <c r="EX20" s="78">
        <v>301.87402793284861</v>
      </c>
      <c r="EY20" s="75">
        <v>1389892</v>
      </c>
      <c r="EZ20" s="75">
        <v>777595.19662467367</v>
      </c>
      <c r="FA20" s="75">
        <v>116580661.70185484</v>
      </c>
      <c r="FB20" s="76">
        <v>55.946447394810072</v>
      </c>
      <c r="FC20" s="77">
        <v>149.92461657157779</v>
      </c>
      <c r="FD20" s="77">
        <v>83.877496742088482</v>
      </c>
      <c r="FE20" s="76">
        <v>7.099144527270794</v>
      </c>
      <c r="FF20" s="76">
        <v>-5.8759312587003567</v>
      </c>
      <c r="FG20" s="76">
        <v>-12.115013470221781</v>
      </c>
      <c r="FH20" s="76">
        <v>-5.7779447450925785</v>
      </c>
      <c r="FI20" s="78">
        <v>-17.192959431144423</v>
      </c>
      <c r="FK20" s="79">
        <v>32</v>
      </c>
      <c r="FL20" s="80">
        <v>25</v>
      </c>
      <c r="FM20" s="75">
        <v>3917</v>
      </c>
      <c r="FN20" s="80">
        <v>3352</v>
      </c>
    </row>
    <row r="21" spans="2:170" x14ac:dyDescent="0.2">
      <c r="B21" s="72" t="s">
        <v>90</v>
      </c>
      <c r="K21" s="69"/>
      <c r="T21" s="69"/>
      <c r="AC21" s="69"/>
      <c r="AL21" s="69"/>
      <c r="AU21" s="69"/>
      <c r="BD21" s="69"/>
      <c r="BM21" s="69"/>
      <c r="BV21" s="69"/>
      <c r="CE21" s="69"/>
      <c r="CN21" s="69"/>
      <c r="CW21" s="69"/>
      <c r="DF21" s="69"/>
      <c r="DQ21" s="69"/>
      <c r="EB21" s="69"/>
      <c r="EM21" s="69"/>
      <c r="EX21" s="69"/>
      <c r="FI21" s="69"/>
      <c r="FK21" s="70"/>
      <c r="FL21" s="71"/>
      <c r="FN21" s="71"/>
    </row>
    <row r="22" spans="2:170" x14ac:dyDescent="0.2">
      <c r="B22" s="73" t="s">
        <v>61</v>
      </c>
      <c r="C22" s="46">
        <v>27621</v>
      </c>
      <c r="D22" s="46">
        <v>8802.2278481012654</v>
      </c>
      <c r="E22" s="46">
        <v>980180.8303420241</v>
      </c>
      <c r="F22" s="49">
        <v>31.867882582459963</v>
      </c>
      <c r="G22" s="50">
        <v>111.3559938752846</v>
      </c>
      <c r="H22" s="50">
        <v>35.486797376707003</v>
      </c>
      <c r="I22" s="49">
        <v>-60.128105756953843</v>
      </c>
      <c r="J22" s="49">
        <v>-13.957283568610091</v>
      </c>
      <c r="K22" s="69">
        <v>-65.693139100632123</v>
      </c>
      <c r="L22" s="46">
        <v>27621</v>
      </c>
      <c r="M22" s="46">
        <v>5333.4683544303798</v>
      </c>
      <c r="N22" s="46">
        <v>567691.81869873416</v>
      </c>
      <c r="O22" s="49">
        <v>19.309468717390317</v>
      </c>
      <c r="P22" s="50">
        <v>106.43952133458647</v>
      </c>
      <c r="Q22" s="50">
        <v>20.552906075041967</v>
      </c>
      <c r="R22" s="49">
        <v>-72.31937432420348</v>
      </c>
      <c r="S22" s="49">
        <v>-8.101049463728593</v>
      </c>
      <c r="T22" s="69">
        <v>-74.561795502069302</v>
      </c>
      <c r="U22" s="46">
        <v>26730</v>
      </c>
      <c r="V22" s="46">
        <v>6056.5443037974683</v>
      </c>
      <c r="W22" s="46">
        <v>651185.806527343</v>
      </c>
      <c r="X22" s="49">
        <v>22.658227848101266</v>
      </c>
      <c r="Y22" s="50">
        <v>107.51771536105959</v>
      </c>
      <c r="Z22" s="50">
        <v>24.361608923581855</v>
      </c>
      <c r="AA22" s="49">
        <v>-71.033818072927104</v>
      </c>
      <c r="AB22" s="49">
        <v>-20.469715884948297</v>
      </c>
      <c r="AC22" s="69">
        <v>-76.963113216116156</v>
      </c>
      <c r="AD22" s="46">
        <v>27621</v>
      </c>
      <c r="AE22" s="46">
        <v>9455.1265822784808</v>
      </c>
      <c r="AF22" s="46">
        <v>1162084.8234349368</v>
      </c>
      <c r="AG22" s="49">
        <v>34.231659180617939</v>
      </c>
      <c r="AH22" s="50">
        <v>122.90526343803843</v>
      </c>
      <c r="AI22" s="50">
        <v>42.072510895149946</v>
      </c>
      <c r="AJ22" s="49">
        <v>-55.907935707881698</v>
      </c>
      <c r="AK22" s="49">
        <v>-9.7684962385917729</v>
      </c>
      <c r="AL22" s="69">
        <v>-60.215067349774735</v>
      </c>
      <c r="AM22" s="46">
        <v>26730</v>
      </c>
      <c r="AN22" s="46">
        <v>8468.8860759493673</v>
      </c>
      <c r="AO22" s="46">
        <v>907038.15902658354</v>
      </c>
      <c r="AP22" s="49">
        <v>31.683075480543835</v>
      </c>
      <c r="AQ22" s="50">
        <v>107.1024159366678</v>
      </c>
      <c r="AR22" s="50">
        <v>33.933339282700466</v>
      </c>
      <c r="AS22" s="49">
        <v>-57.276540279623603</v>
      </c>
      <c r="AT22" s="49">
        <v>-19.058187878601615</v>
      </c>
      <c r="AU22" s="69">
        <v>-65.418857501371619</v>
      </c>
      <c r="AV22" s="46">
        <v>27621</v>
      </c>
      <c r="AW22" s="46">
        <v>9150.6075949367096</v>
      </c>
      <c r="AX22" s="46">
        <v>1052202.7717063304</v>
      </c>
      <c r="AY22" s="49">
        <v>33.129168368041377</v>
      </c>
      <c r="AZ22" s="50">
        <v>114.98720284853478</v>
      </c>
      <c r="BA22" s="50">
        <v>38.094304033392362</v>
      </c>
      <c r="BB22" s="49">
        <v>-38.766955791467581</v>
      </c>
      <c r="BC22" s="49">
        <v>-2.9147035991424914</v>
      </c>
      <c r="BD22" s="69">
        <v>-40.551717534878186</v>
      </c>
      <c r="BE22" s="46">
        <v>27621</v>
      </c>
      <c r="BF22" s="46">
        <v>5382.341772151899</v>
      </c>
      <c r="BG22" s="46">
        <v>589798.42746835318</v>
      </c>
      <c r="BH22" s="49">
        <v>19.486411687310014</v>
      </c>
      <c r="BI22" s="50">
        <v>109.58026309662375</v>
      </c>
      <c r="BJ22" s="50">
        <v>21.353261195045551</v>
      </c>
      <c r="BK22" s="49">
        <v>-60.052035829129778</v>
      </c>
      <c r="BL22" s="49">
        <v>-9.3702555460177486</v>
      </c>
      <c r="BM22" s="69">
        <v>-63.79526215737193</v>
      </c>
      <c r="BN22" s="46">
        <v>24948</v>
      </c>
      <c r="BO22" s="46">
        <v>9525.3037974683539</v>
      </c>
      <c r="BP22" s="46">
        <v>1104468.8202925064</v>
      </c>
      <c r="BQ22" s="49">
        <v>38.180630902149886</v>
      </c>
      <c r="BR22" s="50">
        <v>115.95103356032101</v>
      </c>
      <c r="BS22" s="50">
        <v>44.270836150894112</v>
      </c>
      <c r="BT22" s="49">
        <v>-45.080856223742167</v>
      </c>
      <c r="BU22" s="49">
        <v>-8.3491388767001471</v>
      </c>
      <c r="BV22" s="69">
        <v>-49.666131807516557</v>
      </c>
      <c r="BW22" s="46">
        <v>27621</v>
      </c>
      <c r="BX22" s="46">
        <v>14155.746835443038</v>
      </c>
      <c r="BY22" s="46">
        <v>1767249.5835235431</v>
      </c>
      <c r="BZ22" s="49">
        <v>51.249943287509645</v>
      </c>
      <c r="CA22" s="50">
        <v>124.84326006019822</v>
      </c>
      <c r="CB22" s="50">
        <v>63.982099979129757</v>
      </c>
      <c r="CC22" s="49">
        <v>22.678572196630494</v>
      </c>
      <c r="CD22" s="49">
        <v>4.5289328932612021</v>
      </c>
      <c r="CE22" s="69">
        <v>28.234602405826884</v>
      </c>
      <c r="CF22" s="46">
        <v>26730</v>
      </c>
      <c r="CG22" s="46">
        <v>15932.73417721519</v>
      </c>
      <c r="CH22" s="46">
        <v>2158003.330419647</v>
      </c>
      <c r="CI22" s="49">
        <v>59.606188466947962</v>
      </c>
      <c r="CJ22" s="50">
        <v>135.44463281799599</v>
      </c>
      <c r="CK22" s="50">
        <v>80.733383105860341</v>
      </c>
      <c r="CL22" s="49">
        <v>521.97761878554388</v>
      </c>
      <c r="CM22" s="49">
        <v>38.204737430595742</v>
      </c>
      <c r="CN22" s="69">
        <v>759.60253491963272</v>
      </c>
      <c r="CO22" s="46">
        <v>27621</v>
      </c>
      <c r="CP22" s="46">
        <v>14882.582278481013</v>
      </c>
      <c r="CQ22" s="46">
        <v>1940677.711002914</v>
      </c>
      <c r="CR22" s="49">
        <v>53.88140284016152</v>
      </c>
      <c r="CS22" s="50">
        <v>130.39925966402845</v>
      </c>
      <c r="CT22" s="50">
        <v>70.260950400163424</v>
      </c>
      <c r="CU22" s="49">
        <v>308.05760402481684</v>
      </c>
      <c r="CV22" s="49">
        <v>33.054773898828557</v>
      </c>
      <c r="CW22" s="69">
        <v>442.94012241219718</v>
      </c>
      <c r="CX22" s="46">
        <v>26730</v>
      </c>
      <c r="CY22" s="46">
        <v>13074.26582278481</v>
      </c>
      <c r="CZ22" s="46">
        <v>1757053.6781414836</v>
      </c>
      <c r="DA22" s="49">
        <v>48.912330051570557</v>
      </c>
      <c r="DB22" s="50">
        <v>134.39023666471792</v>
      </c>
      <c r="DC22" s="50">
        <v>65.733396114533619</v>
      </c>
      <c r="DD22" s="49">
        <v>104.32824128476302</v>
      </c>
      <c r="DE22" s="49">
        <v>31.959791608873807</v>
      </c>
      <c r="DF22" s="69">
        <v>169.63112139745016</v>
      </c>
      <c r="DG22" s="46">
        <v>81972</v>
      </c>
      <c r="DH22" s="46">
        <v>20192.240506329115</v>
      </c>
      <c r="DI22" s="46">
        <v>2199058.4555681013</v>
      </c>
      <c r="DJ22" s="49">
        <v>24.633094844982573</v>
      </c>
      <c r="DK22" s="50">
        <v>108.90611444920251</v>
      </c>
      <c r="DL22" s="50">
        <v>26.826946464257322</v>
      </c>
      <c r="DM22" s="49">
        <v>-10.542168674698795</v>
      </c>
      <c r="DN22" s="49">
        <v>-70.983739822805589</v>
      </c>
      <c r="DO22" s="49">
        <v>-67.564315222799507</v>
      </c>
      <c r="DP22" s="49">
        <v>-14.347974563397303</v>
      </c>
      <c r="DQ22" s="69">
        <v>-72.21817902409596</v>
      </c>
      <c r="DR22" s="46">
        <v>81972</v>
      </c>
      <c r="DS22" s="46">
        <v>27074.620253164558</v>
      </c>
      <c r="DT22" s="46">
        <v>3121325.7541678506</v>
      </c>
      <c r="DU22" s="49">
        <v>33.029107808964717</v>
      </c>
      <c r="DV22" s="50">
        <v>115.28604002499431</v>
      </c>
      <c r="DW22" s="50">
        <v>38.077950448541586</v>
      </c>
      <c r="DX22" s="49">
        <v>-10.542168674698795</v>
      </c>
      <c r="DY22" s="49">
        <v>-56.911329682095428</v>
      </c>
      <c r="DZ22" s="49">
        <v>-51.833540250692529</v>
      </c>
      <c r="EA22" s="49">
        <v>-11.396300628227698</v>
      </c>
      <c r="EB22" s="69">
        <v>-57.322734805697898</v>
      </c>
      <c r="EC22" s="46">
        <v>80190</v>
      </c>
      <c r="ED22" s="46">
        <v>29063.392405063292</v>
      </c>
      <c r="EE22" s="46">
        <v>3461516.8312844024</v>
      </c>
      <c r="EF22" s="49">
        <v>36.243162994217847</v>
      </c>
      <c r="EG22" s="50">
        <v>119.10229828095886</v>
      </c>
      <c r="EH22" s="50">
        <v>43.16644009582744</v>
      </c>
      <c r="EI22" s="49">
        <v>-3.4843834627189025</v>
      </c>
      <c r="EJ22" s="49">
        <v>-33.575651294591033</v>
      </c>
      <c r="EK22" s="49">
        <v>-31.177615510800553</v>
      </c>
      <c r="EL22" s="49">
        <v>-2.9589106054258014</v>
      </c>
      <c r="EM22" s="69">
        <v>-33.214008344358398</v>
      </c>
      <c r="EN22" s="46">
        <v>81081</v>
      </c>
      <c r="EO22" s="46">
        <v>43889.582278481015</v>
      </c>
      <c r="EP22" s="46">
        <v>5855734.7195640439</v>
      </c>
      <c r="EQ22" s="49">
        <v>54.130538940665524</v>
      </c>
      <c r="ER22" s="50">
        <v>133.41969587245538</v>
      </c>
      <c r="ES22" s="50">
        <v>72.220800428756974</v>
      </c>
      <c r="ET22" s="49">
        <v>2.8594263386910574</v>
      </c>
      <c r="EU22" s="49">
        <v>254.32080615195829</v>
      </c>
      <c r="EV22" s="49">
        <v>244.47091410491259</v>
      </c>
      <c r="EW22" s="49">
        <v>33.437952480170424</v>
      </c>
      <c r="EX22" s="69">
        <v>359.65493467132194</v>
      </c>
      <c r="EY22" s="46">
        <v>325215</v>
      </c>
      <c r="EZ22" s="46">
        <v>120219.83544303797</v>
      </c>
      <c r="FA22" s="46">
        <v>14637635.760584399</v>
      </c>
      <c r="FB22" s="49">
        <v>36.966263992447452</v>
      </c>
      <c r="FC22" s="50">
        <v>121.75724335872958</v>
      </c>
      <c r="FD22" s="50">
        <v>45.009104009914665</v>
      </c>
      <c r="FE22" s="49">
        <v>-5.7828470113797019</v>
      </c>
      <c r="FF22" s="49">
        <v>-36.244932588003401</v>
      </c>
      <c r="FG22" s="49">
        <v>-32.331783131149123</v>
      </c>
      <c r="FH22" s="49">
        <v>-2.8494960539562459</v>
      </c>
      <c r="FI22" s="69">
        <v>-34.259986300609583</v>
      </c>
      <c r="FK22" s="70">
        <v>9</v>
      </c>
      <c r="FL22" s="71">
        <v>7</v>
      </c>
      <c r="FM22" s="46">
        <v>891</v>
      </c>
      <c r="FN22" s="71">
        <v>711</v>
      </c>
    </row>
    <row r="23" spans="2:170" x14ac:dyDescent="0.2">
      <c r="B23" s="73" t="s">
        <v>62</v>
      </c>
      <c r="K23" s="69"/>
      <c r="T23" s="69"/>
      <c r="AC23" s="69"/>
      <c r="AL23" s="69"/>
      <c r="AU23" s="69"/>
      <c r="BD23" s="69"/>
      <c r="BM23" s="69"/>
      <c r="BV23" s="69"/>
      <c r="CE23" s="69"/>
      <c r="CN23" s="69"/>
      <c r="CW23" s="69"/>
      <c r="DF23" s="69"/>
      <c r="DQ23" s="69"/>
      <c r="EB23" s="69"/>
      <c r="EM23" s="69"/>
      <c r="EX23" s="69"/>
      <c r="FI23" s="69"/>
      <c r="FK23" s="70">
        <v>8</v>
      </c>
      <c r="FL23" s="71">
        <v>1</v>
      </c>
      <c r="FM23" s="46">
        <v>316</v>
      </c>
      <c r="FN23" s="71">
        <v>64</v>
      </c>
    </row>
    <row r="24" spans="2:170" x14ac:dyDescent="0.2">
      <c r="B24" s="73" t="s">
        <v>63</v>
      </c>
      <c r="K24" s="69"/>
      <c r="T24" s="69"/>
      <c r="AC24" s="69"/>
      <c r="AL24" s="69"/>
      <c r="AU24" s="69"/>
      <c r="BD24" s="69"/>
      <c r="BM24" s="69"/>
      <c r="BV24" s="69"/>
      <c r="CE24" s="69"/>
      <c r="CN24" s="69"/>
      <c r="CW24" s="69"/>
      <c r="DF24" s="69"/>
      <c r="DQ24" s="69"/>
      <c r="EB24" s="69"/>
      <c r="EM24" s="69"/>
      <c r="EX24" s="69"/>
      <c r="FI24" s="69"/>
      <c r="FK24" s="70">
        <v>3</v>
      </c>
      <c r="FL24" s="71">
        <v>2</v>
      </c>
      <c r="FM24" s="46">
        <v>192</v>
      </c>
      <c r="FN24" s="71">
        <v>109</v>
      </c>
    </row>
    <row r="25" spans="2:170" x14ac:dyDescent="0.2">
      <c r="B25" s="73" t="s">
        <v>64</v>
      </c>
      <c r="K25" s="69"/>
      <c r="T25" s="69"/>
      <c r="AC25" s="69"/>
      <c r="AL25" s="69"/>
      <c r="AU25" s="69"/>
      <c r="BD25" s="69"/>
      <c r="BM25" s="69"/>
      <c r="BV25" s="69"/>
      <c r="CE25" s="69"/>
      <c r="CN25" s="69"/>
      <c r="CW25" s="69"/>
      <c r="DF25" s="69"/>
      <c r="DQ25" s="69"/>
      <c r="EB25" s="69"/>
      <c r="EM25" s="69"/>
      <c r="EX25" s="69"/>
      <c r="FI25" s="69"/>
      <c r="FK25" s="70">
        <v>2</v>
      </c>
      <c r="FL25" s="71">
        <v>0</v>
      </c>
      <c r="FM25" s="46">
        <v>148</v>
      </c>
      <c r="FN25" s="71">
        <v>0</v>
      </c>
    </row>
    <row r="26" spans="2:170" x14ac:dyDescent="0.2">
      <c r="B26" s="74" t="s">
        <v>91</v>
      </c>
      <c r="C26" s="75">
        <v>48298</v>
      </c>
      <c r="D26" s="75">
        <v>18055.392178770951</v>
      </c>
      <c r="E26" s="75">
        <v>2217715.2458228343</v>
      </c>
      <c r="F26" s="76">
        <v>37.383312308524062</v>
      </c>
      <c r="G26" s="77">
        <v>122.82841734284594</v>
      </c>
      <c r="H26" s="77">
        <v>45.917330858893422</v>
      </c>
      <c r="I26" s="76">
        <v>-53.788855708936474</v>
      </c>
      <c r="J26" s="76">
        <v>-11.701341483483077</v>
      </c>
      <c r="K26" s="78">
        <v>-59.196179505858915</v>
      </c>
      <c r="L26" s="75">
        <v>48298</v>
      </c>
      <c r="M26" s="75">
        <v>11565.756424581006</v>
      </c>
      <c r="N26" s="75">
        <v>1360343.1003115084</v>
      </c>
      <c r="O26" s="76">
        <v>23.946657055325282</v>
      </c>
      <c r="P26" s="77">
        <v>117.61816956652619</v>
      </c>
      <c r="Q26" s="77">
        <v>28.165619700847</v>
      </c>
      <c r="R26" s="76">
        <v>-66.026892649531661</v>
      </c>
      <c r="S26" s="76">
        <v>-4.3285529051274709</v>
      </c>
      <c r="T26" s="78">
        <v>-67.497436574712424</v>
      </c>
      <c r="U26" s="75">
        <v>46740</v>
      </c>
      <c r="V26" s="75">
        <v>12396.109497206704</v>
      </c>
      <c r="W26" s="75">
        <v>1466975.5360275637</v>
      </c>
      <c r="X26" s="76">
        <v>26.521415270018622</v>
      </c>
      <c r="Y26" s="77">
        <v>118.34160841819983</v>
      </c>
      <c r="Z26" s="77">
        <v>31.385869405810094</v>
      </c>
      <c r="AA26" s="76">
        <v>-66.090928311432037</v>
      </c>
      <c r="AB26" s="76">
        <v>-17.274472236825002</v>
      </c>
      <c r="AC26" s="78">
        <v>-71.948541486038792</v>
      </c>
      <c r="AD26" s="75">
        <v>48298</v>
      </c>
      <c r="AE26" s="75">
        <v>17806.46033519553</v>
      </c>
      <c r="AF26" s="75">
        <v>2341441.8592742523</v>
      </c>
      <c r="AG26" s="76">
        <v>36.867904126869703</v>
      </c>
      <c r="AH26" s="77">
        <v>131.49395304839183</v>
      </c>
      <c r="AI26" s="77">
        <v>48.479064542512162</v>
      </c>
      <c r="AJ26" s="76">
        <v>-52.678658995819774</v>
      </c>
      <c r="AK26" s="76">
        <v>-9.0783716948027138</v>
      </c>
      <c r="AL26" s="78">
        <v>-56.974666223144339</v>
      </c>
      <c r="AM26" s="75">
        <v>46740</v>
      </c>
      <c r="AN26" s="75">
        <v>16051.751955307263</v>
      </c>
      <c r="AO26" s="75">
        <v>1873782.8024639124</v>
      </c>
      <c r="AP26" s="76">
        <v>34.34264432029795</v>
      </c>
      <c r="AQ26" s="77">
        <v>116.73384984275036</v>
      </c>
      <c r="AR26" s="77">
        <v>40.089490852886442</v>
      </c>
      <c r="AS26" s="76">
        <v>-53.805347728604289</v>
      </c>
      <c r="AT26" s="76">
        <v>-17.422054477516284</v>
      </c>
      <c r="AU26" s="78">
        <v>-61.853405213026065</v>
      </c>
      <c r="AV26" s="75">
        <v>48298</v>
      </c>
      <c r="AW26" s="75">
        <v>18039.725139664806</v>
      </c>
      <c r="AX26" s="75">
        <v>2270023.6495810519</v>
      </c>
      <c r="AY26" s="76">
        <v>37.350874031357002</v>
      </c>
      <c r="AZ26" s="77">
        <v>125.83471377786366</v>
      </c>
      <c r="BA26" s="77">
        <v>47.000365430888486</v>
      </c>
      <c r="BB26" s="76">
        <v>-32.997101153170128</v>
      </c>
      <c r="BC26" s="76">
        <v>-1.8058561287204067</v>
      </c>
      <c r="BD26" s="78">
        <v>-34.207077108415938</v>
      </c>
      <c r="BE26" s="75">
        <v>48298</v>
      </c>
      <c r="BF26" s="75">
        <v>10984.335195530726</v>
      </c>
      <c r="BG26" s="75">
        <v>1378029.3467593279</v>
      </c>
      <c r="BH26" s="76">
        <v>22.742836547125609</v>
      </c>
      <c r="BI26" s="77">
        <v>125.4540509033279</v>
      </c>
      <c r="BJ26" s="77">
        <v>28.531809738691621</v>
      </c>
      <c r="BK26" s="76">
        <v>-55.805551690716449</v>
      </c>
      <c r="BL26" s="76">
        <v>-6.3492818898383332</v>
      </c>
      <c r="BM26" s="78">
        <v>-58.611581793531748</v>
      </c>
      <c r="BN26" s="75">
        <v>43624</v>
      </c>
      <c r="BO26" s="75">
        <v>18269.50837988827</v>
      </c>
      <c r="BP26" s="75">
        <v>2264040.6752318926</v>
      </c>
      <c r="BQ26" s="76">
        <v>41.879489225857938</v>
      </c>
      <c r="BR26" s="77">
        <v>123.92455386069557</v>
      </c>
      <c r="BS26" s="77">
        <v>51.898970182282525</v>
      </c>
      <c r="BT26" s="76">
        <v>-40.912737681175969</v>
      </c>
      <c r="BU26" s="76">
        <v>-9.1161918554255816</v>
      </c>
      <c r="BV26" s="78">
        <v>-46.299245876278555</v>
      </c>
      <c r="BW26" s="75">
        <v>47957</v>
      </c>
      <c r="BX26" s="75">
        <v>25606</v>
      </c>
      <c r="BY26" s="75">
        <v>3428303.6698749983</v>
      </c>
      <c r="BZ26" s="76">
        <v>53.393665158371043</v>
      </c>
      <c r="CA26" s="77">
        <v>133.8867324015855</v>
      </c>
      <c r="CB26" s="77">
        <v>71.487033589986822</v>
      </c>
      <c r="CC26" s="76">
        <v>20.933696214790203</v>
      </c>
      <c r="CD26" s="76">
        <v>4.4104589948905355</v>
      </c>
      <c r="CE26" s="78">
        <v>26.267427297349013</v>
      </c>
      <c r="CF26" s="75">
        <v>46410</v>
      </c>
      <c r="CG26" s="75">
        <v>28875</v>
      </c>
      <c r="CH26" s="75">
        <v>4196591.3884020019</v>
      </c>
      <c r="CI26" s="76">
        <v>62.217194570135746</v>
      </c>
      <c r="CJ26" s="77">
        <v>145.33649829963642</v>
      </c>
      <c r="CK26" s="77">
        <v>90.424291928506818</v>
      </c>
      <c r="CL26" s="76">
        <v>445.9741035760581</v>
      </c>
      <c r="CM26" s="76">
        <v>28.281427663629831</v>
      </c>
      <c r="CN26" s="78">
        <v>600.38337474107243</v>
      </c>
      <c r="CO26" s="75">
        <v>47957</v>
      </c>
      <c r="CP26" s="75">
        <v>26656</v>
      </c>
      <c r="CQ26" s="75">
        <v>3687142.1141100037</v>
      </c>
      <c r="CR26" s="76">
        <v>55.583126550868485</v>
      </c>
      <c r="CS26" s="77">
        <v>138.32315854254216</v>
      </c>
      <c r="CT26" s="77">
        <v>76.884336261859659</v>
      </c>
      <c r="CU26" s="76">
        <v>249.78800726832222</v>
      </c>
      <c r="CV26" s="76">
        <v>27.193209366363682</v>
      </c>
      <c r="CW26" s="78">
        <v>344.90659242322852</v>
      </c>
      <c r="CX26" s="75">
        <v>46410</v>
      </c>
      <c r="CY26" s="75">
        <v>23577.75</v>
      </c>
      <c r="CZ26" s="75">
        <v>3419057.8325522533</v>
      </c>
      <c r="DA26" s="76">
        <v>50.803167420814482</v>
      </c>
      <c r="DB26" s="77">
        <v>145.01204875580805</v>
      </c>
      <c r="DC26" s="77">
        <v>73.670713909766292</v>
      </c>
      <c r="DD26" s="76">
        <v>77.404739920518765</v>
      </c>
      <c r="DE26" s="76">
        <v>29.523222185516868</v>
      </c>
      <c r="DF26" s="78">
        <v>129.78033545489185</v>
      </c>
      <c r="DG26" s="75">
        <v>143336</v>
      </c>
      <c r="DH26" s="75">
        <v>42017.258100558662</v>
      </c>
      <c r="DI26" s="75">
        <v>5045033.8821619069</v>
      </c>
      <c r="DJ26" s="76">
        <v>29.313820743259654</v>
      </c>
      <c r="DK26" s="77">
        <v>120.07051650271363</v>
      </c>
      <c r="DL26" s="77">
        <v>35.197255973111474</v>
      </c>
      <c r="DM26" s="76">
        <v>-6.3138905592303063</v>
      </c>
      <c r="DN26" s="76">
        <v>-64.107307550567981</v>
      </c>
      <c r="DO26" s="76">
        <v>-61.688352026055561</v>
      </c>
      <c r="DP26" s="76">
        <v>-11.323832042486872</v>
      </c>
      <c r="DQ26" s="78">
        <v>-66.026698695333849</v>
      </c>
      <c r="DR26" s="75">
        <v>143336</v>
      </c>
      <c r="DS26" s="75">
        <v>51897.9374301676</v>
      </c>
      <c r="DT26" s="75">
        <v>6485248.3113192171</v>
      </c>
      <c r="DU26" s="76">
        <v>36.207189701238768</v>
      </c>
      <c r="DV26" s="77">
        <v>124.9615809885621</v>
      </c>
      <c r="DW26" s="77">
        <v>45.245076682195801</v>
      </c>
      <c r="DX26" s="76">
        <v>-6.3138905592303063</v>
      </c>
      <c r="DY26" s="76">
        <v>-51.036433445124779</v>
      </c>
      <c r="DZ26" s="76">
        <v>-47.736578189500968</v>
      </c>
      <c r="EA26" s="76">
        <v>-10.109511596756295</v>
      </c>
      <c r="EB26" s="78">
        <v>-53.020154878295024</v>
      </c>
      <c r="EC26" s="75">
        <v>139879</v>
      </c>
      <c r="ED26" s="75">
        <v>54859.843575418992</v>
      </c>
      <c r="EE26" s="75">
        <v>7070373.691866219</v>
      </c>
      <c r="EF26" s="76">
        <v>39.219499406929557</v>
      </c>
      <c r="EG26" s="77">
        <v>128.88067539139385</v>
      </c>
      <c r="EH26" s="77">
        <v>50.546355720774521</v>
      </c>
      <c r="EI26" s="76">
        <v>-2.2611186807811898</v>
      </c>
      <c r="EJ26" s="76">
        <v>-30.181862827799836</v>
      </c>
      <c r="EK26" s="76">
        <v>-28.566670469481291</v>
      </c>
      <c r="EL26" s="76">
        <v>-3.3509204528105059</v>
      </c>
      <c r="EM26" s="78">
        <v>-30.96034451884297</v>
      </c>
      <c r="EN26" s="75">
        <v>140777</v>
      </c>
      <c r="EO26" s="75">
        <v>79108.75</v>
      </c>
      <c r="EP26" s="75">
        <v>11302791.335064258</v>
      </c>
      <c r="EQ26" s="76">
        <v>56.194371239620111</v>
      </c>
      <c r="ER26" s="77">
        <v>142.87662660659231</v>
      </c>
      <c r="ES26" s="77">
        <v>80.28862196995432</v>
      </c>
      <c r="ET26" s="76">
        <v>0.89805338149709013</v>
      </c>
      <c r="EU26" s="76">
        <v>202.82526992515443</v>
      </c>
      <c r="EV26" s="76">
        <v>200.12994282473164</v>
      </c>
      <c r="EW26" s="76">
        <v>28.39561565499703</v>
      </c>
      <c r="EX26" s="78">
        <v>285.35368785480478</v>
      </c>
      <c r="EY26" s="75">
        <v>567328</v>
      </c>
      <c r="EZ26" s="75">
        <v>227883.78910614524</v>
      </c>
      <c r="FA26" s="75">
        <v>29903447.220411602</v>
      </c>
      <c r="FB26" s="76">
        <v>40.167908001393421</v>
      </c>
      <c r="FC26" s="77">
        <v>131.22235389232961</v>
      </c>
      <c r="FD26" s="77">
        <v>52.709274388733853</v>
      </c>
      <c r="FE26" s="76">
        <v>-3.6190754479461664</v>
      </c>
      <c r="FF26" s="76">
        <v>-30.471390165177649</v>
      </c>
      <c r="FG26" s="76">
        <v>-27.860611258951938</v>
      </c>
      <c r="FH26" s="76">
        <v>-2.1868141397310046</v>
      </c>
      <c r="FI26" s="78">
        <v>-29.438165612256693</v>
      </c>
      <c r="FK26" s="79">
        <v>22</v>
      </c>
      <c r="FL26" s="80">
        <v>10</v>
      </c>
      <c r="FM26" s="75">
        <v>1547</v>
      </c>
      <c r="FN26" s="80">
        <v>884</v>
      </c>
    </row>
    <row r="27" spans="2:170" x14ac:dyDescent="0.2">
      <c r="B27" s="72" t="s">
        <v>92</v>
      </c>
      <c r="K27" s="69"/>
      <c r="T27" s="69"/>
      <c r="AC27" s="69"/>
      <c r="AL27" s="69"/>
      <c r="AU27" s="69"/>
      <c r="BD27" s="69"/>
      <c r="BM27" s="69"/>
      <c r="BV27" s="69"/>
      <c r="CE27" s="69"/>
      <c r="CN27" s="69"/>
      <c r="CW27" s="69"/>
      <c r="DF27" s="69"/>
      <c r="DQ27" s="69"/>
      <c r="EB27" s="69"/>
      <c r="EM27" s="69"/>
      <c r="EX27" s="69"/>
      <c r="FI27" s="69"/>
      <c r="FK27" s="70"/>
      <c r="FL27" s="71"/>
      <c r="FN27" s="71"/>
    </row>
    <row r="28" spans="2:170" x14ac:dyDescent="0.2">
      <c r="B28" s="73" t="s">
        <v>61</v>
      </c>
      <c r="C28" s="46">
        <v>143933</v>
      </c>
      <c r="D28" s="46">
        <v>64241.716990061526</v>
      </c>
      <c r="E28" s="46">
        <v>9571313.8202906586</v>
      </c>
      <c r="F28" s="49">
        <v>44.633070241057659</v>
      </c>
      <c r="G28" s="50">
        <v>148.98907234642223</v>
      </c>
      <c r="H28" s="50">
        <v>66.498397311878847</v>
      </c>
      <c r="I28" s="49">
        <v>-44.661209287594922</v>
      </c>
      <c r="J28" s="49">
        <v>-15.278776869731498</v>
      </c>
      <c r="K28" s="69">
        <v>-53.116299642950992</v>
      </c>
      <c r="L28" s="46">
        <v>143933</v>
      </c>
      <c r="M28" s="46">
        <v>44500.726928537624</v>
      </c>
      <c r="N28" s="46">
        <v>6465192.8942760518</v>
      </c>
      <c r="O28" s="49">
        <v>30.917667893073599</v>
      </c>
      <c r="P28" s="50">
        <v>145.2828603150306</v>
      </c>
      <c r="Q28" s="50">
        <v>44.918072257759178</v>
      </c>
      <c r="R28" s="49">
        <v>-60.422815596055194</v>
      </c>
      <c r="S28" s="49">
        <v>-9.4681690635874975</v>
      </c>
      <c r="T28" s="69">
        <v>-64.170050326028473</v>
      </c>
      <c r="U28" s="46">
        <v>144870</v>
      </c>
      <c r="V28" s="46">
        <v>51029.570942883045</v>
      </c>
      <c r="W28" s="46">
        <v>7510699.1891745795</v>
      </c>
      <c r="X28" s="49">
        <v>35.224388032638259</v>
      </c>
      <c r="Y28" s="50">
        <v>147.18327139338953</v>
      </c>
      <c r="Z28" s="50">
        <v>51.84440663473859</v>
      </c>
      <c r="AA28" s="49">
        <v>-56.873657600581666</v>
      </c>
      <c r="AB28" s="49">
        <v>-16.917591780953622</v>
      </c>
      <c r="AC28" s="69">
        <v>-64.169596157771579</v>
      </c>
      <c r="AD28" s="46">
        <v>152179</v>
      </c>
      <c r="AE28" s="46">
        <v>72793.519590382901</v>
      </c>
      <c r="AF28" s="46">
        <v>11311803.364638267</v>
      </c>
      <c r="AG28" s="49">
        <v>47.834142418062221</v>
      </c>
      <c r="AH28" s="50">
        <v>155.39574715291997</v>
      </c>
      <c r="AI28" s="50">
        <v>74.332223004739603</v>
      </c>
      <c r="AJ28" s="49">
        <v>-41.335797099224152</v>
      </c>
      <c r="AK28" s="49">
        <v>-14.281353230171202</v>
      </c>
      <c r="AL28" s="69">
        <v>-49.713839135148291</v>
      </c>
      <c r="AM28" s="46">
        <v>147270</v>
      </c>
      <c r="AN28" s="46">
        <v>73333.378450578806</v>
      </c>
      <c r="AO28" s="46">
        <v>10825328.289638892</v>
      </c>
      <c r="AP28" s="49">
        <v>49.795191451469279</v>
      </c>
      <c r="AQ28" s="50">
        <v>147.618022220732</v>
      </c>
      <c r="AR28" s="50">
        <v>73.506676781685968</v>
      </c>
      <c r="AS28" s="49">
        <v>-37.081854196452014</v>
      </c>
      <c r="AT28" s="49">
        <v>-19.957360551297995</v>
      </c>
      <c r="AU28" s="69">
        <v>-49.638655406657449</v>
      </c>
      <c r="AV28" s="46">
        <v>152179</v>
      </c>
      <c r="AW28" s="46">
        <v>77440.239982190556</v>
      </c>
      <c r="AX28" s="46">
        <v>11977329.662368514</v>
      </c>
      <c r="AY28" s="49">
        <v>50.887599459971852</v>
      </c>
      <c r="AZ28" s="50">
        <v>154.66545125793797</v>
      </c>
      <c r="BA28" s="50">
        <v>78.705535339097466</v>
      </c>
      <c r="BB28" s="49">
        <v>-17.190199805908868</v>
      </c>
      <c r="BC28" s="49">
        <v>-1.559356762730576</v>
      </c>
      <c r="BD28" s="69">
        <v>-18.481500025439107</v>
      </c>
      <c r="BE28" s="46">
        <v>152179</v>
      </c>
      <c r="BF28" s="46">
        <v>49362.115093499553</v>
      </c>
      <c r="BG28" s="46">
        <v>7185235.032989312</v>
      </c>
      <c r="BH28" s="49">
        <v>32.436877028696173</v>
      </c>
      <c r="BI28" s="50">
        <v>145.56173331267016</v>
      </c>
      <c r="BJ28" s="50">
        <v>47.215680435469494</v>
      </c>
      <c r="BK28" s="49">
        <v>-42.109059841058112</v>
      </c>
      <c r="BL28" s="49">
        <v>-3.6914017884314654</v>
      </c>
      <c r="BM28" s="69">
        <v>-44.246047041425086</v>
      </c>
      <c r="BN28" s="46">
        <v>137452</v>
      </c>
      <c r="BO28" s="46">
        <v>84787.347506678547</v>
      </c>
      <c r="BP28" s="46">
        <v>13573638.571352558</v>
      </c>
      <c r="BQ28" s="49">
        <v>61.685059152779544</v>
      </c>
      <c r="BR28" s="50">
        <v>160.09037870047047</v>
      </c>
      <c r="BS28" s="50">
        <v>98.751844799293991</v>
      </c>
      <c r="BT28" s="49">
        <v>-20.018264806912899</v>
      </c>
      <c r="BU28" s="49">
        <v>-11.294626929965508</v>
      </c>
      <c r="BV28" s="69">
        <v>-29.051903409085014</v>
      </c>
      <c r="BW28" s="46">
        <v>152179</v>
      </c>
      <c r="BX28" s="46">
        <v>105710.70325022262</v>
      </c>
      <c r="BY28" s="46">
        <v>17843316.223101866</v>
      </c>
      <c r="BZ28" s="49">
        <v>69.464711458363254</v>
      </c>
      <c r="CA28" s="50">
        <v>168.79384654991679</v>
      </c>
      <c r="CB28" s="50">
        <v>117.25215846537213</v>
      </c>
      <c r="CC28" s="49">
        <v>47.575443782256876</v>
      </c>
      <c r="CD28" s="49">
        <v>1.3648763406223567</v>
      </c>
      <c r="CE28" s="69">
        <v>49.589666099009349</v>
      </c>
      <c r="CF28" s="46">
        <v>147270</v>
      </c>
      <c r="CG28" s="46">
        <v>112246.92965271595</v>
      </c>
      <c r="CH28" s="46">
        <v>20459888.855087873</v>
      </c>
      <c r="CI28" s="49">
        <v>76.218462451766101</v>
      </c>
      <c r="CJ28" s="50">
        <v>182.27571051065115</v>
      </c>
      <c r="CK28" s="50">
        <v>138.92774397425052</v>
      </c>
      <c r="CL28" s="49">
        <v>638.28313820982135</v>
      </c>
      <c r="CM28" s="49">
        <v>45.096939586379719</v>
      </c>
      <c r="CN28" s="69">
        <v>971.22623902473265</v>
      </c>
      <c r="CO28" s="46">
        <v>152179</v>
      </c>
      <c r="CP28" s="46">
        <v>108772.81767586821</v>
      </c>
      <c r="CQ28" s="46">
        <v>20273258.551215596</v>
      </c>
      <c r="CR28" s="49">
        <v>71.476890816648947</v>
      </c>
      <c r="CS28" s="50">
        <v>186.38166211367087</v>
      </c>
      <c r="CT28" s="50">
        <v>133.2198171312441</v>
      </c>
      <c r="CU28" s="49">
        <v>331.75234484474691</v>
      </c>
      <c r="CV28" s="49">
        <v>46.627720082390098</v>
      </c>
      <c r="CW28" s="69">
        <v>533.06861964811117</v>
      </c>
      <c r="CX28" s="46">
        <v>147270</v>
      </c>
      <c r="CY28" s="46">
        <v>91400.072128227956</v>
      </c>
      <c r="CZ28" s="46">
        <v>17452039.1391574</v>
      </c>
      <c r="DA28" s="49">
        <v>62.062926684476103</v>
      </c>
      <c r="DB28" s="50">
        <v>190.94119657447752</v>
      </c>
      <c r="DC28" s="50">
        <v>118.50369484047938</v>
      </c>
      <c r="DD28" s="49">
        <v>86.817625623709603</v>
      </c>
      <c r="DE28" s="49">
        <v>38.231876321371232</v>
      </c>
      <c r="DF28" s="69">
        <v>158.24150919868859</v>
      </c>
      <c r="DG28" s="46">
        <v>432736</v>
      </c>
      <c r="DH28" s="46">
        <v>159772.0148614822</v>
      </c>
      <c r="DI28" s="46">
        <v>23547205.903741289</v>
      </c>
      <c r="DJ28" s="49">
        <v>36.921359642248902</v>
      </c>
      <c r="DK28" s="50">
        <v>147.3800397657628</v>
      </c>
      <c r="DL28" s="50">
        <v>54.414714522806726</v>
      </c>
      <c r="DM28" s="49">
        <v>-1.0776088695850954</v>
      </c>
      <c r="DN28" s="49">
        <v>-54.433871819920938</v>
      </c>
      <c r="DO28" s="49">
        <v>-53.93749821513444</v>
      </c>
      <c r="DP28" s="49">
        <v>-13.973017708973398</v>
      </c>
      <c r="DQ28" s="69">
        <v>-60.373819746729886</v>
      </c>
      <c r="DR28" s="46">
        <v>451628</v>
      </c>
      <c r="DS28" s="46">
        <v>223567.13802315228</v>
      </c>
      <c r="DT28" s="46">
        <v>34114461.316645674</v>
      </c>
      <c r="DU28" s="49">
        <v>49.502497193077545</v>
      </c>
      <c r="DV28" s="50">
        <v>152.59157324415378</v>
      </c>
      <c r="DW28" s="50">
        <v>75.536639262060092</v>
      </c>
      <c r="DX28" s="49">
        <v>0.40908161178155039</v>
      </c>
      <c r="DY28" s="49">
        <v>-32.82098014951012</v>
      </c>
      <c r="DZ28" s="49">
        <v>-33.094677521074551</v>
      </c>
      <c r="EA28" s="49">
        <v>-13.110778627795071</v>
      </c>
      <c r="EB28" s="69">
        <v>-41.866486241498883</v>
      </c>
      <c r="EC28" s="46">
        <v>441810</v>
      </c>
      <c r="ED28" s="46">
        <v>239860.16585040072</v>
      </c>
      <c r="EE28" s="46">
        <v>38602189.827443734</v>
      </c>
      <c r="EF28" s="49">
        <v>54.290343326407438</v>
      </c>
      <c r="EG28" s="50">
        <v>160.93622586553067</v>
      </c>
      <c r="EH28" s="50">
        <v>87.37282955895914</v>
      </c>
      <c r="EI28" s="49">
        <v>2.9833733866963783</v>
      </c>
      <c r="EJ28" s="49">
        <v>-5.897112286817273</v>
      </c>
      <c r="EK28" s="49">
        <v>-8.6232227411778037</v>
      </c>
      <c r="EL28" s="49">
        <v>-3.4888884081787532</v>
      </c>
      <c r="EM28" s="69">
        <v>-11.811256530728169</v>
      </c>
      <c r="EN28" s="46">
        <v>446719</v>
      </c>
      <c r="EO28" s="46">
        <v>312419.81945681211</v>
      </c>
      <c r="EP28" s="46">
        <v>58185186.545460865</v>
      </c>
      <c r="EQ28" s="49">
        <v>69.936541641795429</v>
      </c>
      <c r="ER28" s="50">
        <v>186.24038208147098</v>
      </c>
      <c r="ES28" s="50">
        <v>130.25008236824686</v>
      </c>
      <c r="ET28" s="49">
        <v>11.745959480992488</v>
      </c>
      <c r="EU28" s="49">
        <v>286.88545253560392</v>
      </c>
      <c r="EV28" s="49">
        <v>246.21873965958605</v>
      </c>
      <c r="EW28" s="49">
        <v>40.057698791957399</v>
      </c>
      <c r="EX28" s="69">
        <v>384.9059995537342</v>
      </c>
      <c r="EY28" s="46">
        <v>1772893</v>
      </c>
      <c r="EZ28" s="46">
        <v>935619.13819184725</v>
      </c>
      <c r="FA28" s="46">
        <v>154449043.59329158</v>
      </c>
      <c r="FB28" s="49">
        <v>52.773581834428093</v>
      </c>
      <c r="FC28" s="50">
        <v>165.07683232279288</v>
      </c>
      <c r="FD28" s="50">
        <v>87.116957195550754</v>
      </c>
      <c r="FE28" s="49">
        <v>3.3147204098805836</v>
      </c>
      <c r="FF28" s="49">
        <v>-8.1893476079885463</v>
      </c>
      <c r="FG28" s="49">
        <v>-11.134974737606635</v>
      </c>
      <c r="FH28" s="49">
        <v>-2.0558727176796179</v>
      </c>
      <c r="FI28" s="69">
        <v>-12.961926547535281</v>
      </c>
      <c r="FK28" s="70">
        <v>37</v>
      </c>
      <c r="FL28" s="71">
        <v>31</v>
      </c>
      <c r="FM28" s="46">
        <v>4909</v>
      </c>
      <c r="FN28" s="71">
        <v>4492</v>
      </c>
    </row>
    <row r="29" spans="2:170" x14ac:dyDescent="0.2">
      <c r="B29" s="73" t="s">
        <v>62</v>
      </c>
      <c r="K29" s="69"/>
      <c r="T29" s="69"/>
      <c r="AC29" s="69"/>
      <c r="AL29" s="69"/>
      <c r="AU29" s="69"/>
      <c r="BD29" s="69"/>
      <c r="BM29" s="69"/>
      <c r="BV29" s="69"/>
      <c r="CE29" s="69"/>
      <c r="CN29" s="69"/>
      <c r="CW29" s="69"/>
      <c r="DF29" s="69"/>
      <c r="DQ29" s="69"/>
      <c r="EB29" s="69"/>
      <c r="EM29" s="69"/>
      <c r="EX29" s="69"/>
      <c r="FI29" s="69"/>
      <c r="FK29" s="70">
        <v>8</v>
      </c>
      <c r="FL29" s="71">
        <v>1</v>
      </c>
      <c r="FM29" s="46">
        <v>316</v>
      </c>
      <c r="FN29" s="71">
        <v>64</v>
      </c>
    </row>
    <row r="30" spans="2:170" x14ac:dyDescent="0.2">
      <c r="B30" s="73" t="s">
        <v>63</v>
      </c>
      <c r="C30" s="46">
        <v>50809</v>
      </c>
      <c r="D30" s="46">
        <v>28436.338403041824</v>
      </c>
      <c r="E30" s="46">
        <v>4138870.2877132753</v>
      </c>
      <c r="F30" s="49">
        <v>55.967128664295352</v>
      </c>
      <c r="G30" s="50">
        <v>145.54863671444215</v>
      </c>
      <c r="H30" s="50">
        <v>81.459392779099673</v>
      </c>
      <c r="I30" s="49">
        <v>-32.048578738616314</v>
      </c>
      <c r="J30" s="49">
        <v>-17.433063003885113</v>
      </c>
      <c r="K30" s="69">
        <v>-43.894592819148713</v>
      </c>
      <c r="L30" s="46">
        <v>50747</v>
      </c>
      <c r="M30" s="46">
        <v>20574.085300837774</v>
      </c>
      <c r="N30" s="46">
        <v>2822516.2956746384</v>
      </c>
      <c r="O30" s="49">
        <v>40.542466157285702</v>
      </c>
      <c r="P30" s="50">
        <v>137.1879359107987</v>
      </c>
      <c r="Q30" s="50">
        <v>55.619372488514358</v>
      </c>
      <c r="R30" s="49">
        <v>-47.304766426828451</v>
      </c>
      <c r="S30" s="49">
        <v>-10.691890554835748</v>
      </c>
      <c r="T30" s="69">
        <v>-52.938883128087021</v>
      </c>
      <c r="U30" s="46">
        <v>49110</v>
      </c>
      <c r="V30" s="46">
        <v>22505.321401370908</v>
      </c>
      <c r="W30" s="46">
        <v>3223900.2698997413</v>
      </c>
      <c r="X30" s="49">
        <v>45.826351865955829</v>
      </c>
      <c r="Y30" s="50">
        <v>143.25057671486346</v>
      </c>
      <c r="Z30" s="50">
        <v>65.646513335364304</v>
      </c>
      <c r="AA30" s="49">
        <v>-42.60545967247392</v>
      </c>
      <c r="AB30" s="49">
        <v>-17.61475121005331</v>
      </c>
      <c r="AC30" s="69">
        <v>-52.715365159321351</v>
      </c>
      <c r="AD30" s="46">
        <v>60915</v>
      </c>
      <c r="AE30" s="46">
        <v>26943.858294157151</v>
      </c>
      <c r="AF30" s="46">
        <v>4242228.6622571927</v>
      </c>
      <c r="AG30" s="49">
        <v>44.231894105158254</v>
      </c>
      <c r="AH30" s="50">
        <v>157.44696308683939</v>
      </c>
      <c r="AI30" s="50">
        <v>69.641773984358409</v>
      </c>
      <c r="AJ30" s="49">
        <v>-46.433755869212206</v>
      </c>
      <c r="AK30" s="49">
        <v>-14.503514117832948</v>
      </c>
      <c r="AL30" s="69">
        <v>-54.202743649113877</v>
      </c>
      <c r="AM30" s="46">
        <v>58950</v>
      </c>
      <c r="AN30" s="46">
        <v>25979.670932358316</v>
      </c>
      <c r="AO30" s="46">
        <v>3691390.6453674589</v>
      </c>
      <c r="AP30" s="49">
        <v>44.070688604509442</v>
      </c>
      <c r="AQ30" s="50">
        <v>142.08765980825959</v>
      </c>
      <c r="AR30" s="50">
        <v>62.619010099532808</v>
      </c>
      <c r="AS30" s="49">
        <v>-43.982685444653697</v>
      </c>
      <c r="AT30" s="49">
        <v>-22.144217747327698</v>
      </c>
      <c r="AU30" s="69">
        <v>-56.387281555995074</v>
      </c>
      <c r="AV30" s="46">
        <v>59799</v>
      </c>
      <c r="AW30" s="46">
        <v>31058.702803738317</v>
      </c>
      <c r="AX30" s="46">
        <v>4671570.1913713645</v>
      </c>
      <c r="AY30" s="49">
        <v>51.938498643352425</v>
      </c>
      <c r="AZ30" s="50">
        <v>150.41098853649098</v>
      </c>
      <c r="BA30" s="50">
        <v>78.12120924047835</v>
      </c>
      <c r="BB30" s="49">
        <v>-20.844508430095964</v>
      </c>
      <c r="BC30" s="49">
        <v>-5.1055291920729102</v>
      </c>
      <c r="BD30" s="69">
        <v>-24.885815159326228</v>
      </c>
      <c r="BE30" s="46">
        <v>63829</v>
      </c>
      <c r="BF30" s="46">
        <v>24103.947550432276</v>
      </c>
      <c r="BG30" s="46">
        <v>3616006.1944979825</v>
      </c>
      <c r="BH30" s="49">
        <v>37.763316909919119</v>
      </c>
      <c r="BI30" s="50">
        <v>150.01717817931171</v>
      </c>
      <c r="BJ30" s="50">
        <v>56.651462415171515</v>
      </c>
      <c r="BK30" s="49">
        <v>-42.100317622837807</v>
      </c>
      <c r="BL30" s="49">
        <v>-2.1997662348329712</v>
      </c>
      <c r="BM30" s="69">
        <v>-43.373975285846157</v>
      </c>
      <c r="BN30" s="46">
        <v>57652</v>
      </c>
      <c r="BO30" s="46">
        <v>33503.298799747317</v>
      </c>
      <c r="BP30" s="46">
        <v>5136090.134421899</v>
      </c>
      <c r="BQ30" s="49">
        <v>58.1129861925819</v>
      </c>
      <c r="BR30" s="50">
        <v>153.30102761285809</v>
      </c>
      <c r="BS30" s="50">
        <v>89.08780500974639</v>
      </c>
      <c r="BT30" s="49">
        <v>-28.260645687007223</v>
      </c>
      <c r="BU30" s="49">
        <v>-12.182678626166457</v>
      </c>
      <c r="BV30" s="69">
        <v>-37.000420671446015</v>
      </c>
      <c r="BW30" s="46">
        <v>62961</v>
      </c>
      <c r="BX30" s="46">
        <v>37526.50263620387</v>
      </c>
      <c r="BY30" s="46">
        <v>5992255.7082654834</v>
      </c>
      <c r="BZ30" s="49">
        <v>59.602774155753352</v>
      </c>
      <c r="CA30" s="50">
        <v>159.68063334749525</v>
      </c>
      <c r="CB30" s="50">
        <v>95.174087264584159</v>
      </c>
      <c r="CC30" s="49">
        <v>10.90108432005645</v>
      </c>
      <c r="CD30" s="49">
        <v>0.36741022734977091</v>
      </c>
      <c r="CE30" s="69">
        <v>11.308546246090131</v>
      </c>
      <c r="CF30" s="46">
        <v>60930</v>
      </c>
      <c r="CG30" s="46">
        <v>40950.766256590512</v>
      </c>
      <c r="CH30" s="46">
        <v>7570062.1573952213</v>
      </c>
      <c r="CI30" s="49">
        <v>67.209529388791253</v>
      </c>
      <c r="CJ30" s="50">
        <v>184.85764368760536</v>
      </c>
      <c r="CK30" s="50">
        <v>124.24195236164813</v>
      </c>
      <c r="CL30" s="49">
        <v>217.68559645261433</v>
      </c>
      <c r="CM30" s="49">
        <v>44.748086788989085</v>
      </c>
      <c r="CN30" s="69">
        <v>359.84382286934783</v>
      </c>
      <c r="CO30" s="46">
        <v>62961</v>
      </c>
      <c r="CP30" s="46">
        <v>37130.2917971196</v>
      </c>
      <c r="CQ30" s="46">
        <v>6504395.3074746076</v>
      </c>
      <c r="CR30" s="49">
        <v>58.973478497990186</v>
      </c>
      <c r="CS30" s="50">
        <v>175.17759739176597</v>
      </c>
      <c r="CT30" s="50">
        <v>103.30832273112891</v>
      </c>
      <c r="CU30" s="49">
        <v>117.45075100597876</v>
      </c>
      <c r="CV30" s="49">
        <v>46.570873618635424</v>
      </c>
      <c r="CW30" s="69">
        <v>218.71946543974673</v>
      </c>
      <c r="CX30" s="46">
        <v>60600</v>
      </c>
      <c r="CY30" s="46">
        <v>37083.430012610341</v>
      </c>
      <c r="CZ30" s="46">
        <v>6778920.2576034581</v>
      </c>
      <c r="DA30" s="49">
        <v>61.193778898696934</v>
      </c>
      <c r="DB30" s="50">
        <v>182.80186744587175</v>
      </c>
      <c r="DC30" s="50">
        <v>111.8633705875158</v>
      </c>
      <c r="DD30" s="49">
        <v>29.223207070417732</v>
      </c>
      <c r="DE30" s="49">
        <v>41.870522432259115</v>
      </c>
      <c r="DF30" s="69">
        <v>83.329638974521629</v>
      </c>
      <c r="DG30" s="46">
        <v>150666</v>
      </c>
      <c r="DH30" s="46">
        <v>71515.745105250506</v>
      </c>
      <c r="DI30" s="46">
        <v>10185286.853287654</v>
      </c>
      <c r="DJ30" s="49">
        <v>47.466412531858886</v>
      </c>
      <c r="DK30" s="50">
        <v>142.42020184922714</v>
      </c>
      <c r="DL30" s="50">
        <v>67.601760538460269</v>
      </c>
      <c r="DM30" s="49">
        <v>-10.215245995423341</v>
      </c>
      <c r="DN30" s="49">
        <v>-46.5367116198288</v>
      </c>
      <c r="DO30" s="49">
        <v>-40.453934553915495</v>
      </c>
      <c r="DP30" s="49">
        <v>-15.288326307765702</v>
      </c>
      <c r="DQ30" s="69">
        <v>-49.557531342748611</v>
      </c>
      <c r="DR30" s="46">
        <v>179664</v>
      </c>
      <c r="DS30" s="46">
        <v>83982.232030253785</v>
      </c>
      <c r="DT30" s="46">
        <v>12605189.498996016</v>
      </c>
      <c r="DU30" s="49">
        <v>46.744051134480912</v>
      </c>
      <c r="DV30" s="50">
        <v>150.09352805073243</v>
      </c>
      <c r="DW30" s="50">
        <v>70.159795501580817</v>
      </c>
      <c r="DX30" s="49">
        <v>7.0849997317868363</v>
      </c>
      <c r="DY30" s="49">
        <v>-33.779575529353885</v>
      </c>
      <c r="DZ30" s="49">
        <v>-38.160877212955334</v>
      </c>
      <c r="EA30" s="49">
        <v>-14.764979334996603</v>
      </c>
      <c r="EB30" s="69">
        <v>-47.291410913405656</v>
      </c>
      <c r="EC30" s="46">
        <v>184442</v>
      </c>
      <c r="ED30" s="46">
        <v>95133.748986383463</v>
      </c>
      <c r="EE30" s="46">
        <v>14744352.037185365</v>
      </c>
      <c r="EF30" s="49">
        <v>51.579222187128451</v>
      </c>
      <c r="EG30" s="50">
        <v>154.98550403280893</v>
      </c>
      <c r="EH30" s="50">
        <v>79.940317482923433</v>
      </c>
      <c r="EI30" s="49">
        <v>12.395415018799397</v>
      </c>
      <c r="EJ30" s="49">
        <v>-12.397051645821133</v>
      </c>
      <c r="EK30" s="49">
        <v>-22.058254476371399</v>
      </c>
      <c r="EL30" s="49">
        <v>-4.9465485723622953</v>
      </c>
      <c r="EM30" s="69">
        <v>-25.913680776844704</v>
      </c>
      <c r="EN30" s="46">
        <v>184491</v>
      </c>
      <c r="EO30" s="46">
        <v>115164.48806632045</v>
      </c>
      <c r="EP30" s="46">
        <v>20853377.722473286</v>
      </c>
      <c r="EQ30" s="49">
        <v>62.42282174540788</v>
      </c>
      <c r="ER30" s="50">
        <v>181.0747225348176</v>
      </c>
      <c r="ES30" s="50">
        <v>113.03195127390109</v>
      </c>
      <c r="ET30" s="49">
        <v>20.51382547179055</v>
      </c>
      <c r="EU30" s="49">
        <v>138.28713621362539</v>
      </c>
      <c r="EV30" s="49">
        <v>97.725974825521419</v>
      </c>
      <c r="EW30" s="49">
        <v>43.809154413846322</v>
      </c>
      <c r="EX30" s="69">
        <v>184.34805245311699</v>
      </c>
      <c r="EY30" s="46">
        <v>699263</v>
      </c>
      <c r="EZ30" s="46">
        <v>365796.21418820822</v>
      </c>
      <c r="FA30" s="46">
        <v>58388206.111942321</v>
      </c>
      <c r="FB30" s="49">
        <v>52.311678751515267</v>
      </c>
      <c r="FC30" s="50">
        <v>159.61949262247046</v>
      </c>
      <c r="FD30" s="50">
        <v>83.49963620546535</v>
      </c>
      <c r="FE30" s="49">
        <v>7.121924466851417</v>
      </c>
      <c r="FF30" s="49">
        <v>-12.387283234079547</v>
      </c>
      <c r="FG30" s="49">
        <v>-18.212151992254427</v>
      </c>
      <c r="FH30" s="49">
        <v>-2.8717944091769549</v>
      </c>
      <c r="FI30" s="69">
        <v>-20.56093083872701</v>
      </c>
      <c r="FK30" s="70">
        <v>23</v>
      </c>
      <c r="FL30" s="71">
        <v>17</v>
      </c>
      <c r="FM30" s="46">
        <v>2020</v>
      </c>
      <c r="FN30" s="71">
        <v>1586</v>
      </c>
    </row>
    <row r="31" spans="2:170" x14ac:dyDescent="0.2">
      <c r="B31" s="73" t="s">
        <v>64</v>
      </c>
      <c r="K31" s="69"/>
      <c r="T31" s="69"/>
      <c r="AC31" s="69"/>
      <c r="AL31" s="69"/>
      <c r="AU31" s="69"/>
      <c r="BD31" s="69"/>
      <c r="BM31" s="69"/>
      <c r="BV31" s="69"/>
      <c r="CE31" s="69"/>
      <c r="CN31" s="69"/>
      <c r="CW31" s="69"/>
      <c r="DF31" s="69"/>
      <c r="DQ31" s="69"/>
      <c r="EB31" s="69"/>
      <c r="EM31" s="69"/>
      <c r="EX31" s="69"/>
      <c r="FI31" s="69"/>
      <c r="FK31" s="70">
        <v>3</v>
      </c>
      <c r="FL31" s="71">
        <v>0</v>
      </c>
      <c r="FM31" s="46">
        <v>283</v>
      </c>
      <c r="FN31" s="71">
        <v>0</v>
      </c>
    </row>
    <row r="32" spans="2:170" x14ac:dyDescent="0.2">
      <c r="B32" s="81" t="s">
        <v>93</v>
      </c>
      <c r="C32" s="82">
        <v>213311</v>
      </c>
      <c r="D32" s="82">
        <v>101525.74826048172</v>
      </c>
      <c r="E32" s="82">
        <v>14981586.426573975</v>
      </c>
      <c r="F32" s="83">
        <v>47.59517711720526</v>
      </c>
      <c r="G32" s="84">
        <v>147.56440295457017</v>
      </c>
      <c r="H32" s="84">
        <v>70.233538948174143</v>
      </c>
      <c r="I32" s="83">
        <v>-41.311764948555805</v>
      </c>
      <c r="J32" s="83">
        <v>-16.141944806145101</v>
      </c>
      <c r="K32" s="85">
        <v>-50.78518745826063</v>
      </c>
      <c r="L32" s="82">
        <v>213249</v>
      </c>
      <c r="M32" s="82">
        <v>71203.727288952345</v>
      </c>
      <c r="N32" s="82">
        <v>10155893.003659252</v>
      </c>
      <c r="O32" s="83">
        <v>33.389946629973572</v>
      </c>
      <c r="P32" s="84">
        <v>142.63147998482651</v>
      </c>
      <c r="Q32" s="84">
        <v>47.624575044475016</v>
      </c>
      <c r="R32" s="83">
        <v>-56.973902430859638</v>
      </c>
      <c r="S32" s="83">
        <v>-10.011250091126799</v>
      </c>
      <c r="T32" s="85">
        <v>-61.281352662958504</v>
      </c>
      <c r="U32" s="82">
        <v>211950</v>
      </c>
      <c r="V32" s="82">
        <v>80122.88478148212</v>
      </c>
      <c r="W32" s="82">
        <v>11671423.171006521</v>
      </c>
      <c r="X32" s="83">
        <v>37.80272931421662</v>
      </c>
      <c r="Y32" s="84">
        <v>145.66903329601536</v>
      </c>
      <c r="Z32" s="84">
        <v>55.066870351528763</v>
      </c>
      <c r="AA32" s="83">
        <v>-53.375950455965516</v>
      </c>
      <c r="AB32" s="83">
        <v>-17.215916611450961</v>
      </c>
      <c r="AC32" s="85">
        <v>-61.402707946348073</v>
      </c>
      <c r="AD32" s="82">
        <v>231663</v>
      </c>
      <c r="AE32" s="82">
        <v>109035.33498759306</v>
      </c>
      <c r="AF32" s="82">
        <v>16956557.378025357</v>
      </c>
      <c r="AG32" s="83">
        <v>47.066357160009602</v>
      </c>
      <c r="AH32" s="84">
        <v>155.51433285324262</v>
      </c>
      <c r="AI32" s="84">
        <v>73.194931335713321</v>
      </c>
      <c r="AJ32" s="83">
        <v>-42.386426319647541</v>
      </c>
      <c r="AK32" s="83">
        <v>-14.383026221623167</v>
      </c>
      <c r="AL32" s="85">
        <v>-50.673001729306819</v>
      </c>
      <c r="AM32" s="82">
        <v>224190</v>
      </c>
      <c r="AN32" s="82">
        <v>108267.45409068905</v>
      </c>
      <c r="AO32" s="82">
        <v>15808719.692960886</v>
      </c>
      <c r="AP32" s="83">
        <v>48.292722284976598</v>
      </c>
      <c r="AQ32" s="84">
        <v>146.01543765607423</v>
      </c>
      <c r="AR32" s="84">
        <v>70.514829800441078</v>
      </c>
      <c r="AS32" s="83">
        <v>-38.841242140044741</v>
      </c>
      <c r="AT32" s="83">
        <v>-20.420362839112812</v>
      </c>
      <c r="AU32" s="85">
        <v>-51.330082402942033</v>
      </c>
      <c r="AV32" s="82">
        <v>230547</v>
      </c>
      <c r="AW32" s="82">
        <v>117964.75004057783</v>
      </c>
      <c r="AX32" s="82">
        <v>18072076.821916938</v>
      </c>
      <c r="AY32" s="83">
        <v>51.167332492106958</v>
      </c>
      <c r="AZ32" s="84">
        <v>153.19895829644412</v>
      </c>
      <c r="BA32" s="84">
        <v>78.387820365985831</v>
      </c>
      <c r="BB32" s="83">
        <v>-18.102763382391132</v>
      </c>
      <c r="BC32" s="83">
        <v>-2.5620013388744289</v>
      </c>
      <c r="BD32" s="85">
        <v>-20.20097168103543</v>
      </c>
      <c r="BE32" s="82">
        <v>234577</v>
      </c>
      <c r="BF32" s="82">
        <v>79487.78063900811</v>
      </c>
      <c r="BG32" s="82">
        <v>11663382.583574057</v>
      </c>
      <c r="BH32" s="83">
        <v>33.885581552755859</v>
      </c>
      <c r="BI32" s="84">
        <v>146.73176794988194</v>
      </c>
      <c r="BJ32" s="84">
        <v>49.720912892457726</v>
      </c>
      <c r="BK32" s="83">
        <v>-42.068853813210929</v>
      </c>
      <c r="BL32" s="83">
        <v>-3.2234548937136669</v>
      </c>
      <c r="BM32" s="85">
        <v>-43.936238179953399</v>
      </c>
      <c r="BN32" s="82">
        <v>211876</v>
      </c>
      <c r="BO32" s="82">
        <v>128498.48232611174</v>
      </c>
      <c r="BP32" s="82">
        <v>20315430.051967196</v>
      </c>
      <c r="BQ32" s="83">
        <v>60.647965001279871</v>
      </c>
      <c r="BR32" s="84">
        <v>158.09859917574269</v>
      </c>
      <c r="BS32" s="84">
        <v>95.883583095618178</v>
      </c>
      <c r="BT32" s="83">
        <v>-22.335403081974871</v>
      </c>
      <c r="BU32" s="83">
        <v>-11.389945088135994</v>
      </c>
      <c r="BV32" s="85">
        <v>-31.181358023860092</v>
      </c>
      <c r="BW32" s="82">
        <v>233709</v>
      </c>
      <c r="BX32" s="82">
        <v>155859.76688487944</v>
      </c>
      <c r="BY32" s="82">
        <v>25909416.448498007</v>
      </c>
      <c r="BZ32" s="83">
        <v>66.689672577812345</v>
      </c>
      <c r="CA32" s="84">
        <v>166.23543693373495</v>
      </c>
      <c r="CB32" s="84">
        <v>110.86186859940356</v>
      </c>
      <c r="CC32" s="83">
        <v>36.074030641381107</v>
      </c>
      <c r="CD32" s="83">
        <v>1.4193325000104646</v>
      </c>
      <c r="CE32" s="85">
        <v>38.005373582348426</v>
      </c>
      <c r="CF32" s="82">
        <v>226170</v>
      </c>
      <c r="CG32" s="82">
        <v>166699.41162382244</v>
      </c>
      <c r="CH32" s="82">
        <v>30412423.872754522</v>
      </c>
      <c r="CI32" s="83">
        <v>73.705359518867425</v>
      </c>
      <c r="CJ32" s="84">
        <v>182.43869955212477</v>
      </c>
      <c r="CK32" s="84">
        <v>134.46709940643996</v>
      </c>
      <c r="CL32" s="83">
        <v>442.33117208582331</v>
      </c>
      <c r="CM32" s="83">
        <v>44.021393057006044</v>
      </c>
      <c r="CN32" s="85">
        <v>681.07290902039142</v>
      </c>
      <c r="CO32" s="82">
        <v>233709</v>
      </c>
      <c r="CP32" s="82">
        <v>159139.92150170647</v>
      </c>
      <c r="CQ32" s="82">
        <v>29179571.976265054</v>
      </c>
      <c r="CR32" s="83">
        <v>68.09319345926194</v>
      </c>
      <c r="CS32" s="84">
        <v>183.35796386547895</v>
      </c>
      <c r="CT32" s="84">
        <v>124.85429305788418</v>
      </c>
      <c r="CU32" s="83">
        <v>251.76041785864342</v>
      </c>
      <c r="CV32" s="83">
        <v>47.153401801240321</v>
      </c>
      <c r="CW32" s="85">
        <v>417.62742106925151</v>
      </c>
      <c r="CX32" s="82">
        <v>225840</v>
      </c>
      <c r="CY32" s="82">
        <v>139494.7469879518</v>
      </c>
      <c r="CZ32" s="82">
        <v>26268662.30241435</v>
      </c>
      <c r="DA32" s="83">
        <v>61.76706827309237</v>
      </c>
      <c r="DB32" s="84">
        <v>188.31291406753246</v>
      </c>
      <c r="DC32" s="84">
        <v>116.31536619914253</v>
      </c>
      <c r="DD32" s="83">
        <v>67.39478422132207</v>
      </c>
      <c r="DE32" s="83">
        <v>39.443065636792767</v>
      </c>
      <c r="DF32" s="85">
        <v>133.42041883430576</v>
      </c>
      <c r="DG32" s="82">
        <v>638510</v>
      </c>
      <c r="DH32" s="82">
        <v>252852.36033091618</v>
      </c>
      <c r="DI32" s="82">
        <v>36808902.601239748</v>
      </c>
      <c r="DJ32" s="83">
        <v>39.600375926910495</v>
      </c>
      <c r="DK32" s="84">
        <v>145.57468458299829</v>
      </c>
      <c r="DL32" s="84">
        <v>57.648122349281529</v>
      </c>
      <c r="DM32" s="83">
        <v>-3.3096797836351355</v>
      </c>
      <c r="DN32" s="83">
        <v>-52.093159022539297</v>
      </c>
      <c r="DO32" s="83">
        <v>-50.45332265912544</v>
      </c>
      <c r="DP32" s="83">
        <v>-14.520204071392275</v>
      </c>
      <c r="DQ32" s="85">
        <v>-57.647601319614701</v>
      </c>
      <c r="DR32" s="82">
        <v>686400</v>
      </c>
      <c r="DS32" s="82">
        <v>335267.53911885992</v>
      </c>
      <c r="DT32" s="82">
        <v>50837353.892903179</v>
      </c>
      <c r="DU32" s="83">
        <v>48.844338449717355</v>
      </c>
      <c r="DV32" s="84">
        <v>151.63219805446238</v>
      </c>
      <c r="DW32" s="84">
        <v>74.063744016467339</v>
      </c>
      <c r="DX32" s="83">
        <v>2.040664631998014</v>
      </c>
      <c r="DY32" s="83">
        <v>-32.94490155271432</v>
      </c>
      <c r="DZ32" s="83">
        <v>-34.285905830665797</v>
      </c>
      <c r="EA32" s="83">
        <v>-13.533179316340895</v>
      </c>
      <c r="EB32" s="85">
        <v>-43.179112030710911</v>
      </c>
      <c r="EC32" s="82">
        <v>680162</v>
      </c>
      <c r="ED32" s="82">
        <v>363846.02984999929</v>
      </c>
      <c r="EE32" s="82">
        <v>57888229.084039263</v>
      </c>
      <c r="EF32" s="83">
        <v>53.494024930825198</v>
      </c>
      <c r="EG32" s="84">
        <v>159.10089525479913</v>
      </c>
      <c r="EH32" s="84">
        <v>85.10947257276834</v>
      </c>
      <c r="EI32" s="83">
        <v>5.1219278478938897</v>
      </c>
      <c r="EJ32" s="83">
        <v>-8.2229524598827712</v>
      </c>
      <c r="EK32" s="83">
        <v>-12.694668544403054</v>
      </c>
      <c r="EL32" s="83">
        <v>-3.7983186359374717</v>
      </c>
      <c r="EM32" s="85">
        <v>-16.010803219247972</v>
      </c>
      <c r="EN32" s="82">
        <v>685719</v>
      </c>
      <c r="EO32" s="82">
        <v>465334.08011348074</v>
      </c>
      <c r="EP32" s="82">
        <v>85860658.15143393</v>
      </c>
      <c r="EQ32" s="83">
        <v>67.860753473869138</v>
      </c>
      <c r="ER32" s="84">
        <v>184.51401223502722</v>
      </c>
      <c r="ES32" s="84">
        <v>125.21259896755657</v>
      </c>
      <c r="ET32" s="83">
        <v>12.901759914646856</v>
      </c>
      <c r="EU32" s="83">
        <v>228.59645297504613</v>
      </c>
      <c r="EV32" s="83">
        <v>191.04635146827059</v>
      </c>
      <c r="EW32" s="83">
        <v>41.404923372722941</v>
      </c>
      <c r="EX32" s="85">
        <v>311.55387027281392</v>
      </c>
      <c r="EY32" s="82">
        <v>2690791</v>
      </c>
      <c r="EZ32" s="82">
        <v>1417300.0094132561</v>
      </c>
      <c r="FA32" s="82">
        <v>231395143.72961611</v>
      </c>
      <c r="FB32" s="83">
        <v>52.672244310808836</v>
      </c>
      <c r="FC32" s="84">
        <v>163.26475847933614</v>
      </c>
      <c r="FD32" s="84">
        <v>85.99521245968792</v>
      </c>
      <c r="FE32" s="83">
        <v>3.995138013928933</v>
      </c>
      <c r="FF32" s="83">
        <v>-9.486653871439195</v>
      </c>
      <c r="FG32" s="83">
        <v>-12.963867487307338</v>
      </c>
      <c r="FH32" s="83">
        <v>-2.2791049667574987</v>
      </c>
      <c r="FI32" s="85">
        <v>-14.947512306277755</v>
      </c>
      <c r="FK32" s="86">
        <v>71</v>
      </c>
      <c r="FL32" s="87">
        <v>49</v>
      </c>
      <c r="FM32" s="82">
        <v>7528</v>
      </c>
      <c r="FN32" s="87">
        <v>6142</v>
      </c>
    </row>
    <row r="33" spans="2:170" x14ac:dyDescent="0.2">
      <c r="B33" s="68" t="s">
        <v>94</v>
      </c>
      <c r="K33" s="69"/>
      <c r="T33" s="69"/>
      <c r="AC33" s="69"/>
      <c r="AL33" s="69"/>
      <c r="AU33" s="69"/>
      <c r="BD33" s="69"/>
      <c r="BM33" s="69"/>
      <c r="BV33" s="69"/>
      <c r="CE33" s="69"/>
      <c r="CN33" s="69"/>
      <c r="CW33" s="69"/>
      <c r="DF33" s="69"/>
      <c r="DQ33" s="69"/>
      <c r="EB33" s="69"/>
      <c r="EM33" s="69"/>
      <c r="EX33" s="69"/>
      <c r="FI33" s="69"/>
      <c r="FK33" s="70"/>
      <c r="FL33" s="71"/>
      <c r="FN33" s="71"/>
    </row>
    <row r="34" spans="2:170" x14ac:dyDescent="0.2">
      <c r="B34" s="72" t="s">
        <v>86</v>
      </c>
      <c r="K34" s="69"/>
      <c r="T34" s="69"/>
      <c r="AC34" s="69"/>
      <c r="AL34" s="69"/>
      <c r="AU34" s="69"/>
      <c r="BD34" s="69"/>
      <c r="BM34" s="69"/>
      <c r="BV34" s="69"/>
      <c r="CE34" s="69"/>
      <c r="CN34" s="69"/>
      <c r="CW34" s="69"/>
      <c r="DF34" s="69"/>
      <c r="DQ34" s="69"/>
      <c r="EB34" s="69"/>
      <c r="EM34" s="69"/>
      <c r="EX34" s="69"/>
      <c r="FI34" s="69"/>
      <c r="FK34" s="70"/>
      <c r="FL34" s="71"/>
      <c r="FN34" s="71"/>
    </row>
    <row r="35" spans="2:170" x14ac:dyDescent="0.2">
      <c r="B35" s="73" t="s">
        <v>61</v>
      </c>
      <c r="C35" s="46">
        <v>416857</v>
      </c>
      <c r="D35" s="46">
        <v>149117.275652546</v>
      </c>
      <c r="E35" s="46">
        <v>29205695.621829566</v>
      </c>
      <c r="F35" s="49">
        <v>35.771805595814868</v>
      </c>
      <c r="G35" s="50">
        <v>195.85722374569758</v>
      </c>
      <c r="H35" s="50">
        <v>70.061665323671107</v>
      </c>
      <c r="I35" s="49">
        <v>-54.481748661652865</v>
      </c>
      <c r="J35" s="49">
        <v>-24.689380283571666</v>
      </c>
      <c r="K35" s="69">
        <v>-65.719922833009335</v>
      </c>
      <c r="L35" s="46">
        <v>417105</v>
      </c>
      <c r="M35" s="46">
        <v>123154.73231848114</v>
      </c>
      <c r="N35" s="46">
        <v>23097707.43634123</v>
      </c>
      <c r="O35" s="49">
        <v>29.526074326244267</v>
      </c>
      <c r="P35" s="50">
        <v>187.55030360189485</v>
      </c>
      <c r="Q35" s="50">
        <v>55.376242040592246</v>
      </c>
      <c r="R35" s="49">
        <v>-64.765903072177053</v>
      </c>
      <c r="S35" s="49">
        <v>-34.10060687907999</v>
      </c>
      <c r="T35" s="69">
        <v>-76.780943952927956</v>
      </c>
      <c r="U35" s="46">
        <v>395340</v>
      </c>
      <c r="V35" s="46">
        <v>150620.06114225648</v>
      </c>
      <c r="W35" s="46">
        <v>28400931.535774313</v>
      </c>
      <c r="X35" s="49">
        <v>38.098867087129179</v>
      </c>
      <c r="Y35" s="50">
        <v>188.56008502712277</v>
      </c>
      <c r="Z35" s="50">
        <v>71.839256173861259</v>
      </c>
      <c r="AA35" s="49">
        <v>-52.842883131565351</v>
      </c>
      <c r="AB35" s="49">
        <v>-33.056423450114551</v>
      </c>
      <c r="AC35" s="69">
        <v>-68.431339370460506</v>
      </c>
      <c r="AD35" s="46">
        <v>419554</v>
      </c>
      <c r="AE35" s="46">
        <v>174336.52422571066</v>
      </c>
      <c r="AF35" s="46">
        <v>37925760.483687423</v>
      </c>
      <c r="AG35" s="49">
        <v>41.552821383114129</v>
      </c>
      <c r="AH35" s="50">
        <v>217.54340148817906</v>
      </c>
      <c r="AI35" s="50">
        <v>90.39542105113388</v>
      </c>
      <c r="AJ35" s="49">
        <v>-49.931950147747827</v>
      </c>
      <c r="AK35" s="49">
        <v>-31.396275997124132</v>
      </c>
      <c r="AL35" s="69">
        <v>-65.651453265738624</v>
      </c>
      <c r="AM35" s="46">
        <v>411480</v>
      </c>
      <c r="AN35" s="46">
        <v>185243.36525444975</v>
      </c>
      <c r="AO35" s="46">
        <v>39966277.260667235</v>
      </c>
      <c r="AP35" s="49">
        <v>45.018801704687888</v>
      </c>
      <c r="AQ35" s="50">
        <v>215.75011448193936</v>
      </c>
      <c r="AR35" s="50">
        <v>97.12811621626139</v>
      </c>
      <c r="AS35" s="49">
        <v>-47.543329548977361</v>
      </c>
      <c r="AT35" s="49">
        <v>-34.428656708777261</v>
      </c>
      <c r="AU35" s="69">
        <v>-65.603456539414552</v>
      </c>
      <c r="AV35" s="46">
        <v>436015</v>
      </c>
      <c r="AW35" s="46">
        <v>211180.64583507393</v>
      </c>
      <c r="AX35" s="46">
        <v>53727642.162428975</v>
      </c>
      <c r="AY35" s="49">
        <v>48.434261627483906</v>
      </c>
      <c r="AZ35" s="50">
        <v>254.41555948450281</v>
      </c>
      <c r="BA35" s="50">
        <v>123.22429770175103</v>
      </c>
      <c r="BB35" s="49">
        <v>-39.457826352511454</v>
      </c>
      <c r="BC35" s="49">
        <v>-26.555367230395081</v>
      </c>
      <c r="BD35" s="69">
        <v>-55.535022893865516</v>
      </c>
      <c r="BE35" s="46">
        <v>435891</v>
      </c>
      <c r="BF35" s="46">
        <v>143092.83089668615</v>
      </c>
      <c r="BG35" s="46">
        <v>43185802.880404681</v>
      </c>
      <c r="BH35" s="49">
        <v>32.827663543566203</v>
      </c>
      <c r="BI35" s="50">
        <v>301.80270115408558</v>
      </c>
      <c r="BJ35" s="50">
        <v>99.074775300257812</v>
      </c>
      <c r="BK35" s="49">
        <v>-58.054322750376834</v>
      </c>
      <c r="BL35" s="49">
        <v>2.2720833522587367</v>
      </c>
      <c r="BM35" s="69">
        <v>-57.101282000595965</v>
      </c>
      <c r="BN35" s="46">
        <v>393652</v>
      </c>
      <c r="BO35" s="46">
        <v>153510.34662875711</v>
      </c>
      <c r="BP35" s="46">
        <v>41560640.854515679</v>
      </c>
      <c r="BQ35" s="49">
        <v>38.996460485087617</v>
      </c>
      <c r="BR35" s="50">
        <v>270.73511178386019</v>
      </c>
      <c r="BS35" s="50">
        <v>105.57711088605083</v>
      </c>
      <c r="BT35" s="49">
        <v>-53.176878734278816</v>
      </c>
      <c r="BU35" s="49">
        <v>-13.615381817356571</v>
      </c>
      <c r="BV35" s="69">
        <v>-59.552025473410637</v>
      </c>
      <c r="BW35" s="46">
        <v>435984</v>
      </c>
      <c r="BX35" s="46">
        <v>219778.69330085261</v>
      </c>
      <c r="BY35" s="46">
        <v>56362608.541543365</v>
      </c>
      <c r="BZ35" s="49">
        <v>50.409807080271896</v>
      </c>
      <c r="CA35" s="50">
        <v>256.45165004411604</v>
      </c>
      <c r="CB35" s="50">
        <v>129.2767820414129</v>
      </c>
      <c r="CC35" s="49">
        <v>17.772023062567712</v>
      </c>
      <c r="CD35" s="49">
        <v>-11.270825815904749</v>
      </c>
      <c r="CE35" s="69">
        <v>4.4981434833185352</v>
      </c>
      <c r="CF35" s="46">
        <v>421830</v>
      </c>
      <c r="CG35" s="46">
        <v>247419.69493177388</v>
      </c>
      <c r="CH35" s="46">
        <v>70578335.987916872</v>
      </c>
      <c r="CI35" s="49">
        <v>58.653887805934588</v>
      </c>
      <c r="CJ35" s="50">
        <v>285.25754995930652</v>
      </c>
      <c r="CK35" s="50">
        <v>167.31464331108944</v>
      </c>
      <c r="CL35" s="49">
        <v>156.0208986689434</v>
      </c>
      <c r="CM35" s="49">
        <v>110.40541514813164</v>
      </c>
      <c r="CN35" s="69">
        <v>438.68183471036775</v>
      </c>
      <c r="CO35" s="46">
        <v>435891</v>
      </c>
      <c r="CP35" s="46">
        <v>233668.19225146199</v>
      </c>
      <c r="CQ35" s="46">
        <v>61059011.565524705</v>
      </c>
      <c r="CR35" s="49">
        <v>53.607023831981387</v>
      </c>
      <c r="CS35" s="50">
        <v>261.30647469475031</v>
      </c>
      <c r="CT35" s="50">
        <v>140.07862416412522</v>
      </c>
      <c r="CU35" s="49">
        <v>123.76612954557582</v>
      </c>
      <c r="CV35" s="49">
        <v>94.4196248149225</v>
      </c>
      <c r="CW35" s="69">
        <v>335.04526952538191</v>
      </c>
      <c r="CX35" s="46">
        <v>426750</v>
      </c>
      <c r="CY35" s="46">
        <v>175753.99201596808</v>
      </c>
      <c r="CZ35" s="46">
        <v>45533433.293673716</v>
      </c>
      <c r="DA35" s="49">
        <v>41.184298070525614</v>
      </c>
      <c r="DB35" s="50">
        <v>259.07481685842328</v>
      </c>
      <c r="DC35" s="50">
        <v>106.6981448006414</v>
      </c>
      <c r="DD35" s="49">
        <v>39.001514340201567</v>
      </c>
      <c r="DE35" s="49">
        <v>53.098304573171092</v>
      </c>
      <c r="DF35" s="69">
        <v>112.80896178588189</v>
      </c>
      <c r="DG35" s="46">
        <v>1229302</v>
      </c>
      <c r="DH35" s="46">
        <v>422892.06911328365</v>
      </c>
      <c r="DI35" s="46">
        <v>80704334.593945101</v>
      </c>
      <c r="DJ35" s="49">
        <v>34.400990896727052</v>
      </c>
      <c r="DK35" s="50">
        <v>190.83908280229809</v>
      </c>
      <c r="DL35" s="50">
        <v>65.650535502215973</v>
      </c>
      <c r="DM35" s="49">
        <v>-2.2604179586748212</v>
      </c>
      <c r="DN35" s="49">
        <v>-58.521676926761415</v>
      </c>
      <c r="DO35" s="49">
        <v>-57.562410021662288</v>
      </c>
      <c r="DP35" s="49">
        <v>-30.763489361991756</v>
      </c>
      <c r="DQ35" s="69">
        <v>-70.617693500133882</v>
      </c>
      <c r="DR35" s="46">
        <v>1267049</v>
      </c>
      <c r="DS35" s="46">
        <v>570760.53531523433</v>
      </c>
      <c r="DT35" s="46">
        <v>131619679.90678364</v>
      </c>
      <c r="DU35" s="49">
        <v>45.046445347830613</v>
      </c>
      <c r="DV35" s="50">
        <v>230.60403052234389</v>
      </c>
      <c r="DW35" s="50">
        <v>103.87891857914228</v>
      </c>
      <c r="DX35" s="49">
        <v>0.52489898312722694</v>
      </c>
      <c r="DY35" s="49">
        <v>-45.38065319045041</v>
      </c>
      <c r="DZ35" s="49">
        <v>-45.665852577760596</v>
      </c>
      <c r="EA35" s="49">
        <v>-30.259195500665321</v>
      </c>
      <c r="EB35" s="69">
        <v>-62.106928469875726</v>
      </c>
      <c r="EC35" s="46">
        <v>1265527</v>
      </c>
      <c r="ED35" s="46">
        <v>516381.87082629587</v>
      </c>
      <c r="EE35" s="46">
        <v>141109052.27646372</v>
      </c>
      <c r="EF35" s="49">
        <v>40.803702396416348</v>
      </c>
      <c r="EG35" s="50">
        <v>273.26492320628154</v>
      </c>
      <c r="EH35" s="50">
        <v>111.50220601888678</v>
      </c>
      <c r="EI35" s="49">
        <v>2.5407358791738579</v>
      </c>
      <c r="EJ35" s="49">
        <v>-38.115968871596834</v>
      </c>
      <c r="EK35" s="49">
        <v>-39.649320245446098</v>
      </c>
      <c r="EL35" s="49">
        <v>-9.1511263861244352</v>
      </c>
      <c r="EM35" s="69">
        <v>-45.172087224670534</v>
      </c>
      <c r="EN35" s="46">
        <v>1284471</v>
      </c>
      <c r="EO35" s="46">
        <v>656841.87919920392</v>
      </c>
      <c r="EP35" s="46">
        <v>177170780.84711528</v>
      </c>
      <c r="EQ35" s="49">
        <v>51.137151340840234</v>
      </c>
      <c r="ER35" s="50">
        <v>269.73124957122866</v>
      </c>
      <c r="ES35" s="50">
        <v>137.93287730677866</v>
      </c>
      <c r="ET35" s="49">
        <v>13.076598029808174</v>
      </c>
      <c r="EU35" s="49">
        <v>125.73880845535814</v>
      </c>
      <c r="EV35" s="49">
        <v>99.633533718312819</v>
      </c>
      <c r="EW35" s="49">
        <v>81.134287881603541</v>
      </c>
      <c r="EX35" s="69">
        <v>261.60477967354683</v>
      </c>
      <c r="EY35" s="46">
        <v>5046349</v>
      </c>
      <c r="EZ35" s="46">
        <v>2166876.3544540177</v>
      </c>
      <c r="FA35" s="46">
        <v>530603847.62430775</v>
      </c>
      <c r="FB35" s="49">
        <v>42.939486635863233</v>
      </c>
      <c r="FC35" s="50">
        <v>244.87038521309751</v>
      </c>
      <c r="FD35" s="50">
        <v>105.14608633376481</v>
      </c>
      <c r="FE35" s="49">
        <v>3.2339490596356786</v>
      </c>
      <c r="FF35" s="49">
        <v>-32.071506869858872</v>
      </c>
      <c r="FG35" s="49">
        <v>-34.199462726258268</v>
      </c>
      <c r="FH35" s="49">
        <v>-15.1760359573092</v>
      </c>
      <c r="FI35" s="69">
        <v>-44.185375923023962</v>
      </c>
      <c r="FK35" s="70">
        <v>100</v>
      </c>
      <c r="FL35" s="71">
        <v>56</v>
      </c>
      <c r="FM35" s="46">
        <v>14225</v>
      </c>
      <c r="FN35" s="71">
        <v>12525</v>
      </c>
    </row>
    <row r="36" spans="2:170" x14ac:dyDescent="0.2">
      <c r="B36" s="73" t="s">
        <v>62</v>
      </c>
      <c r="C36" s="46">
        <v>11005</v>
      </c>
      <c r="D36" s="46">
        <v>3422.3595505617977</v>
      </c>
      <c r="E36" s="46">
        <v>937894.41565955058</v>
      </c>
      <c r="F36" s="49">
        <v>31.098223994200797</v>
      </c>
      <c r="G36" s="50">
        <v>274.04905937062938</v>
      </c>
      <c r="H36" s="50">
        <v>85.224390337078646</v>
      </c>
      <c r="I36" s="49">
        <v>-48.466958674538184</v>
      </c>
      <c r="J36" s="49">
        <v>13.32386195205657</v>
      </c>
      <c r="K36" s="69">
        <v>-41.600767388637387</v>
      </c>
      <c r="L36" s="46">
        <v>11098</v>
      </c>
      <c r="M36" s="46">
        <v>1733.685393258427</v>
      </c>
      <c r="N36" s="46">
        <v>515610.73369213485</v>
      </c>
      <c r="O36" s="49">
        <v>15.621602029720913</v>
      </c>
      <c r="P36" s="50">
        <v>297.40732412993037</v>
      </c>
      <c r="Q36" s="50">
        <v>46.459788582819861</v>
      </c>
      <c r="R36" s="49">
        <v>-76.475051919697535</v>
      </c>
      <c r="S36" s="49">
        <v>21.495702305131431</v>
      </c>
      <c r="T36" s="69">
        <v>-71.418199112918984</v>
      </c>
      <c r="U36" s="46">
        <v>10740</v>
      </c>
      <c r="V36" s="46">
        <v>2654.8314606741574</v>
      </c>
      <c r="W36" s="46">
        <v>756834.43104107864</v>
      </c>
      <c r="X36" s="49">
        <v>24.719101123595507</v>
      </c>
      <c r="Y36" s="50">
        <v>285.07814610909094</v>
      </c>
      <c r="Z36" s="50">
        <v>70.468755217977531</v>
      </c>
      <c r="AA36" s="49">
        <v>-55.174297568249941</v>
      </c>
      <c r="AB36" s="49">
        <v>10.490784409284629</v>
      </c>
      <c r="AC36" s="69">
        <v>-50.471729766187579</v>
      </c>
      <c r="AD36" s="46">
        <v>10726</v>
      </c>
      <c r="AE36" s="46">
        <v>3086.7865168539324</v>
      </c>
      <c r="AF36" s="46">
        <v>904529.27119460679</v>
      </c>
      <c r="AG36" s="49">
        <v>28.778542950344328</v>
      </c>
      <c r="AH36" s="50">
        <v>293.03266236775818</v>
      </c>
      <c r="AI36" s="50">
        <v>84.33053059804277</v>
      </c>
      <c r="AJ36" s="49">
        <v>-53.889660396414591</v>
      </c>
      <c r="AK36" s="49">
        <v>0.6840206168939944</v>
      </c>
      <c r="AL36" s="69">
        <v>-53.574256167006233</v>
      </c>
      <c r="AM36" s="46">
        <v>10380</v>
      </c>
      <c r="AN36" s="46">
        <v>3401.6853932584268</v>
      </c>
      <c r="AO36" s="46">
        <v>940064.03326966288</v>
      </c>
      <c r="AP36" s="49">
        <v>32.771535580524343</v>
      </c>
      <c r="AQ36" s="50">
        <v>276.35243257142855</v>
      </c>
      <c r="AR36" s="50">
        <v>90.56493576779026</v>
      </c>
      <c r="AS36" s="49">
        <v>-47.987672109116048</v>
      </c>
      <c r="AT36" s="49">
        <v>-8.0001383662946264</v>
      </c>
      <c r="AU36" s="69">
        <v>-52.148730307917617</v>
      </c>
      <c r="AV36" s="46">
        <v>11098</v>
      </c>
      <c r="AW36" s="46">
        <v>4215.5505617977524</v>
      </c>
      <c r="AX36" s="46">
        <v>1234306.8724799999</v>
      </c>
      <c r="AY36" s="49">
        <v>37.984777093149695</v>
      </c>
      <c r="AZ36" s="50">
        <v>292.79849793893129</v>
      </c>
      <c r="BA36" s="50">
        <v>111.21885677419355</v>
      </c>
      <c r="BB36" s="49">
        <v>-42.481667251078619</v>
      </c>
      <c r="BC36" s="49">
        <v>-7.7941476723326861</v>
      </c>
      <c r="BD36" s="69">
        <v>-46.964731044193243</v>
      </c>
      <c r="BE36" s="46">
        <v>11098</v>
      </c>
      <c r="BF36" s="46">
        <v>2626.674157303371</v>
      </c>
      <c r="BG36" s="46">
        <v>820139.83076404489</v>
      </c>
      <c r="BH36" s="49">
        <v>23.667995650598044</v>
      </c>
      <c r="BI36" s="50">
        <v>312.23508575803982</v>
      </c>
      <c r="BJ36" s="50">
        <v>73.899786516853936</v>
      </c>
      <c r="BK36" s="49">
        <v>-61.830226667532635</v>
      </c>
      <c r="BL36" s="49">
        <v>10.384698725057751</v>
      </c>
      <c r="BM36" s="69">
        <v>-57.866410702918465</v>
      </c>
      <c r="BN36" s="46">
        <v>10024</v>
      </c>
      <c r="BO36" s="46">
        <v>3306.4719101123596</v>
      </c>
      <c r="BP36" s="46">
        <v>904061.11346561799</v>
      </c>
      <c r="BQ36" s="49">
        <v>32.985553772070624</v>
      </c>
      <c r="BR36" s="50">
        <v>273.42168270072995</v>
      </c>
      <c r="BS36" s="50">
        <v>90.189656171749604</v>
      </c>
      <c r="BT36" s="49">
        <v>-43.658477936053501</v>
      </c>
      <c r="BU36" s="49">
        <v>-6.7508132651128658</v>
      </c>
      <c r="BV36" s="69">
        <v>-47.461988881312891</v>
      </c>
      <c r="BW36" s="46">
        <v>11098</v>
      </c>
      <c r="BX36" s="46">
        <v>4658.0224719101125</v>
      </c>
      <c r="BY36" s="46">
        <v>1352195.3083739325</v>
      </c>
      <c r="BZ36" s="49">
        <v>41.971728887277997</v>
      </c>
      <c r="CA36" s="50">
        <v>290.29385678756478</v>
      </c>
      <c r="CB36" s="50">
        <v>121.84135054729974</v>
      </c>
      <c r="CC36" s="49">
        <v>19.875776397515526</v>
      </c>
      <c r="CD36" s="49">
        <v>7.3379152021424403</v>
      </c>
      <c r="CE36" s="69">
        <v>28.672159217475098</v>
      </c>
      <c r="CF36" s="46">
        <v>10740</v>
      </c>
      <c r="CG36" s="46">
        <v>5193.0112359550558</v>
      </c>
      <c r="CH36" s="46">
        <v>1580839.272564</v>
      </c>
      <c r="CI36" s="49">
        <v>48.352059925093634</v>
      </c>
      <c r="CJ36" s="50">
        <v>304.41668633772269</v>
      </c>
      <c r="CK36" s="50">
        <v>147.19173860000001</v>
      </c>
      <c r="CL36" s="49">
        <v>1513.75</v>
      </c>
      <c r="CM36" s="49">
        <v>46.738142841660391</v>
      </c>
      <c r="CN36" s="69">
        <v>2267.9867801072946</v>
      </c>
      <c r="CO36" s="46">
        <v>11098</v>
      </c>
      <c r="CP36" s="46">
        <v>4710.3146067415728</v>
      </c>
      <c r="CQ36" s="46">
        <v>1414220.6744791011</v>
      </c>
      <c r="CR36" s="49">
        <v>42.442914099311345</v>
      </c>
      <c r="CS36" s="50">
        <v>300.2391119385141</v>
      </c>
      <c r="CT36" s="50">
        <v>127.43022837259876</v>
      </c>
      <c r="CU36" s="49">
        <v>513.08900523560214</v>
      </c>
      <c r="CV36" s="49">
        <v>19.667828591645016</v>
      </c>
      <c r="CW36" s="69">
        <v>633.67029989956188</v>
      </c>
      <c r="CX36" s="46">
        <v>11100</v>
      </c>
      <c r="CY36" s="46">
        <v>2793.7078651685392</v>
      </c>
      <c r="CZ36" s="46">
        <v>878698.36388089892</v>
      </c>
      <c r="DA36" s="49">
        <v>25.168539325842698</v>
      </c>
      <c r="DB36" s="50">
        <v>314.52764794642854</v>
      </c>
      <c r="DC36" s="50">
        <v>79.16201476404494</v>
      </c>
      <c r="DD36" s="49">
        <v>-0.44444444444444442</v>
      </c>
      <c r="DE36" s="49">
        <v>20.935049154802403</v>
      </c>
      <c r="DF36" s="69">
        <v>20.397560047447726</v>
      </c>
      <c r="DG36" s="46">
        <v>32843</v>
      </c>
      <c r="DH36" s="46">
        <v>7810.8764044943819</v>
      </c>
      <c r="DI36" s="46">
        <v>2210339.5803927639</v>
      </c>
      <c r="DJ36" s="49">
        <v>23.782469337436844</v>
      </c>
      <c r="DK36" s="50">
        <v>282.98227573040759</v>
      </c>
      <c r="DL36" s="50">
        <v>67.300172955965166</v>
      </c>
      <c r="DM36" s="49">
        <v>-0.28236580034005343</v>
      </c>
      <c r="DN36" s="49">
        <v>-60.924802043600842</v>
      </c>
      <c r="DO36" s="49">
        <v>-60.814154617667</v>
      </c>
      <c r="DP36" s="49">
        <v>14.237401558796883</v>
      </c>
      <c r="DQ36" s="69">
        <v>-55.235108456374981</v>
      </c>
      <c r="DR36" s="46">
        <v>32204</v>
      </c>
      <c r="DS36" s="46">
        <v>10704.022471910112</v>
      </c>
      <c r="DT36" s="46">
        <v>3078900.1769442698</v>
      </c>
      <c r="DU36" s="49">
        <v>33.238176847317455</v>
      </c>
      <c r="DV36" s="50">
        <v>287.63954719116407</v>
      </c>
      <c r="DW36" s="50">
        <v>95.606141378222262</v>
      </c>
      <c r="DX36" s="49">
        <v>1.1686353355114349</v>
      </c>
      <c r="DY36" s="49">
        <v>-47.317250672811035</v>
      </c>
      <c r="DZ36" s="49">
        <v>-47.925808080267075</v>
      </c>
      <c r="EA36" s="49">
        <v>-5.1601972393662141</v>
      </c>
      <c r="EB36" s="69">
        <v>-50.612939094131399</v>
      </c>
      <c r="EC36" s="46">
        <v>32220</v>
      </c>
      <c r="ED36" s="46">
        <v>10591.168539325843</v>
      </c>
      <c r="EE36" s="46">
        <v>3076396.2526035956</v>
      </c>
      <c r="EF36" s="49">
        <v>32.871410736579278</v>
      </c>
      <c r="EG36" s="50">
        <v>290.46806697303458</v>
      </c>
      <c r="EH36" s="50">
        <v>95.48095135330837</v>
      </c>
      <c r="EI36" s="49">
        <v>3.7781428157309884</v>
      </c>
      <c r="EJ36" s="49">
        <v>-33.993718038573512</v>
      </c>
      <c r="EK36" s="49">
        <v>-36.396740035493224</v>
      </c>
      <c r="EL36" s="49">
        <v>2.406791048612702</v>
      </c>
      <c r="EM36" s="69">
        <v>-34.865942468041609</v>
      </c>
      <c r="EN36" s="46">
        <v>32938</v>
      </c>
      <c r="EO36" s="46">
        <v>12697.033707865168</v>
      </c>
      <c r="EP36" s="46">
        <v>3873758.3109240001</v>
      </c>
      <c r="EQ36" s="49">
        <v>38.548283769096997</v>
      </c>
      <c r="ER36" s="50">
        <v>305.09159856167059</v>
      </c>
      <c r="ES36" s="50">
        <v>117.60757516922703</v>
      </c>
      <c r="ET36" s="49">
        <v>4.3233142241788869</v>
      </c>
      <c r="EU36" s="49">
        <v>239.78074316400964</v>
      </c>
      <c r="EV36" s="49">
        <v>225.69972080628079</v>
      </c>
      <c r="EW36" s="49">
        <v>20.148652161517731</v>
      </c>
      <c r="EX36" s="69">
        <v>291.32382464257267</v>
      </c>
      <c r="EY36" s="46">
        <v>130205</v>
      </c>
      <c r="EZ36" s="46">
        <v>41803.101123595508</v>
      </c>
      <c r="FA36" s="46">
        <v>12239394.320864629</v>
      </c>
      <c r="FB36" s="49">
        <v>32.10560356637265</v>
      </c>
      <c r="FC36" s="50">
        <v>292.78675485527981</v>
      </c>
      <c r="FD36" s="50">
        <v>94.00095480868346</v>
      </c>
      <c r="FE36" s="49">
        <v>2.2113542876880081</v>
      </c>
      <c r="FF36" s="49">
        <v>-30.432242640375453</v>
      </c>
      <c r="FG36" s="49">
        <v>-31.937348991760288</v>
      </c>
      <c r="FH36" s="49">
        <v>5.8957576462189376</v>
      </c>
      <c r="FI36" s="69">
        <v>-27.924540040722682</v>
      </c>
      <c r="FK36" s="70">
        <v>25</v>
      </c>
      <c r="FL36" s="71">
        <v>5</v>
      </c>
      <c r="FM36" s="46">
        <v>370</v>
      </c>
      <c r="FN36" s="71">
        <v>89</v>
      </c>
    </row>
    <row r="37" spans="2:170" x14ac:dyDescent="0.2">
      <c r="B37" s="73" t="s">
        <v>63</v>
      </c>
      <c r="C37" s="46">
        <v>185907</v>
      </c>
      <c r="D37" s="46">
        <v>108864.76044568245</v>
      </c>
      <c r="E37" s="46">
        <v>19059260.993620504</v>
      </c>
      <c r="F37" s="49">
        <v>58.558720460059305</v>
      </c>
      <c r="G37" s="50">
        <v>175.07282352520338</v>
      </c>
      <c r="H37" s="50">
        <v>102.52040532965678</v>
      </c>
      <c r="I37" s="49">
        <v>-26.971057012645296</v>
      </c>
      <c r="J37" s="49">
        <v>-24.080440757229038</v>
      </c>
      <c r="K37" s="69">
        <v>-44.556748364345815</v>
      </c>
      <c r="L37" s="46">
        <v>185907</v>
      </c>
      <c r="M37" s="46">
        <v>97648.574686629523</v>
      </c>
      <c r="N37" s="46">
        <v>16494499.927482136</v>
      </c>
      <c r="O37" s="49">
        <v>52.52549645071435</v>
      </c>
      <c r="P37" s="50">
        <v>168.91695532080956</v>
      </c>
      <c r="Q37" s="50">
        <v>88.724469371686567</v>
      </c>
      <c r="R37" s="49">
        <v>-36.292992297970876</v>
      </c>
      <c r="S37" s="49">
        <v>-31.485382028287979</v>
      </c>
      <c r="T37" s="69">
        <v>-56.351387051745597</v>
      </c>
      <c r="U37" s="46">
        <v>179910</v>
      </c>
      <c r="V37" s="46">
        <v>105171.9698816156</v>
      </c>
      <c r="W37" s="46">
        <v>17743092.861302759</v>
      </c>
      <c r="X37" s="49">
        <v>58.458101207056636</v>
      </c>
      <c r="Y37" s="50">
        <v>168.70552944168361</v>
      </c>
      <c r="Z37" s="50">
        <v>98.622049142920133</v>
      </c>
      <c r="AA37" s="49">
        <v>-28.622048595142715</v>
      </c>
      <c r="AB37" s="49">
        <v>-26.997616545564927</v>
      </c>
      <c r="AC37" s="69">
        <v>-47.89239421350576</v>
      </c>
      <c r="AD37" s="46">
        <v>185907</v>
      </c>
      <c r="AE37" s="46">
        <v>122897.7822075209</v>
      </c>
      <c r="AF37" s="46">
        <v>22125762.133402541</v>
      </c>
      <c r="AG37" s="49">
        <v>66.10713002066673</v>
      </c>
      <c r="AH37" s="50">
        <v>180.03386013949179</v>
      </c>
      <c r="AI37" s="50">
        <v>119.01521800363913</v>
      </c>
      <c r="AL37" s="69"/>
      <c r="AM37" s="46">
        <v>180900</v>
      </c>
      <c r="AN37" s="46">
        <v>116788.20856545962</v>
      </c>
      <c r="AO37" s="46">
        <v>21591546.889473364</v>
      </c>
      <c r="AP37" s="49">
        <v>64.559540389972142</v>
      </c>
      <c r="AQ37" s="50">
        <v>184.87779849257072</v>
      </c>
      <c r="AR37" s="50">
        <v>119.3562569899025</v>
      </c>
      <c r="AU37" s="69"/>
      <c r="AV37" s="46">
        <v>186930</v>
      </c>
      <c r="AW37" s="46">
        <v>119055.75731197772</v>
      </c>
      <c r="AX37" s="46">
        <v>25864882.589999579</v>
      </c>
      <c r="AY37" s="49">
        <v>63.690021565279899</v>
      </c>
      <c r="AZ37" s="50">
        <v>217.25016222627829</v>
      </c>
      <c r="BA37" s="50">
        <v>138.36667517252221</v>
      </c>
      <c r="BD37" s="69"/>
      <c r="BE37" s="46">
        <v>186930</v>
      </c>
      <c r="BF37" s="46">
        <v>111314.59784122562</v>
      </c>
      <c r="BG37" s="46">
        <v>23290974.135131609</v>
      </c>
      <c r="BH37" s="49">
        <v>59.548813909605535</v>
      </c>
      <c r="BI37" s="50">
        <v>209.23557724524915</v>
      </c>
      <c r="BJ37" s="50">
        <v>124.59730452646235</v>
      </c>
      <c r="BM37" s="69"/>
      <c r="BN37" s="46">
        <v>168812</v>
      </c>
      <c r="BO37" s="46">
        <v>108192.36287654536</v>
      </c>
      <c r="BP37" s="46">
        <v>21778987.415337719</v>
      </c>
      <c r="BQ37" s="49">
        <v>64.090445511305688</v>
      </c>
      <c r="BR37" s="50">
        <v>201.29875008080734</v>
      </c>
      <c r="BS37" s="50">
        <v>129.01326573547922</v>
      </c>
      <c r="BT37" s="49">
        <v>-24.554735769669225</v>
      </c>
      <c r="BU37" s="49">
        <v>-21.891169376154043</v>
      </c>
      <c r="BV37" s="69">
        <v>-41.070586348617894</v>
      </c>
      <c r="BW37" s="46">
        <v>186899</v>
      </c>
      <c r="BX37" s="46">
        <v>128820.29959867388</v>
      </c>
      <c r="BY37" s="46">
        <v>26840946.361742038</v>
      </c>
      <c r="BZ37" s="49">
        <v>68.925087666961232</v>
      </c>
      <c r="CA37" s="50">
        <v>208.35960206087231</v>
      </c>
      <c r="CB37" s="50">
        <v>143.61203838298781</v>
      </c>
      <c r="CC37" s="49">
        <v>8.1584110124699052</v>
      </c>
      <c r="CD37" s="49">
        <v>-1.3267905364168153</v>
      </c>
      <c r="CE37" s="69">
        <v>6.7233754508176524</v>
      </c>
      <c r="CF37" s="46">
        <v>186690</v>
      </c>
      <c r="CG37" s="46">
        <v>132622.11908371231</v>
      </c>
      <c r="CH37" s="46">
        <v>31802348.800808221</v>
      </c>
      <c r="CI37" s="49">
        <v>71.038683959350962</v>
      </c>
      <c r="CJ37" s="50">
        <v>239.7967173238597</v>
      </c>
      <c r="CK37" s="50">
        <v>170.3484321645949</v>
      </c>
      <c r="CL37" s="49">
        <v>233.03858556054695</v>
      </c>
      <c r="CM37" s="49">
        <v>55.325449493667527</v>
      </c>
      <c r="CN37" s="69">
        <v>417.29368000927207</v>
      </c>
      <c r="CO37" s="46">
        <v>192665</v>
      </c>
      <c r="CP37" s="46">
        <v>134225.76066790352</v>
      </c>
      <c r="CQ37" s="46">
        <v>29429825.484892018</v>
      </c>
      <c r="CR37" s="49">
        <v>69.667952491580479</v>
      </c>
      <c r="CS37" s="50">
        <v>219.25616467695957</v>
      </c>
      <c r="CT37" s="50">
        <v>152.75128064200564</v>
      </c>
      <c r="CU37" s="49">
        <v>124.48685923655593</v>
      </c>
      <c r="CV37" s="49">
        <v>44.594767437725537</v>
      </c>
      <c r="CW37" s="69">
        <v>224.59625204135233</v>
      </c>
      <c r="CX37" s="46">
        <v>186450</v>
      </c>
      <c r="CY37" s="46">
        <v>120769.53617810761</v>
      </c>
      <c r="CZ37" s="46">
        <v>25443489.123655271</v>
      </c>
      <c r="DA37" s="49">
        <v>64.773148928993081</v>
      </c>
      <c r="DB37" s="50">
        <v>210.67803958551195</v>
      </c>
      <c r="DC37" s="50">
        <v>136.46280034140665</v>
      </c>
      <c r="DD37" s="49">
        <v>39.987337532317525</v>
      </c>
      <c r="DE37" s="49">
        <v>27.664755459807164</v>
      </c>
      <c r="DF37" s="69">
        <v>78.71449213532803</v>
      </c>
      <c r="DG37" s="46">
        <v>551724</v>
      </c>
      <c r="DH37" s="46">
        <v>311685.30501392757</v>
      </c>
      <c r="DI37" s="46">
        <v>53296853.782405399</v>
      </c>
      <c r="DJ37" s="49">
        <v>56.492975657018285</v>
      </c>
      <c r="DK37" s="50">
        <v>170.99572204735108</v>
      </c>
      <c r="DL37" s="50">
        <v>96.600571630752697</v>
      </c>
      <c r="DM37" s="49">
        <v>-3.3338889814969158E-2</v>
      </c>
      <c r="DN37" s="49">
        <v>-30.712496102668975</v>
      </c>
      <c r="DO37" s="49">
        <v>-30.689388714342368</v>
      </c>
      <c r="DP37" s="49">
        <v>-27.604661467285815</v>
      </c>
      <c r="DQ37" s="69">
        <v>-49.822348320654555</v>
      </c>
      <c r="DR37" s="46">
        <v>553737</v>
      </c>
      <c r="DS37" s="46">
        <v>358741.74808495824</v>
      </c>
      <c r="DT37" s="46">
        <v>69582191.612875476</v>
      </c>
      <c r="DU37" s="49">
        <v>64.785583785255128</v>
      </c>
      <c r="DV37" s="50">
        <v>193.96179001836396</v>
      </c>
      <c r="DW37" s="50">
        <v>125.6592779837278</v>
      </c>
      <c r="EB37" s="69"/>
      <c r="EC37" s="46">
        <v>542641</v>
      </c>
      <c r="ED37" s="46">
        <v>348327.26031644485</v>
      </c>
      <c r="EE37" s="46">
        <v>71910907.912211373</v>
      </c>
      <c r="EF37" s="49">
        <v>64.191106148714312</v>
      </c>
      <c r="EG37" s="50">
        <v>206.44639712344784</v>
      </c>
      <c r="EH37" s="50">
        <v>132.5202259177087</v>
      </c>
      <c r="EI37" s="49">
        <v>0.53356948723601738</v>
      </c>
      <c r="EJ37" s="49">
        <v>-17.137405216148494</v>
      </c>
      <c r="EK37" s="49">
        <v>-17.577188190486027</v>
      </c>
      <c r="EL37" s="49">
        <v>-12.95795137245771</v>
      </c>
      <c r="EM37" s="69">
        <v>-28.257496064575179</v>
      </c>
      <c r="EN37" s="46">
        <v>565805</v>
      </c>
      <c r="EO37" s="46">
        <v>387617.41592972347</v>
      </c>
      <c r="EP37" s="46">
        <v>86675663.409355506</v>
      </c>
      <c r="EQ37" s="49">
        <v>68.507244709700942</v>
      </c>
      <c r="ER37" s="50">
        <v>223.61137515314883</v>
      </c>
      <c r="ES37" s="50">
        <v>153.18999197489509</v>
      </c>
      <c r="ET37" s="49">
        <v>13.760289203524165</v>
      </c>
      <c r="EU37" s="49">
        <v>136.08457328028098</v>
      </c>
      <c r="EV37" s="49">
        <v>107.52810575042679</v>
      </c>
      <c r="EW37" s="49">
        <v>41.064880299536</v>
      </c>
      <c r="EX37" s="69">
        <v>192.74927396473404</v>
      </c>
      <c r="EY37" s="46">
        <v>2213907</v>
      </c>
      <c r="EZ37" s="46">
        <v>1406371.7293450541</v>
      </c>
      <c r="FA37" s="46">
        <v>281465616.71684778</v>
      </c>
      <c r="FB37" s="49">
        <v>63.524426696561967</v>
      </c>
      <c r="FC37" s="50">
        <v>200.13600305228405</v>
      </c>
      <c r="FD37" s="50">
        <v>127.13524855237721</v>
      </c>
      <c r="FE37" s="49">
        <v>3.4080309471106891</v>
      </c>
      <c r="FF37" s="49">
        <v>-7.4554041402024822</v>
      </c>
      <c r="FG37" s="49">
        <v>-10.505407546991597</v>
      </c>
      <c r="FH37" s="49">
        <v>-15.623265113494451</v>
      </c>
      <c r="FI37" s="69">
        <v>-24.487384988166497</v>
      </c>
      <c r="FK37" s="70">
        <v>47</v>
      </c>
      <c r="FL37" s="71">
        <v>34</v>
      </c>
      <c r="FM37" s="46">
        <v>6215</v>
      </c>
      <c r="FN37" s="71">
        <v>5929</v>
      </c>
    </row>
    <row r="38" spans="2:170" x14ac:dyDescent="0.2">
      <c r="B38" s="73" t="s">
        <v>64</v>
      </c>
      <c r="K38" s="69"/>
      <c r="T38" s="69"/>
      <c r="AC38" s="69"/>
      <c r="AL38" s="69"/>
      <c r="AU38" s="69"/>
      <c r="BD38" s="69"/>
      <c r="BM38" s="69"/>
      <c r="BV38" s="69"/>
      <c r="CE38" s="69"/>
      <c r="CN38" s="69"/>
      <c r="CW38" s="69"/>
      <c r="DF38" s="69"/>
      <c r="DQ38" s="69"/>
      <c r="EB38" s="69"/>
      <c r="EM38" s="69"/>
      <c r="EX38" s="69"/>
      <c r="FI38" s="69"/>
      <c r="FK38" s="70">
        <v>4</v>
      </c>
      <c r="FL38" s="71">
        <v>1</v>
      </c>
      <c r="FM38" s="46">
        <v>135</v>
      </c>
      <c r="FN38" s="71">
        <v>59</v>
      </c>
    </row>
    <row r="39" spans="2:170" x14ac:dyDescent="0.2">
      <c r="B39" s="74" t="s">
        <v>87</v>
      </c>
      <c r="C39" s="75">
        <v>617954</v>
      </c>
      <c r="D39" s="75">
        <v>267095.4130966604</v>
      </c>
      <c r="E39" s="75">
        <v>49840830.898933098</v>
      </c>
      <c r="F39" s="76">
        <v>43.222539719244537</v>
      </c>
      <c r="G39" s="77">
        <v>186.60309557954096</v>
      </c>
      <c r="H39" s="77">
        <v>80.654597104206943</v>
      </c>
      <c r="I39" s="76">
        <v>-45.243634636266421</v>
      </c>
      <c r="J39" s="76">
        <v>-25.461351485234882</v>
      </c>
      <c r="K39" s="78">
        <v>-59.185345282066038</v>
      </c>
      <c r="L39" s="75">
        <v>618295</v>
      </c>
      <c r="M39" s="75">
        <v>228622.89422803526</v>
      </c>
      <c r="N39" s="75">
        <v>40886765.578766242</v>
      </c>
      <c r="O39" s="76">
        <v>36.976345308960163</v>
      </c>
      <c r="P39" s="77">
        <v>178.83933154124352</v>
      </c>
      <c r="Q39" s="77">
        <v>66.12824877892632</v>
      </c>
      <c r="R39" s="76">
        <v>-55.540237240802554</v>
      </c>
      <c r="S39" s="76">
        <v>-34.335289125677576</v>
      </c>
      <c r="T39" s="78">
        <v>-70.805625328763327</v>
      </c>
      <c r="U39" s="75">
        <v>590040</v>
      </c>
      <c r="V39" s="75">
        <v>264196.42130806565</v>
      </c>
      <c r="W39" s="75">
        <v>47582985.175763369</v>
      </c>
      <c r="X39" s="76">
        <v>44.776018796702871</v>
      </c>
      <c r="Y39" s="77">
        <v>180.10457878337169</v>
      </c>
      <c r="Z39" s="77">
        <v>80.643660049765046</v>
      </c>
      <c r="AA39" s="76">
        <v>-44.641387083323764</v>
      </c>
      <c r="AB39" s="76">
        <v>-32.102228294860026</v>
      </c>
      <c r="AC39" s="78">
        <v>-62.41273538270304</v>
      </c>
      <c r="AD39" s="75">
        <v>620372</v>
      </c>
      <c r="AE39" s="75">
        <v>306989.5366860893</v>
      </c>
      <c r="AF39" s="75">
        <v>61800981.054621898</v>
      </c>
      <c r="AG39" s="76">
        <v>49.484750550651746</v>
      </c>
      <c r="AH39" s="77">
        <v>201.31298845477005</v>
      </c>
      <c r="AI39" s="77">
        <v>99.619230162905311</v>
      </c>
      <c r="AJ39" s="76">
        <v>-41.298479874055019</v>
      </c>
      <c r="AK39" s="76">
        <v>-32.435808248650766</v>
      </c>
      <c r="AL39" s="78">
        <v>-60.338792381149673</v>
      </c>
      <c r="AM39" s="75">
        <v>606810</v>
      </c>
      <c r="AN39" s="75">
        <v>310763.46458368329</v>
      </c>
      <c r="AO39" s="75">
        <v>63173594.179302245</v>
      </c>
      <c r="AP39" s="76">
        <v>51.21264721802266</v>
      </c>
      <c r="AQ39" s="77">
        <v>203.2851392744422</v>
      </c>
      <c r="AR39" s="77">
        <v>104.10770122328611</v>
      </c>
      <c r="AS39" s="76">
        <v>-41.089325080298792</v>
      </c>
      <c r="AT39" s="76">
        <v>-33.697125096536254</v>
      </c>
      <c r="AU39" s="78">
        <v>-60.940528903204317</v>
      </c>
      <c r="AV39" s="75">
        <v>638228</v>
      </c>
      <c r="AW39" s="75">
        <v>340048.38004591007</v>
      </c>
      <c r="AX39" s="75">
        <v>81653441.607093766</v>
      </c>
      <c r="AY39" s="76">
        <v>53.280078599796639</v>
      </c>
      <c r="AZ39" s="77">
        <v>240.12301307263894</v>
      </c>
      <c r="BA39" s="77">
        <v>127.93773010130198</v>
      </c>
      <c r="BB39" s="76">
        <v>-34.94826604417333</v>
      </c>
      <c r="BC39" s="76">
        <v>-25.319769703667792</v>
      </c>
      <c r="BD39" s="78">
        <v>-51.419215270031309</v>
      </c>
      <c r="BE39" s="75">
        <v>638104</v>
      </c>
      <c r="BF39" s="75">
        <v>263502.11162381893</v>
      </c>
      <c r="BG39" s="75">
        <v>68356697.314781889</v>
      </c>
      <c r="BH39" s="76">
        <v>41.29454001601917</v>
      </c>
      <c r="BI39" s="77">
        <v>259.41612723153173</v>
      </c>
      <c r="BJ39" s="77">
        <v>107.12469646763206</v>
      </c>
      <c r="BK39" s="76">
        <v>-48.741324489651142</v>
      </c>
      <c r="BL39" s="76">
        <v>-5.8958298333725292</v>
      </c>
      <c r="BM39" s="78">
        <v>-51.76344877258191</v>
      </c>
      <c r="BN39" s="75">
        <v>576268</v>
      </c>
      <c r="BO39" s="75">
        <v>270001.0998296797</v>
      </c>
      <c r="BP39" s="75">
        <v>64942848.304272108</v>
      </c>
      <c r="BQ39" s="76">
        <v>46.853391100959918</v>
      </c>
      <c r="BR39" s="77">
        <v>240.52808801608191</v>
      </c>
      <c r="BS39" s="77">
        <v>112.69556578583595</v>
      </c>
      <c r="BT39" s="76">
        <v>-44.018199512102711</v>
      </c>
      <c r="BU39" s="76">
        <v>-18.491274039490776</v>
      </c>
      <c r="BV39" s="78">
        <v>-54.369947652560782</v>
      </c>
      <c r="BW39" s="75">
        <v>638166</v>
      </c>
      <c r="BX39" s="75">
        <v>358174.22315048915</v>
      </c>
      <c r="BY39" s="75">
        <v>85174640.694594443</v>
      </c>
      <c r="BZ39" s="76">
        <v>56.125557167020673</v>
      </c>
      <c r="CA39" s="77">
        <v>237.8022626681535</v>
      </c>
      <c r="CB39" s="77">
        <v>133.46784487828316</v>
      </c>
      <c r="CC39" s="76">
        <v>13.495189382075377</v>
      </c>
      <c r="CD39" s="76">
        <v>-7.4290840116116952</v>
      </c>
      <c r="CE39" s="78">
        <v>5.0635364137432015</v>
      </c>
      <c r="CF39" s="75">
        <v>623310</v>
      </c>
      <c r="CG39" s="75">
        <v>389797.16486383649</v>
      </c>
      <c r="CH39" s="75">
        <v>104672413.18768315</v>
      </c>
      <c r="CI39" s="76">
        <v>62.536645467558117</v>
      </c>
      <c r="CJ39" s="77">
        <v>268.53046307878407</v>
      </c>
      <c r="CK39" s="77">
        <v>167.92994366797123</v>
      </c>
      <c r="CL39" s="76">
        <v>181.36654137115551</v>
      </c>
      <c r="CM39" s="76">
        <v>89.941010622634508</v>
      </c>
      <c r="CN39" s="78">
        <v>434.4304522343258</v>
      </c>
      <c r="CO39" s="75">
        <v>643839</v>
      </c>
      <c r="CP39" s="75">
        <v>377495.69052150741</v>
      </c>
      <c r="CQ39" s="75">
        <v>92549865.610143289</v>
      </c>
      <c r="CR39" s="76">
        <v>58.632001248993525</v>
      </c>
      <c r="CS39" s="77">
        <v>245.16800571229396</v>
      </c>
      <c r="CT39" s="77">
        <v>143.74690817136471</v>
      </c>
      <c r="CU39" s="76">
        <v>123.76291282208594</v>
      </c>
      <c r="CV39" s="76">
        <v>73.7396271505215</v>
      </c>
      <c r="CW39" s="78">
        <v>288.76485043823857</v>
      </c>
      <c r="CX39" s="75">
        <v>628350</v>
      </c>
      <c r="CY39" s="75">
        <v>305349.77099236642</v>
      </c>
      <c r="CZ39" s="75">
        <v>72769064.039473921</v>
      </c>
      <c r="DA39" s="76">
        <v>48.595491524208867</v>
      </c>
      <c r="DB39" s="77">
        <v>238.31379929639152</v>
      </c>
      <c r="DC39" s="77">
        <v>115.80976213809807</v>
      </c>
      <c r="DD39" s="76">
        <v>39.532528225661537</v>
      </c>
      <c r="DE39" s="76">
        <v>42.30716008217987</v>
      </c>
      <c r="DF39" s="78">
        <v>98.564778308804975</v>
      </c>
      <c r="DG39" s="75">
        <v>1826289</v>
      </c>
      <c r="DH39" s="75">
        <v>759914.72863276128</v>
      </c>
      <c r="DI39" s="75">
        <v>138310581.65346271</v>
      </c>
      <c r="DJ39" s="76">
        <v>41.609774172256486</v>
      </c>
      <c r="DK39" s="77">
        <v>182.00802858803794</v>
      </c>
      <c r="DL39" s="77">
        <v>75.733129670858617</v>
      </c>
      <c r="DM39" s="76">
        <v>-1.4302229936722388</v>
      </c>
      <c r="DN39" s="76">
        <v>-49.362831569437553</v>
      </c>
      <c r="DO39" s="76">
        <v>-48.628098826568554</v>
      </c>
      <c r="DP39" s="76">
        <v>-30.746768103426444</v>
      </c>
      <c r="DQ39" s="78">
        <v>-64.423298150684928</v>
      </c>
      <c r="DR39" s="75">
        <v>1865410</v>
      </c>
      <c r="DS39" s="75">
        <v>957801.38131568267</v>
      </c>
      <c r="DT39" s="75">
        <v>206628016.8410179</v>
      </c>
      <c r="DU39" s="76">
        <v>51.345354711065269</v>
      </c>
      <c r="DV39" s="77">
        <v>215.73159203130777</v>
      </c>
      <c r="DW39" s="77">
        <v>110.7681511523032</v>
      </c>
      <c r="DX39" s="76">
        <v>0.5945367332026521</v>
      </c>
      <c r="DY39" s="76">
        <v>-38.766705603035909</v>
      </c>
      <c r="DZ39" s="76">
        <v>-39.128608386191637</v>
      </c>
      <c r="EA39" s="76">
        <v>-30.088480944649156</v>
      </c>
      <c r="EB39" s="78">
        <v>-57.443885452655131</v>
      </c>
      <c r="EC39" s="75">
        <v>1852538</v>
      </c>
      <c r="ED39" s="75">
        <v>891677.43460398784</v>
      </c>
      <c r="EE39" s="75">
        <v>218474186.31364843</v>
      </c>
      <c r="EF39" s="76">
        <v>48.132747323077197</v>
      </c>
      <c r="EG39" s="77">
        <v>245.01482019748241</v>
      </c>
      <c r="EH39" s="77">
        <v>117.93236430974612</v>
      </c>
      <c r="EI39" s="76">
        <v>2.0700089478161598</v>
      </c>
      <c r="EJ39" s="76">
        <v>-30.629820596685821</v>
      </c>
      <c r="EK39" s="76">
        <v>-32.036667657411442</v>
      </c>
      <c r="EL39" s="76">
        <v>-11.958436794424406</v>
      </c>
      <c r="EM39" s="78">
        <v>-40.164019798984491</v>
      </c>
      <c r="EN39" s="75">
        <v>1895499</v>
      </c>
      <c r="EO39" s="75">
        <v>1072642.6263777104</v>
      </c>
      <c r="EP39" s="75">
        <v>269991342.83730036</v>
      </c>
      <c r="EQ39" s="76">
        <v>56.58893127233042</v>
      </c>
      <c r="ER39" s="77">
        <v>251.70670659346715</v>
      </c>
      <c r="ES39" s="77">
        <v>142.43813520202352</v>
      </c>
      <c r="ET39" s="76">
        <v>13.018780624796531</v>
      </c>
      <c r="EU39" s="76">
        <v>129.15070553148692</v>
      </c>
      <c r="EV39" s="76">
        <v>102.75453713505279</v>
      </c>
      <c r="EW39" s="76">
        <v>64.964667720382536</v>
      </c>
      <c r="EX39" s="78">
        <v>234.47334847283946</v>
      </c>
      <c r="EY39" s="75">
        <v>7439736</v>
      </c>
      <c r="EZ39" s="75">
        <v>3682036.170930142</v>
      </c>
      <c r="FA39" s="75">
        <v>833404127.64542937</v>
      </c>
      <c r="FB39" s="76">
        <v>49.491489629875872</v>
      </c>
      <c r="FC39" s="77">
        <v>226.34327555638814</v>
      </c>
      <c r="FD39" s="77">
        <v>112.02065874991121</v>
      </c>
      <c r="FE39" s="76">
        <v>3.3397853539825775</v>
      </c>
      <c r="FF39" s="76">
        <v>-23.583435037149655</v>
      </c>
      <c r="FG39" s="76">
        <v>-26.053102683452252</v>
      </c>
      <c r="FH39" s="76">
        <v>-16.506726724295071</v>
      </c>
      <c r="FI39" s="78">
        <v>-38.259314944589875</v>
      </c>
      <c r="FK39" s="79">
        <v>176</v>
      </c>
      <c r="FL39" s="80">
        <v>96</v>
      </c>
      <c r="FM39" s="75">
        <v>20945</v>
      </c>
      <c r="FN39" s="80">
        <v>18602</v>
      </c>
    </row>
    <row r="40" spans="2:170" x14ac:dyDescent="0.2">
      <c r="B40" s="72" t="s">
        <v>88</v>
      </c>
      <c r="K40" s="69"/>
      <c r="T40" s="69"/>
      <c r="AC40" s="69"/>
      <c r="AL40" s="69"/>
      <c r="AU40" s="69"/>
      <c r="BD40" s="69"/>
      <c r="BM40" s="69"/>
      <c r="BV40" s="69"/>
      <c r="CE40" s="69"/>
      <c r="CN40" s="69"/>
      <c r="CW40" s="69"/>
      <c r="DF40" s="69"/>
      <c r="DQ40" s="69"/>
      <c r="EB40" s="69"/>
      <c r="EM40" s="69"/>
      <c r="EX40" s="69"/>
      <c r="FI40" s="69"/>
      <c r="FK40" s="70"/>
      <c r="FL40" s="71"/>
      <c r="FN40" s="71"/>
    </row>
    <row r="41" spans="2:170" x14ac:dyDescent="0.2">
      <c r="B41" s="73" t="s">
        <v>61</v>
      </c>
      <c r="C41" s="46">
        <v>532177</v>
      </c>
      <c r="D41" s="46">
        <v>201051.09991574218</v>
      </c>
      <c r="E41" s="46">
        <v>30713290.897063993</v>
      </c>
      <c r="F41" s="49">
        <v>37.778990808648658</v>
      </c>
      <c r="G41" s="50">
        <v>152.76360542138551</v>
      </c>
      <c r="H41" s="50">
        <v>57.71254845110554</v>
      </c>
      <c r="I41" s="49">
        <v>-49.726359671102763</v>
      </c>
      <c r="J41" s="49">
        <v>-11.629051454952059</v>
      </c>
      <c r="K41" s="69">
        <v>-55.572707173227755</v>
      </c>
      <c r="L41" s="46">
        <v>532890</v>
      </c>
      <c r="M41" s="46">
        <v>159973.288476521</v>
      </c>
      <c r="N41" s="46">
        <v>24201158.727834836</v>
      </c>
      <c r="O41" s="49">
        <v>30.019945669185198</v>
      </c>
      <c r="P41" s="50">
        <v>151.28249821148609</v>
      </c>
      <c r="Q41" s="50">
        <v>45.414923770074189</v>
      </c>
      <c r="R41" s="49">
        <v>-61.522298584305354</v>
      </c>
      <c r="S41" s="49">
        <v>-16.158276471507513</v>
      </c>
      <c r="T41" s="69">
        <v>-67.739631958934453</v>
      </c>
      <c r="U41" s="46">
        <v>516660</v>
      </c>
      <c r="V41" s="46">
        <v>190958.46326416152</v>
      </c>
      <c r="W41" s="46">
        <v>28264537.493790749</v>
      </c>
      <c r="X41" s="49">
        <v>36.960179472798657</v>
      </c>
      <c r="Y41" s="50">
        <v>148.01406028645681</v>
      </c>
      <c r="Z41" s="50">
        <v>54.706262326850826</v>
      </c>
      <c r="AA41" s="49">
        <v>-50.690022705577057</v>
      </c>
      <c r="AB41" s="49">
        <v>-17.154824502081947</v>
      </c>
      <c r="AC41" s="69">
        <v>-59.149062772451764</v>
      </c>
      <c r="AD41" s="46">
        <v>553908</v>
      </c>
      <c r="AE41" s="46">
        <v>234713.87331115486</v>
      </c>
      <c r="AF41" s="46">
        <v>38462332.849319264</v>
      </c>
      <c r="AG41" s="49">
        <v>42.374162010867302</v>
      </c>
      <c r="AH41" s="50">
        <v>163.86902191474053</v>
      </c>
      <c r="AI41" s="50">
        <v>69.438124831775795</v>
      </c>
      <c r="AJ41" s="49">
        <v>-47.137625130764157</v>
      </c>
      <c r="AK41" s="49">
        <v>-17.891937582501775</v>
      </c>
      <c r="AL41" s="69">
        <v>-56.59572824699594</v>
      </c>
      <c r="AM41" s="46">
        <v>536040</v>
      </c>
      <c r="AN41" s="46">
        <v>243803.84035656403</v>
      </c>
      <c r="AO41" s="46">
        <v>37934622.532181114</v>
      </c>
      <c r="AP41" s="49">
        <v>45.482396902575182</v>
      </c>
      <c r="AQ41" s="50">
        <v>155.59485230709078</v>
      </c>
      <c r="AR41" s="50">
        <v>70.768268286286684</v>
      </c>
      <c r="AS41" s="49">
        <v>-44.036345805173099</v>
      </c>
      <c r="AT41" s="49">
        <v>-20.931970836113955</v>
      </c>
      <c r="AU41" s="69">
        <v>-55.75064158005793</v>
      </c>
      <c r="AV41" s="46">
        <v>558961</v>
      </c>
      <c r="AW41" s="46">
        <v>256903.73791995717</v>
      </c>
      <c r="AX41" s="46">
        <v>45944614.559060648</v>
      </c>
      <c r="AY41" s="49">
        <v>45.960941446712233</v>
      </c>
      <c r="AZ41" s="50">
        <v>178.83980564492796</v>
      </c>
      <c r="BA41" s="50">
        <v>82.196458355879301</v>
      </c>
      <c r="BB41" s="49">
        <v>-38.149679811115483</v>
      </c>
      <c r="BC41" s="49">
        <v>-8.180557654730146</v>
      </c>
      <c r="BD41" s="69">
        <v>-43.209380913802384</v>
      </c>
      <c r="BE41" s="46">
        <v>563580</v>
      </c>
      <c r="BF41" s="46">
        <v>205422.25064961024</v>
      </c>
      <c r="BG41" s="46">
        <v>41541894.561220072</v>
      </c>
      <c r="BH41" s="49">
        <v>36.449528132582813</v>
      </c>
      <c r="BI41" s="50">
        <v>202.22684947639041</v>
      </c>
      <c r="BJ41" s="50">
        <v>73.710732391532829</v>
      </c>
      <c r="BK41" s="49">
        <v>-49.697288249854054</v>
      </c>
      <c r="BL41" s="49">
        <v>11.954532914606615</v>
      </c>
      <c r="BM41" s="69">
        <v>-43.68383401674317</v>
      </c>
      <c r="BN41" s="46">
        <v>514976</v>
      </c>
      <c r="BO41" s="46">
        <v>219097.038171972</v>
      </c>
      <c r="BP41" s="46">
        <v>37490709.595688298</v>
      </c>
      <c r="BQ41" s="49">
        <v>42.545096892276923</v>
      </c>
      <c r="BR41" s="50">
        <v>171.11463444914932</v>
      </c>
      <c r="BS41" s="50">
        <v>72.800887023256038</v>
      </c>
      <c r="BT41" s="49">
        <v>-43.742684237329748</v>
      </c>
      <c r="BU41" s="49">
        <v>-10.429013438604072</v>
      </c>
      <c r="BV41" s="69">
        <v>-49.609767258416554</v>
      </c>
      <c r="BW41" s="46">
        <v>570183</v>
      </c>
      <c r="BX41" s="46">
        <v>297886.73597729974</v>
      </c>
      <c r="BY41" s="46">
        <v>50909495.830906697</v>
      </c>
      <c r="BZ41" s="49">
        <v>52.244057780975531</v>
      </c>
      <c r="CA41" s="50">
        <v>170.90219094141281</v>
      </c>
      <c r="CB41" s="50">
        <v>89.286239384384842</v>
      </c>
      <c r="CC41" s="49">
        <v>16.76116888725322</v>
      </c>
      <c r="CD41" s="49">
        <v>-4.2080588387143196</v>
      </c>
      <c r="CE41" s="69">
        <v>11.847790199707006</v>
      </c>
      <c r="CF41" s="46">
        <v>550920</v>
      </c>
      <c r="CG41" s="46">
        <v>345412.54754741659</v>
      </c>
      <c r="CH41" s="46">
        <v>62929385.692130923</v>
      </c>
      <c r="CI41" s="49">
        <v>62.697405711794204</v>
      </c>
      <c r="CJ41" s="50">
        <v>182.18616011189425</v>
      </c>
      <c r="CK41" s="50">
        <v>114.22599595609331</v>
      </c>
      <c r="CL41" s="49">
        <v>298.8547953120468</v>
      </c>
      <c r="CM41" s="49">
        <v>50.506885108519249</v>
      </c>
      <c r="CN41" s="69">
        <v>500.30392853012188</v>
      </c>
      <c r="CO41" s="46">
        <v>569284</v>
      </c>
      <c r="CP41" s="46">
        <v>314761.8425114454</v>
      </c>
      <c r="CQ41" s="46">
        <v>52755769.965043508</v>
      </c>
      <c r="CR41" s="49">
        <v>55.290828920441356</v>
      </c>
      <c r="CS41" s="50">
        <v>167.60535376242498</v>
      </c>
      <c r="CT41" s="50">
        <v>92.670389410282922</v>
      </c>
      <c r="CU41" s="49">
        <v>190.14410767102589</v>
      </c>
      <c r="CV41" s="49">
        <v>37.045572930745735</v>
      </c>
      <c r="CW41" s="69">
        <v>297.6296546825572</v>
      </c>
      <c r="CX41" s="46">
        <v>551310</v>
      </c>
      <c r="CY41" s="46">
        <v>260076.04025354507</v>
      </c>
      <c r="CZ41" s="46">
        <v>44632733.131085902</v>
      </c>
      <c r="DA41" s="49">
        <v>47.174192424143413</v>
      </c>
      <c r="DB41" s="50">
        <v>171.61416748568601</v>
      </c>
      <c r="DC41" s="50">
        <v>80.957597596789284</v>
      </c>
      <c r="DD41" s="49">
        <v>68.424744426919162</v>
      </c>
      <c r="DE41" s="49">
        <v>23.346869217481814</v>
      </c>
      <c r="DF41" s="69">
        <v>107.74664923814996</v>
      </c>
      <c r="DG41" s="46">
        <v>1581727</v>
      </c>
      <c r="DH41" s="46">
        <v>551982.8516564247</v>
      </c>
      <c r="DI41" s="46">
        <v>83178987.118689582</v>
      </c>
      <c r="DJ41" s="49">
        <v>34.897479252514792</v>
      </c>
      <c r="DK41" s="50">
        <v>150.69125221749346</v>
      </c>
      <c r="DL41" s="50">
        <v>52.587448477954524</v>
      </c>
      <c r="DM41" s="49">
        <v>-4.4142032860116078</v>
      </c>
      <c r="DN41" s="49">
        <v>-56.13914445491141</v>
      </c>
      <c r="DO41" s="49">
        <v>-54.113626654879553</v>
      </c>
      <c r="DP41" s="49">
        <v>-15.030208284552293</v>
      </c>
      <c r="DQ41" s="69">
        <v>-61.010444142878441</v>
      </c>
      <c r="DR41" s="46">
        <v>1648909</v>
      </c>
      <c r="DS41" s="46">
        <v>735421.45158767607</v>
      </c>
      <c r="DT41" s="46">
        <v>122341569.94056103</v>
      </c>
      <c r="DU41" s="49">
        <v>44.600487448832901</v>
      </c>
      <c r="DV41" s="50">
        <v>166.35572660607332</v>
      </c>
      <c r="DW41" s="50">
        <v>74.195464965356507</v>
      </c>
      <c r="DX41" s="49">
        <v>-1.3181250725642066</v>
      </c>
      <c r="DY41" s="49">
        <v>-43.96440331209007</v>
      </c>
      <c r="DZ41" s="49">
        <v>-43.215918091225113</v>
      </c>
      <c r="EA41" s="49">
        <v>-15.598592809698774</v>
      </c>
      <c r="EB41" s="69">
        <v>-52.073435808900733</v>
      </c>
      <c r="EC41" s="46">
        <v>1648739</v>
      </c>
      <c r="ED41" s="46">
        <v>722406.02479888196</v>
      </c>
      <c r="EE41" s="46">
        <v>129942099.98781507</v>
      </c>
      <c r="EF41" s="49">
        <v>43.815669114328102</v>
      </c>
      <c r="EG41" s="50">
        <v>179.87405354764448</v>
      </c>
      <c r="EH41" s="50">
        <v>78.813020124965249</v>
      </c>
      <c r="EI41" s="49">
        <v>0.53047518991926412</v>
      </c>
      <c r="EJ41" s="49">
        <v>-31.064861043066546</v>
      </c>
      <c r="EK41" s="49">
        <v>-31.42861522667312</v>
      </c>
      <c r="EL41" s="49">
        <v>-2.2041320206640749</v>
      </c>
      <c r="EM41" s="69">
        <v>-32.940019075474787</v>
      </c>
      <c r="EN41" s="46">
        <v>1671514</v>
      </c>
      <c r="EO41" s="46">
        <v>920250.43031240709</v>
      </c>
      <c r="EP41" s="46">
        <v>160317888.78826034</v>
      </c>
      <c r="EQ41" s="49">
        <v>55.054904135556569</v>
      </c>
      <c r="ER41" s="50">
        <v>174.21115329860322</v>
      </c>
      <c r="ES41" s="50">
        <v>95.911783441993506</v>
      </c>
      <c r="ET41" s="49">
        <v>13.632139509050726</v>
      </c>
      <c r="EU41" s="49">
        <v>197.58177967800628</v>
      </c>
      <c r="EV41" s="49">
        <v>161.88170086712492</v>
      </c>
      <c r="EW41" s="49">
        <v>34.338071166164127</v>
      </c>
      <c r="EX41" s="69">
        <v>251.80682568203932</v>
      </c>
      <c r="EY41" s="46">
        <v>6550889</v>
      </c>
      <c r="EZ41" s="46">
        <v>2930060.7583553898</v>
      </c>
      <c r="FA41" s="46">
        <v>495780545.83532602</v>
      </c>
      <c r="FB41" s="49">
        <v>44.727681362871358</v>
      </c>
      <c r="FC41" s="50">
        <v>169.20486867774102</v>
      </c>
      <c r="FD41" s="50">
        <v>75.68141451264492</v>
      </c>
      <c r="FE41" s="49">
        <v>1.7735242045186905</v>
      </c>
      <c r="FF41" s="49">
        <v>-25.40764319475602</v>
      </c>
      <c r="FG41" s="49">
        <v>-26.707503362714327</v>
      </c>
      <c r="FH41" s="49">
        <v>-7.0047635746546169</v>
      </c>
      <c r="FI41" s="69">
        <v>-31.841469470117875</v>
      </c>
      <c r="FK41" s="70">
        <v>185</v>
      </c>
      <c r="FL41" s="71">
        <v>116</v>
      </c>
      <c r="FM41" s="46">
        <v>18377</v>
      </c>
      <c r="FN41" s="71">
        <v>15303</v>
      </c>
    </row>
    <row r="42" spans="2:170" x14ac:dyDescent="0.2">
      <c r="B42" s="73" t="s">
        <v>62</v>
      </c>
      <c r="C42" s="46">
        <v>171895</v>
      </c>
      <c r="D42" s="46">
        <v>62255.039179104475</v>
      </c>
      <c r="E42" s="46">
        <v>9061492.5102865025</v>
      </c>
      <c r="F42" s="49">
        <v>36.216899374097252</v>
      </c>
      <c r="G42" s="50">
        <v>145.55436202067216</v>
      </c>
      <c r="H42" s="50">
        <v>52.715276827636075</v>
      </c>
      <c r="I42" s="49">
        <v>-50.513297269387657</v>
      </c>
      <c r="J42" s="49">
        <v>-4.8713436693640677</v>
      </c>
      <c r="K42" s="69">
        <v>-52.923964630032359</v>
      </c>
      <c r="L42" s="46">
        <v>172701</v>
      </c>
      <c r="M42" s="46">
        <v>42861.361567164182</v>
      </c>
      <c r="N42" s="46">
        <v>6038089.1366040614</v>
      </c>
      <c r="O42" s="49">
        <v>24.818247472315839</v>
      </c>
      <c r="P42" s="50">
        <v>140.87487928124531</v>
      </c>
      <c r="Q42" s="50">
        <v>34.962676166345652</v>
      </c>
      <c r="R42" s="49">
        <v>-65.999654435620229</v>
      </c>
      <c r="S42" s="49">
        <v>-12.448862452891806</v>
      </c>
      <c r="T42" s="69">
        <v>-70.232310688437764</v>
      </c>
      <c r="U42" s="46">
        <v>167130</v>
      </c>
      <c r="V42" s="46">
        <v>51606.992282249172</v>
      </c>
      <c r="W42" s="46">
        <v>7700475.5936133033</v>
      </c>
      <c r="X42" s="49">
        <v>30.87835354649026</v>
      </c>
      <c r="Y42" s="50">
        <v>149.21380326715865</v>
      </c>
      <c r="Z42" s="50">
        <v>46.074765712997682</v>
      </c>
      <c r="AA42" s="49">
        <v>-58.187367437174657</v>
      </c>
      <c r="AB42" s="49">
        <v>-6.8000444005784235</v>
      </c>
      <c r="AC42" s="69">
        <v>-61.030645016497495</v>
      </c>
      <c r="AD42" s="46">
        <v>172360</v>
      </c>
      <c r="AE42" s="46">
        <v>64449.511011571485</v>
      </c>
      <c r="AF42" s="46">
        <v>10337656.125212457</v>
      </c>
      <c r="AG42" s="49">
        <v>37.392382810148227</v>
      </c>
      <c r="AH42" s="50">
        <v>160.39929493578933</v>
      </c>
      <c r="AI42" s="50">
        <v>59.977118387169043</v>
      </c>
      <c r="AJ42" s="49">
        <v>-53.925147281520985</v>
      </c>
      <c r="AK42" s="49">
        <v>-9.7680978710635813</v>
      </c>
      <c r="AL42" s="69">
        <v>-58.425783989010419</v>
      </c>
      <c r="AM42" s="46">
        <v>166800</v>
      </c>
      <c r="AN42" s="46">
        <v>68839.395542123151</v>
      </c>
      <c r="AO42" s="46">
        <v>10526926.087409144</v>
      </c>
      <c r="AP42" s="49">
        <v>41.270620828611008</v>
      </c>
      <c r="AQ42" s="50">
        <v>152.9200831080463</v>
      </c>
      <c r="AR42" s="50">
        <v>63.111067670318612</v>
      </c>
      <c r="AS42" s="49">
        <v>-48.762730036620503</v>
      </c>
      <c r="AT42" s="49">
        <v>-14.095688773124442</v>
      </c>
      <c r="AU42" s="69">
        <v>-55.984976146504053</v>
      </c>
      <c r="AV42" s="46">
        <v>172360</v>
      </c>
      <c r="AW42" s="46">
        <v>75279.725085910657</v>
      </c>
      <c r="AX42" s="46">
        <v>12631124.45283726</v>
      </c>
      <c r="AY42" s="49">
        <v>43.675867420463362</v>
      </c>
      <c r="AZ42" s="50">
        <v>167.78919474562881</v>
      </c>
      <c r="BA42" s="50">
        <v>73.283386242963914</v>
      </c>
      <c r="BB42" s="49">
        <v>-39.023520790882287</v>
      </c>
      <c r="BC42" s="49">
        <v>-8.7954762124656032</v>
      </c>
      <c r="BD42" s="69">
        <v>-44.386692514919275</v>
      </c>
      <c r="BE42" s="46">
        <v>174096</v>
      </c>
      <c r="BF42" s="46">
        <v>53521.825789273491</v>
      </c>
      <c r="BG42" s="46">
        <v>9790315.7064922005</v>
      </c>
      <c r="BH42" s="49">
        <v>30.742708499490792</v>
      </c>
      <c r="BI42" s="50">
        <v>182.9219306725204</v>
      </c>
      <c r="BJ42" s="50">
        <v>56.235155928293587</v>
      </c>
      <c r="BK42" s="49">
        <v>-54.865033923357878</v>
      </c>
      <c r="BL42" s="49">
        <v>11.224919912253625</v>
      </c>
      <c r="BM42" s="69">
        <v>-49.798670128831958</v>
      </c>
      <c r="BN42" s="46">
        <v>157248</v>
      </c>
      <c r="BO42" s="46">
        <v>63647.287942183342</v>
      </c>
      <c r="BP42" s="46">
        <v>9958374.0846235808</v>
      </c>
      <c r="BQ42" s="49">
        <v>40.475737651469871</v>
      </c>
      <c r="BR42" s="50">
        <v>156.46187617090115</v>
      </c>
      <c r="BS42" s="50">
        <v>63.3290985235016</v>
      </c>
      <c r="BT42" s="49">
        <v>-45.105597191673027</v>
      </c>
      <c r="BU42" s="49">
        <v>-12.229546803101305</v>
      </c>
      <c r="BV42" s="69">
        <v>-51.818933875400326</v>
      </c>
      <c r="BW42" s="46">
        <v>174096</v>
      </c>
      <c r="BX42" s="46">
        <v>80909.262128619783</v>
      </c>
      <c r="BY42" s="46">
        <v>12494377.981801761</v>
      </c>
      <c r="BZ42" s="49">
        <v>46.473935144184694</v>
      </c>
      <c r="CA42" s="50">
        <v>154.42456961156941</v>
      </c>
      <c r="CB42" s="50">
        <v>71.767174327967112</v>
      </c>
      <c r="CC42" s="49">
        <v>4.0301455624938578</v>
      </c>
      <c r="CD42" s="49">
        <v>-6.0998132835195591</v>
      </c>
      <c r="CE42" s="69">
        <v>-2.3154990753918758</v>
      </c>
      <c r="CF42" s="46">
        <v>168870</v>
      </c>
      <c r="CG42" s="46">
        <v>96373.589657738092</v>
      </c>
      <c r="CH42" s="46">
        <v>15736466.781018967</v>
      </c>
      <c r="CI42" s="49">
        <v>57.069692460317462</v>
      </c>
      <c r="CJ42" s="50">
        <v>163.28609152056674</v>
      </c>
      <c r="CK42" s="50">
        <v>93.186870261259941</v>
      </c>
      <c r="CL42" s="49">
        <v>250.72820133405398</v>
      </c>
      <c r="CM42" s="49">
        <v>27.939778306904355</v>
      </c>
      <c r="CN42" s="69">
        <v>348.72088324658182</v>
      </c>
      <c r="CO42" s="46">
        <v>174499</v>
      </c>
      <c r="CP42" s="46">
        <v>88049.522960151808</v>
      </c>
      <c r="CQ42" s="46">
        <v>13507135.791794138</v>
      </c>
      <c r="CR42" s="49">
        <v>50.458468507069838</v>
      </c>
      <c r="CS42" s="50">
        <v>153.40384976199138</v>
      </c>
      <c r="CT42" s="50">
        <v>77.405233220787153</v>
      </c>
      <c r="CU42" s="49">
        <v>156.50819368998691</v>
      </c>
      <c r="CV42" s="49">
        <v>16.801571606363982</v>
      </c>
      <c r="CW42" s="69">
        <v>199.60560152900086</v>
      </c>
      <c r="CX42" s="46">
        <v>168870</v>
      </c>
      <c r="CY42" s="46">
        <v>73260.313472485766</v>
      </c>
      <c r="CZ42" s="46">
        <v>11205270.432502046</v>
      </c>
      <c r="DA42" s="49">
        <v>43.382669196710943</v>
      </c>
      <c r="DB42" s="50">
        <v>152.95143989126376</v>
      </c>
      <c r="DC42" s="50">
        <v>66.354417199633133</v>
      </c>
      <c r="DD42" s="49">
        <v>53.905641230865982</v>
      </c>
      <c r="DE42" s="49">
        <v>9.4622572691160052</v>
      </c>
      <c r="DF42" s="69">
        <v>68.468588955813203</v>
      </c>
      <c r="DG42" s="46">
        <v>511726</v>
      </c>
      <c r="DH42" s="46">
        <v>156723.39302851784</v>
      </c>
      <c r="DI42" s="46">
        <v>22800057.240503866</v>
      </c>
      <c r="DJ42" s="49">
        <v>30.626427625041103</v>
      </c>
      <c r="DK42" s="50">
        <v>145.47960454349723</v>
      </c>
      <c r="DL42" s="50">
        <v>44.55520579471019</v>
      </c>
      <c r="DM42" s="49">
        <v>-0.15725847361725706</v>
      </c>
      <c r="DN42" s="49">
        <v>-58.304648138899132</v>
      </c>
      <c r="DO42" s="49">
        <v>-58.238975389028994</v>
      </c>
      <c r="DP42" s="49">
        <v>-7.9159822420203341</v>
      </c>
      <c r="DQ42" s="69">
        <v>-61.5447706813192</v>
      </c>
      <c r="DR42" s="46">
        <v>511520</v>
      </c>
      <c r="DS42" s="46">
        <v>208568.6316396053</v>
      </c>
      <c r="DT42" s="46">
        <v>33495706.665458862</v>
      </c>
      <c r="DU42" s="49">
        <v>40.774286760948797</v>
      </c>
      <c r="DV42" s="50">
        <v>160.59800748627211</v>
      </c>
      <c r="DW42" s="50">
        <v>65.482692104822604</v>
      </c>
      <c r="DX42" s="49">
        <v>-0.19745108598097288</v>
      </c>
      <c r="DY42" s="49">
        <v>-47.658676444635262</v>
      </c>
      <c r="DZ42" s="49">
        <v>-47.555123466378248</v>
      </c>
      <c r="EA42" s="49">
        <v>-10.666843802761692</v>
      </c>
      <c r="EB42" s="69">
        <v>-53.149336528770903</v>
      </c>
      <c r="EC42" s="46">
        <v>505440</v>
      </c>
      <c r="ED42" s="46">
        <v>198078.3758600766</v>
      </c>
      <c r="EE42" s="46">
        <v>32243067.772917543</v>
      </c>
      <c r="EF42" s="49">
        <v>39.189295635501068</v>
      </c>
      <c r="EG42" s="50">
        <v>162.77934243409882</v>
      </c>
      <c r="EH42" s="50">
        <v>63.792077740023629</v>
      </c>
      <c r="EI42" s="49">
        <v>0.80775444264943452</v>
      </c>
      <c r="EJ42" s="49">
        <v>-36.06231243422782</v>
      </c>
      <c r="EK42" s="49">
        <v>-36.574633648697144</v>
      </c>
      <c r="EL42" s="49">
        <v>-4.0124759701346111</v>
      </c>
      <c r="EM42" s="69">
        <v>-39.119561232513014</v>
      </c>
      <c r="EN42" s="46">
        <v>512239</v>
      </c>
      <c r="EO42" s="46">
        <v>257683.42609037567</v>
      </c>
      <c r="EP42" s="46">
        <v>40448873.005315155</v>
      </c>
      <c r="EQ42" s="49">
        <v>50.305311795934252</v>
      </c>
      <c r="ER42" s="50">
        <v>156.97118599753784</v>
      </c>
      <c r="ES42" s="50">
        <v>78.964844545837295</v>
      </c>
      <c r="ET42" s="49">
        <v>9.2632014538876994</v>
      </c>
      <c r="EU42" s="49">
        <v>154.8024399878189</v>
      </c>
      <c r="EV42" s="49">
        <v>133.20059873529613</v>
      </c>
      <c r="EW42" s="49">
        <v>16.880579065645225</v>
      </c>
      <c r="EX42" s="69">
        <v>172.56621018636585</v>
      </c>
      <c r="EY42" s="46">
        <v>2040925</v>
      </c>
      <c r="EZ42" s="46">
        <v>821053.82661857537</v>
      </c>
      <c r="FA42" s="46">
        <v>128987704.68419543</v>
      </c>
      <c r="FB42" s="49">
        <v>40.22949528368634</v>
      </c>
      <c r="FC42" s="50">
        <v>157.10018089242436</v>
      </c>
      <c r="FD42" s="50">
        <v>63.200609862780567</v>
      </c>
      <c r="FE42" s="49">
        <v>2.2883665636561741</v>
      </c>
      <c r="FF42" s="49">
        <v>-30.729422326411598</v>
      </c>
      <c r="FG42" s="49">
        <v>-32.279124204725782</v>
      </c>
      <c r="FH42" s="49">
        <v>-5.5441592962498838</v>
      </c>
      <c r="FI42" s="69">
        <v>-36.033677435631311</v>
      </c>
      <c r="FK42" s="70">
        <v>148</v>
      </c>
      <c r="FL42" s="71">
        <v>37</v>
      </c>
      <c r="FM42" s="46">
        <v>5629</v>
      </c>
      <c r="FN42" s="71">
        <v>2635</v>
      </c>
    </row>
    <row r="43" spans="2:170" x14ac:dyDescent="0.2">
      <c r="B43" s="73" t="s">
        <v>63</v>
      </c>
      <c r="C43" s="46">
        <v>243164</v>
      </c>
      <c r="D43" s="46">
        <v>129616.59599037691</v>
      </c>
      <c r="E43" s="46">
        <v>19211109.968544036</v>
      </c>
      <c r="F43" s="49">
        <v>53.304188115994513</v>
      </c>
      <c r="G43" s="50">
        <v>148.21489348455287</v>
      </c>
      <c r="H43" s="50">
        <v>79.004745638926963</v>
      </c>
      <c r="I43" s="49">
        <v>-27.552827711135471</v>
      </c>
      <c r="J43" s="49">
        <v>-11.078359627766421</v>
      </c>
      <c r="K43" s="69">
        <v>-35.578785997443426</v>
      </c>
      <c r="L43" s="46">
        <v>239785</v>
      </c>
      <c r="M43" s="46">
        <v>103409.76531620554</v>
      </c>
      <c r="N43" s="46">
        <v>14475901.997434951</v>
      </c>
      <c r="O43" s="49">
        <v>43.12603595562922</v>
      </c>
      <c r="P43" s="50">
        <v>139.98583163950383</v>
      </c>
      <c r="Q43" s="50">
        <v>60.370340085639015</v>
      </c>
      <c r="R43" s="49">
        <v>-42.367309902938281</v>
      </c>
      <c r="S43" s="49">
        <v>-16.782436071722078</v>
      </c>
      <c r="T43" s="69">
        <v>-52.039479274891363</v>
      </c>
      <c r="U43" s="46">
        <v>227250</v>
      </c>
      <c r="V43" s="46">
        <v>109796.48014440433</v>
      </c>
      <c r="W43" s="46">
        <v>16448197.407783136</v>
      </c>
      <c r="X43" s="49">
        <v>48.31528279181709</v>
      </c>
      <c r="Y43" s="50">
        <v>149.8062359207733</v>
      </c>
      <c r="Z43" s="50">
        <v>72.379306524898283</v>
      </c>
      <c r="AA43" s="49">
        <v>-34.230868099305901</v>
      </c>
      <c r="AB43" s="49">
        <v>-10.422209771296389</v>
      </c>
      <c r="AC43" s="69">
        <v>-41.085464990756854</v>
      </c>
      <c r="AD43" s="46">
        <v>239785</v>
      </c>
      <c r="AE43" s="46">
        <v>133447.06698240867</v>
      </c>
      <c r="AF43" s="46">
        <v>22285695.82806826</v>
      </c>
      <c r="AG43" s="49">
        <v>55.652800209524642</v>
      </c>
      <c r="AH43" s="50">
        <v>167.00026708721907</v>
      </c>
      <c r="AI43" s="50">
        <v>92.940324991422571</v>
      </c>
      <c r="AJ43" s="49">
        <v>-31.481124621457692</v>
      </c>
      <c r="AK43" s="49">
        <v>-10.221321776639643</v>
      </c>
      <c r="AL43" s="69">
        <v>-38.484659351633212</v>
      </c>
      <c r="AM43" s="46">
        <v>229530</v>
      </c>
      <c r="AN43" s="46">
        <v>132004.13615560639</v>
      </c>
      <c r="AO43" s="46">
        <v>21060405.333189014</v>
      </c>
      <c r="AP43" s="49">
        <v>57.510624387054591</v>
      </c>
      <c r="AQ43" s="50">
        <v>159.54352603287387</v>
      </c>
      <c r="AR43" s="50">
        <v>91.754477990628743</v>
      </c>
      <c r="AS43" s="49">
        <v>-30.35719071169104</v>
      </c>
      <c r="AT43" s="49">
        <v>-12.419655030684009</v>
      </c>
      <c r="AU43" s="69">
        <v>-39.006587378976178</v>
      </c>
      <c r="AV43" s="46">
        <v>236871</v>
      </c>
      <c r="AW43" s="46">
        <v>145032.2523178808</v>
      </c>
      <c r="AX43" s="46">
        <v>27879294.145818036</v>
      </c>
      <c r="AY43" s="49">
        <v>61.228370006408888</v>
      </c>
      <c r="AZ43" s="50">
        <v>192.22823682495374</v>
      </c>
      <c r="BA43" s="50">
        <v>117.69821609997862</v>
      </c>
      <c r="BB43" s="49">
        <v>-18.756898762419429</v>
      </c>
      <c r="BC43" s="49">
        <v>-0.57475133310831661</v>
      </c>
      <c r="BD43" s="69">
        <v>-19.223844569840963</v>
      </c>
      <c r="BE43" s="46">
        <v>237150</v>
      </c>
      <c r="BF43" s="46">
        <v>123423.42393974127</v>
      </c>
      <c r="BG43" s="46">
        <v>26240083.951920744</v>
      </c>
      <c r="BH43" s="49">
        <v>52.044454539212012</v>
      </c>
      <c r="BI43" s="50">
        <v>212.60213915902929</v>
      </c>
      <c r="BJ43" s="50">
        <v>110.64762366401325</v>
      </c>
      <c r="BK43" s="49">
        <v>-32.696307510148131</v>
      </c>
      <c r="BL43" s="49">
        <v>11.465498235384946</v>
      </c>
      <c r="BM43" s="69">
        <v>-24.979603835375251</v>
      </c>
      <c r="BN43" s="46">
        <v>214200</v>
      </c>
      <c r="BO43" s="46">
        <v>126662.80497789422</v>
      </c>
      <c r="BP43" s="46">
        <v>21022864.115853608</v>
      </c>
      <c r="BQ43" s="49">
        <v>59.132962174553789</v>
      </c>
      <c r="BR43" s="50">
        <v>165.97503994580424</v>
      </c>
      <c r="BS43" s="50">
        <v>98.145957590352978</v>
      </c>
      <c r="BT43" s="49">
        <v>-23.37776479822061</v>
      </c>
      <c r="BU43" s="49">
        <v>-6.8123889146457417</v>
      </c>
      <c r="BV43" s="69">
        <v>-28.597569455260416</v>
      </c>
      <c r="BW43" s="46">
        <v>242203</v>
      </c>
      <c r="BX43" s="46">
        <v>156891.75479744136</v>
      </c>
      <c r="BY43" s="46">
        <v>26124536.876635823</v>
      </c>
      <c r="BZ43" s="49">
        <v>64.776965932478689</v>
      </c>
      <c r="CA43" s="50">
        <v>166.51312817786055</v>
      </c>
      <c r="CB43" s="50">
        <v>107.86215231287731</v>
      </c>
      <c r="CC43" s="49">
        <v>18.004887271031276</v>
      </c>
      <c r="CD43" s="49">
        <v>-0.30751254032375103</v>
      </c>
      <c r="CE43" s="69">
        <v>17.642007444477947</v>
      </c>
      <c r="CF43" s="46">
        <v>233850</v>
      </c>
      <c r="CG43" s="46">
        <v>160278.95957481075</v>
      </c>
      <c r="CH43" s="46">
        <v>29914578.061831195</v>
      </c>
      <c r="CI43" s="49">
        <v>68.539217265260106</v>
      </c>
      <c r="CJ43" s="50">
        <v>186.64070531271736</v>
      </c>
      <c r="CK43" s="50">
        <v>127.92207851969721</v>
      </c>
      <c r="CL43" s="49">
        <v>179.30062578429798</v>
      </c>
      <c r="CM43" s="49">
        <v>41.946268952261292</v>
      </c>
      <c r="CN43" s="69">
        <v>296.45681746112848</v>
      </c>
      <c r="CO43" s="46">
        <v>241645</v>
      </c>
      <c r="CP43" s="46">
        <v>147783.19383970328</v>
      </c>
      <c r="CQ43" s="46">
        <v>24676699.59237336</v>
      </c>
      <c r="CR43" s="49">
        <v>61.157149471209117</v>
      </c>
      <c r="CS43" s="50">
        <v>166.97906542160374</v>
      </c>
      <c r="CT43" s="50">
        <v>102.11963662551825</v>
      </c>
      <c r="CU43" s="49">
        <v>94.312841600448294</v>
      </c>
      <c r="CV43" s="49">
        <v>34.108113063869368</v>
      </c>
      <c r="CW43" s="69">
        <v>160.5892853111466</v>
      </c>
      <c r="CX43" s="46">
        <v>233550</v>
      </c>
      <c r="CY43" s="46">
        <v>126080.28186076562</v>
      </c>
      <c r="CZ43" s="46">
        <v>21608527.457098011</v>
      </c>
      <c r="DA43" s="49">
        <v>53.984278253378562</v>
      </c>
      <c r="DB43" s="50">
        <v>171.38704909433005</v>
      </c>
      <c r="DC43" s="50">
        <v>92.522061473337658</v>
      </c>
      <c r="DD43" s="49">
        <v>21.395181406930803</v>
      </c>
      <c r="DE43" s="49">
        <v>24.749214521093048</v>
      </c>
      <c r="DF43" s="69">
        <v>51.439535271602175</v>
      </c>
      <c r="DG43" s="46">
        <v>710199</v>
      </c>
      <c r="DH43" s="46">
        <v>342822.84145098674</v>
      </c>
      <c r="DI43" s="46">
        <v>50135209.373762123</v>
      </c>
      <c r="DJ43" s="49">
        <v>48.27137766330096</v>
      </c>
      <c r="DK43" s="50">
        <v>146.24232493251162</v>
      </c>
      <c r="DL43" s="50">
        <v>70.59318497176443</v>
      </c>
      <c r="DM43" s="49">
        <v>-0.17457526344419283</v>
      </c>
      <c r="DN43" s="49">
        <v>-34.846402138220036</v>
      </c>
      <c r="DO43" s="49">
        <v>-34.732461160347171</v>
      </c>
      <c r="DP43" s="49">
        <v>-12.630232245322564</v>
      </c>
      <c r="DQ43" s="69">
        <v>-42.975902896601433</v>
      </c>
      <c r="DR43" s="46">
        <v>706186</v>
      </c>
      <c r="DS43" s="46">
        <v>410483.45545589586</v>
      </c>
      <c r="DT43" s="46">
        <v>71225395.307075307</v>
      </c>
      <c r="DU43" s="49">
        <v>58.126818636435139</v>
      </c>
      <c r="DV43" s="50">
        <v>173.51587344237819</v>
      </c>
      <c r="DW43" s="50">
        <v>100.8592570612775</v>
      </c>
      <c r="DX43" s="49">
        <v>-2.7728595699451764</v>
      </c>
      <c r="DY43" s="49">
        <v>-29.079897301913118</v>
      </c>
      <c r="DZ43" s="49">
        <v>-27.057298626295832</v>
      </c>
      <c r="EA43" s="49">
        <v>-7.2357986401380305</v>
      </c>
      <c r="EB43" s="69">
        <v>-32.335285620374265</v>
      </c>
      <c r="EC43" s="46">
        <v>693553</v>
      </c>
      <c r="ED43" s="46">
        <v>406977.98371507687</v>
      </c>
      <c r="EE43" s="46">
        <v>73387484.944410175</v>
      </c>
      <c r="EF43" s="49">
        <v>58.680156197879164</v>
      </c>
      <c r="EG43" s="50">
        <v>180.32298522513778</v>
      </c>
      <c r="EH43" s="50">
        <v>105.81380939078942</v>
      </c>
      <c r="EI43" s="49">
        <v>-2.6362707276943897</v>
      </c>
      <c r="EJ43" s="49">
        <v>-17.864142771052876</v>
      </c>
      <c r="EK43" s="49">
        <v>-15.640189788508788</v>
      </c>
      <c r="EL43" s="49">
        <v>0.21626366290117593</v>
      </c>
      <c r="EM43" s="69">
        <v>-15.457750172928938</v>
      </c>
      <c r="EN43" s="46">
        <v>709045</v>
      </c>
      <c r="EO43" s="46">
        <v>434142.43527527968</v>
      </c>
      <c r="EP43" s="46">
        <v>76199805.11130257</v>
      </c>
      <c r="EQ43" s="49">
        <v>61.229179428002404</v>
      </c>
      <c r="ER43" s="50">
        <v>175.5179842370996</v>
      </c>
      <c r="ES43" s="50">
        <v>107.46822149694668</v>
      </c>
      <c r="ET43" s="49">
        <v>0.36164701552746675</v>
      </c>
      <c r="EU43" s="49">
        <v>83.799854622196079</v>
      </c>
      <c r="EV43" s="49">
        <v>83.137543163036625</v>
      </c>
      <c r="EW43" s="49">
        <v>33.134972573969165</v>
      </c>
      <c r="EX43" s="69">
        <v>143.82011786274975</v>
      </c>
      <c r="EY43" s="46">
        <v>2818983</v>
      </c>
      <c r="EZ43" s="46">
        <v>1594426.715897239</v>
      </c>
      <c r="FA43" s="46">
        <v>270947894.73655015</v>
      </c>
      <c r="FB43" s="49">
        <v>56.560352293619339</v>
      </c>
      <c r="FC43" s="50">
        <v>169.9343670267582</v>
      </c>
      <c r="FD43" s="50">
        <v>96.11547665826653</v>
      </c>
      <c r="FE43" s="49">
        <v>-1.3164651967783956</v>
      </c>
      <c r="FF43" s="49">
        <v>-13.189313165561042</v>
      </c>
      <c r="FG43" s="49">
        <v>-12.031234990170873</v>
      </c>
      <c r="FH43" s="49">
        <v>-1.4274448330575238</v>
      </c>
      <c r="FI43" s="69">
        <v>-13.286940581008192</v>
      </c>
      <c r="FK43" s="70">
        <v>117</v>
      </c>
      <c r="FL43" s="71">
        <v>66</v>
      </c>
      <c r="FM43" s="46">
        <v>7785</v>
      </c>
      <c r="FN43" s="71">
        <v>6191</v>
      </c>
    </row>
    <row r="44" spans="2:170" x14ac:dyDescent="0.2">
      <c r="B44" s="73" t="s">
        <v>64</v>
      </c>
      <c r="K44" s="69"/>
      <c r="T44" s="69"/>
      <c r="AC44" s="69"/>
      <c r="AL44" s="69"/>
      <c r="AU44" s="69"/>
      <c r="BD44" s="69"/>
      <c r="BM44" s="69"/>
      <c r="BV44" s="69"/>
      <c r="CE44" s="69"/>
      <c r="CN44" s="69"/>
      <c r="CW44" s="69"/>
      <c r="DF44" s="69"/>
      <c r="DQ44" s="69"/>
      <c r="EB44" s="69"/>
      <c r="EM44" s="69"/>
      <c r="EX44" s="69"/>
      <c r="FI44" s="69"/>
      <c r="FK44" s="70">
        <v>61</v>
      </c>
      <c r="FL44" s="71">
        <v>36</v>
      </c>
      <c r="FM44" s="46">
        <v>1484</v>
      </c>
      <c r="FN44" s="71">
        <v>624</v>
      </c>
    </row>
    <row r="45" spans="2:170" x14ac:dyDescent="0.2">
      <c r="B45" s="74" t="s">
        <v>89</v>
      </c>
      <c r="C45" s="75">
        <v>993240</v>
      </c>
      <c r="D45" s="75">
        <v>417696.18771288003</v>
      </c>
      <c r="E45" s="75">
        <v>62756103.50679753</v>
      </c>
      <c r="F45" s="76">
        <v>42.053903156626802</v>
      </c>
      <c r="G45" s="77">
        <v>150.2434193867611</v>
      </c>
      <c r="H45" s="77">
        <v>63.183222088113169</v>
      </c>
      <c r="I45" s="76">
        <v>-42.998850344347105</v>
      </c>
      <c r="J45" s="76">
        <v>-10.855648424139778</v>
      </c>
      <c r="K45" s="78">
        <v>-49.186694748682548</v>
      </c>
      <c r="L45" s="75">
        <v>991380</v>
      </c>
      <c r="M45" s="75">
        <v>327593.89146626944</v>
      </c>
      <c r="N45" s="75">
        <v>47866876.8507182</v>
      </c>
      <c r="O45" s="76">
        <v>33.044230412785147</v>
      </c>
      <c r="P45" s="77">
        <v>146.11651223553659</v>
      </c>
      <c r="Q45" s="77">
        <v>48.283076974236117</v>
      </c>
      <c r="R45" s="76">
        <v>-56.308775368684209</v>
      </c>
      <c r="S45" s="76">
        <v>-16.308445682251634</v>
      </c>
      <c r="T45" s="78">
        <v>-63.434135005592893</v>
      </c>
      <c r="U45" s="75">
        <v>955560</v>
      </c>
      <c r="V45" s="75">
        <v>377538.07945943635</v>
      </c>
      <c r="W45" s="75">
        <v>56237817.645290546</v>
      </c>
      <c r="X45" s="76">
        <v>39.509615247544509</v>
      </c>
      <c r="Y45" s="77">
        <v>148.95932544291304</v>
      </c>
      <c r="Z45" s="77">
        <v>58.853256357832628</v>
      </c>
      <c r="AA45" s="76">
        <v>-46.357145889305265</v>
      </c>
      <c r="AB45" s="76">
        <v>-13.995838670012891</v>
      </c>
      <c r="AC45" s="78">
        <v>-53.864913208628479</v>
      </c>
      <c r="AD45" s="75">
        <v>1012057</v>
      </c>
      <c r="AE45" s="75">
        <v>463173.1768710324</v>
      </c>
      <c r="AF45" s="75">
        <v>76246954.234327406</v>
      </c>
      <c r="AG45" s="76">
        <v>45.765522778957354</v>
      </c>
      <c r="AH45" s="77">
        <v>164.61867405494831</v>
      </c>
      <c r="AI45" s="77">
        <v>75.338596773034922</v>
      </c>
      <c r="AJ45" s="76">
        <v>-42.908320246035878</v>
      </c>
      <c r="AK45" s="76">
        <v>-14.630235103909463</v>
      </c>
      <c r="AL45" s="78">
        <v>-51.260967218811906</v>
      </c>
      <c r="AM45" s="75">
        <v>976890</v>
      </c>
      <c r="AN45" s="75">
        <v>474566.32830516179</v>
      </c>
      <c r="AO45" s="75">
        <v>74226731.264380381</v>
      </c>
      <c r="AP45" s="76">
        <v>48.579300464244881</v>
      </c>
      <c r="AQ45" s="77">
        <v>156.40960354155206</v>
      </c>
      <c r="AR45" s="77">
        <v>75.982691259384765</v>
      </c>
      <c r="AS45" s="76">
        <v>-39.881434936104476</v>
      </c>
      <c r="AT45" s="76">
        <v>-17.655073529718006</v>
      </c>
      <c r="AU45" s="78">
        <v>-50.495411803146588</v>
      </c>
      <c r="AV45" s="75">
        <v>1014196</v>
      </c>
      <c r="AW45" s="75">
        <v>507749.61898864812</v>
      </c>
      <c r="AX45" s="75">
        <v>92780310.047569171</v>
      </c>
      <c r="AY45" s="76">
        <v>50.064249808582176</v>
      </c>
      <c r="AZ45" s="77">
        <v>182.72846808309174</v>
      </c>
      <c r="BA45" s="77">
        <v>91.481636732514389</v>
      </c>
      <c r="BB45" s="76">
        <v>-32.142785865671776</v>
      </c>
      <c r="BC45" s="76">
        <v>-5.3897648836805869</v>
      </c>
      <c r="BD45" s="78">
        <v>-35.800130164127737</v>
      </c>
      <c r="BE45" s="75">
        <v>1020830</v>
      </c>
      <c r="BF45" s="75">
        <v>415817.42993147031</v>
      </c>
      <c r="BG45" s="75">
        <v>85257065.025592849</v>
      </c>
      <c r="BH45" s="76">
        <v>40.733268999879542</v>
      </c>
      <c r="BI45" s="77">
        <v>205.03485156849683</v>
      </c>
      <c r="BJ45" s="77">
        <v>83.517397632899545</v>
      </c>
      <c r="BK45" s="76">
        <v>-44.212742014130477</v>
      </c>
      <c r="BL45" s="76">
        <v>12.48453714159035</v>
      </c>
      <c r="BM45" s="78">
        <v>-37.247961070609762</v>
      </c>
      <c r="BN45" s="75">
        <v>927976</v>
      </c>
      <c r="BO45" s="75">
        <v>435630.23206268874</v>
      </c>
      <c r="BP45" s="75">
        <v>73079342.083924249</v>
      </c>
      <c r="BQ45" s="76">
        <v>46.944127010039999</v>
      </c>
      <c r="BR45" s="77">
        <v>167.75544189827457</v>
      </c>
      <c r="BS45" s="77">
        <v>78.751327710979865</v>
      </c>
      <c r="BT45" s="76">
        <v>-37.552282444017344</v>
      </c>
      <c r="BU45" s="76">
        <v>-9.6545479708749085</v>
      </c>
      <c r="BV45" s="78">
        <v>-43.581327292176162</v>
      </c>
      <c r="BW45" s="75">
        <v>1032486</v>
      </c>
      <c r="BX45" s="75">
        <v>565635.90388848132</v>
      </c>
      <c r="BY45" s="75">
        <v>94851950.744184494</v>
      </c>
      <c r="BZ45" s="76">
        <v>54.783881223423975</v>
      </c>
      <c r="CA45" s="77">
        <v>167.69082388886889</v>
      </c>
      <c r="CB45" s="77">
        <v>91.867541781859018</v>
      </c>
      <c r="CC45" s="76">
        <v>15.835654923185313</v>
      </c>
      <c r="CD45" s="76">
        <v>-3.0071762656667889</v>
      </c>
      <c r="CE45" s="78">
        <v>12.352272601155601</v>
      </c>
      <c r="CF45" s="75">
        <v>998160</v>
      </c>
      <c r="CG45" s="75">
        <v>635013.64040143485</v>
      </c>
      <c r="CH45" s="75">
        <v>115357320.15195782</v>
      </c>
      <c r="CI45" s="76">
        <v>63.618421936506657</v>
      </c>
      <c r="CJ45" s="77">
        <v>181.66116885147963</v>
      </c>
      <c r="CK45" s="77">
        <v>115.56996889472411</v>
      </c>
      <c r="CL45" s="76">
        <v>255.2947206413462</v>
      </c>
      <c r="CM45" s="76">
        <v>44.694352769563125</v>
      </c>
      <c r="CN45" s="78">
        <v>414.0913964564233</v>
      </c>
      <c r="CO45" s="75">
        <v>1031432</v>
      </c>
      <c r="CP45" s="75">
        <v>579268.88080808078</v>
      </c>
      <c r="CQ45" s="75">
        <v>95865359.655941233</v>
      </c>
      <c r="CR45" s="76">
        <v>56.161616161616159</v>
      </c>
      <c r="CS45" s="77">
        <v>165.49371601355304</v>
      </c>
      <c r="CT45" s="77">
        <v>92.94394555912676</v>
      </c>
      <c r="CU45" s="76">
        <v>151.31979969409451</v>
      </c>
      <c r="CV45" s="76">
        <v>33.778655447066434</v>
      </c>
      <c r="CW45" s="78">
        <v>236.21224890302025</v>
      </c>
      <c r="CX45" s="75">
        <v>998250</v>
      </c>
      <c r="CY45" s="75">
        <v>483813.63370096555</v>
      </c>
      <c r="CZ45" s="75">
        <v>81846730.533517405</v>
      </c>
      <c r="DA45" s="76">
        <v>48.466179183667975</v>
      </c>
      <c r="DB45" s="77">
        <v>169.16995477664659</v>
      </c>
      <c r="DC45" s="77">
        <v>81.99021340697962</v>
      </c>
      <c r="DD45" s="76">
        <v>48.703917899204406</v>
      </c>
      <c r="DE45" s="76">
        <v>22.406306536996887</v>
      </c>
      <c r="DF45" s="78">
        <v>82.022973576224317</v>
      </c>
      <c r="DG45" s="75">
        <v>2940180</v>
      </c>
      <c r="DH45" s="75">
        <v>1122828.1586385858</v>
      </c>
      <c r="DI45" s="75">
        <v>166860798.00280628</v>
      </c>
      <c r="DJ45" s="76">
        <v>38.189095859389077</v>
      </c>
      <c r="DK45" s="77">
        <v>148.60760012032719</v>
      </c>
      <c r="DL45" s="77">
        <v>56.751898864289352</v>
      </c>
      <c r="DM45" s="76">
        <v>-2.4673584204660051</v>
      </c>
      <c r="DN45" s="76">
        <v>-49.910755701902438</v>
      </c>
      <c r="DO45" s="76">
        <v>-48.643609475857602</v>
      </c>
      <c r="DP45" s="76">
        <v>-13.660269314108488</v>
      </c>
      <c r="DQ45" s="78">
        <v>-55.659030731460746</v>
      </c>
      <c r="DR45" s="75">
        <v>3003143</v>
      </c>
      <c r="DS45" s="75">
        <v>1445489.1241648423</v>
      </c>
      <c r="DT45" s="75">
        <v>243253995.54627696</v>
      </c>
      <c r="DU45" s="76">
        <v>48.132543943623141</v>
      </c>
      <c r="DV45" s="77">
        <v>168.28490196134916</v>
      </c>
      <c r="DW45" s="77">
        <v>80.999804387029513</v>
      </c>
      <c r="DX45" s="76">
        <v>-1.4173494577063472</v>
      </c>
      <c r="DY45" s="76">
        <v>-39.334286609989057</v>
      </c>
      <c r="DZ45" s="76">
        <v>-38.462079223580716</v>
      </c>
      <c r="EA45" s="76">
        <v>-12.331796324898658</v>
      </c>
      <c r="EB45" s="78">
        <v>-46.050810276306237</v>
      </c>
      <c r="EC45" s="75">
        <v>2981292</v>
      </c>
      <c r="ED45" s="75">
        <v>1417083.5658826404</v>
      </c>
      <c r="EE45" s="75">
        <v>253188357.85370159</v>
      </c>
      <c r="EF45" s="76">
        <v>47.532531730626864</v>
      </c>
      <c r="EG45" s="77">
        <v>178.66861485758707</v>
      </c>
      <c r="EH45" s="77">
        <v>84.925716049854088</v>
      </c>
      <c r="EI45" s="76">
        <v>-0.20181962366950187</v>
      </c>
      <c r="EJ45" s="76">
        <v>-26.828064565911358</v>
      </c>
      <c r="EK45" s="76">
        <v>-26.680090600686842</v>
      </c>
      <c r="EL45" s="76">
        <v>-1.3685793068198859</v>
      </c>
      <c r="EM45" s="78">
        <v>-27.68353170850493</v>
      </c>
      <c r="EN45" s="75">
        <v>3027842</v>
      </c>
      <c r="EO45" s="75">
        <v>1698096.1549104813</v>
      </c>
      <c r="EP45" s="75">
        <v>293069410.34141648</v>
      </c>
      <c r="EQ45" s="76">
        <v>56.082720132374185</v>
      </c>
      <c r="ER45" s="77">
        <v>172.58705256114678</v>
      </c>
      <c r="ES45" s="77">
        <v>96.791513672581488</v>
      </c>
      <c r="ET45" s="76">
        <v>8.8629804485834676</v>
      </c>
      <c r="EU45" s="76">
        <v>150.56639645099062</v>
      </c>
      <c r="EV45" s="76">
        <v>130.16676138986878</v>
      </c>
      <c r="EW45" s="76">
        <v>31.993143417536281</v>
      </c>
      <c r="EX45" s="78">
        <v>203.80434346082805</v>
      </c>
      <c r="EY45" s="75">
        <v>11952457</v>
      </c>
      <c r="EZ45" s="75">
        <v>5683497.0035965499</v>
      </c>
      <c r="FA45" s="75">
        <v>956372561.7442013</v>
      </c>
      <c r="FB45" s="76">
        <v>47.550867604849358</v>
      </c>
      <c r="FC45" s="77">
        <v>168.27185114006451</v>
      </c>
      <c r="FD45" s="77">
        <v>80.014725151841276</v>
      </c>
      <c r="FE45" s="76">
        <v>1.0391195460446709</v>
      </c>
      <c r="FF45" s="76">
        <v>-21.4847694869893</v>
      </c>
      <c r="FG45" s="76">
        <v>-22.292245948134553</v>
      </c>
      <c r="FH45" s="76">
        <v>-5.034123069836177</v>
      </c>
      <c r="FI45" s="78">
        <v>-26.204149921911071</v>
      </c>
      <c r="FK45" s="79">
        <v>511</v>
      </c>
      <c r="FL45" s="80">
        <v>255</v>
      </c>
      <c r="FM45" s="75">
        <v>33275</v>
      </c>
      <c r="FN45" s="80">
        <v>24753</v>
      </c>
    </row>
    <row r="46" spans="2:170" x14ac:dyDescent="0.2">
      <c r="B46" s="72" t="s">
        <v>90</v>
      </c>
      <c r="K46" s="69"/>
      <c r="T46" s="69"/>
      <c r="AC46" s="69"/>
      <c r="AL46" s="69"/>
      <c r="AU46" s="69"/>
      <c r="BD46" s="69"/>
      <c r="BM46" s="69"/>
      <c r="BV46" s="69"/>
      <c r="CE46" s="69"/>
      <c r="CN46" s="69"/>
      <c r="CW46" s="69"/>
      <c r="DF46" s="69"/>
      <c r="DQ46" s="69"/>
      <c r="EB46" s="69"/>
      <c r="EM46" s="69"/>
      <c r="EX46" s="69"/>
      <c r="FI46" s="69"/>
      <c r="FK46" s="70"/>
      <c r="FL46" s="71"/>
      <c r="FN46" s="71"/>
    </row>
    <row r="47" spans="2:170" x14ac:dyDescent="0.2">
      <c r="B47" s="73" t="s">
        <v>61</v>
      </c>
      <c r="C47" s="46">
        <v>391871</v>
      </c>
      <c r="D47" s="46">
        <v>132833.81498625778</v>
      </c>
      <c r="E47" s="46">
        <v>14484551.404882982</v>
      </c>
      <c r="F47" s="49">
        <v>33.897332281862596</v>
      </c>
      <c r="G47" s="50">
        <v>109.0426515746873</v>
      </c>
      <c r="H47" s="50">
        <v>36.962549933225425</v>
      </c>
      <c r="I47" s="49">
        <v>-52.448051143467033</v>
      </c>
      <c r="J47" s="49">
        <v>-9.6424248321843713</v>
      </c>
      <c r="K47" s="69">
        <v>-57.033212068196981</v>
      </c>
      <c r="L47" s="46">
        <v>394723</v>
      </c>
      <c r="M47" s="46">
        <v>96106.614678899088</v>
      </c>
      <c r="N47" s="46">
        <v>9988751.1135755461</v>
      </c>
      <c r="O47" s="49">
        <v>24.347862850378387</v>
      </c>
      <c r="P47" s="50">
        <v>103.93406475661295</v>
      </c>
      <c r="Q47" s="50">
        <v>25.30572354176358</v>
      </c>
      <c r="R47" s="49">
        <v>-67.234369833476109</v>
      </c>
      <c r="S47" s="49">
        <v>-17.466583319957611</v>
      </c>
      <c r="T47" s="69">
        <v>-72.957405926821167</v>
      </c>
      <c r="U47" s="46">
        <v>381990</v>
      </c>
      <c r="V47" s="46">
        <v>94949.574923547407</v>
      </c>
      <c r="W47" s="46">
        <v>10286627.485295249</v>
      </c>
      <c r="X47" s="49">
        <v>24.856560361147515</v>
      </c>
      <c r="Y47" s="50">
        <v>108.33779396672344</v>
      </c>
      <c r="Z47" s="50">
        <v>26.929049151274246</v>
      </c>
      <c r="AA47" s="49">
        <v>-65.821540421575818</v>
      </c>
      <c r="AB47" s="49">
        <v>-13.433566029426757</v>
      </c>
      <c r="AC47" s="69">
        <v>-70.41292635688437</v>
      </c>
      <c r="AD47" s="46">
        <v>400954</v>
      </c>
      <c r="AE47" s="46">
        <v>119489.67637354755</v>
      </c>
      <c r="AF47" s="46">
        <v>14169360.475377169</v>
      </c>
      <c r="AG47" s="49">
        <v>29.801342890592824</v>
      </c>
      <c r="AH47" s="50">
        <v>118.58229853331464</v>
      </c>
      <c r="AI47" s="50">
        <v>35.339117393459524</v>
      </c>
      <c r="AJ47" s="49">
        <v>-61.622592657249918</v>
      </c>
      <c r="AK47" s="49">
        <v>-16.793333360884304</v>
      </c>
      <c r="AL47" s="69">
        <v>-68.067438607582432</v>
      </c>
      <c r="AM47" s="46">
        <v>394920</v>
      </c>
      <c r="AN47" s="46">
        <v>127484.77544785447</v>
      </c>
      <c r="AO47" s="46">
        <v>14573264.103684815</v>
      </c>
      <c r="AP47" s="49">
        <v>32.281164653057445</v>
      </c>
      <c r="AQ47" s="50">
        <v>114.31376062348532</v>
      </c>
      <c r="AR47" s="50">
        <v>36.901813287969247</v>
      </c>
      <c r="AS47" s="49">
        <v>-59.419487514269825</v>
      </c>
      <c r="AT47" s="49">
        <v>-20.213874106383525</v>
      </c>
      <c r="AU47" s="69">
        <v>-67.622381219860571</v>
      </c>
      <c r="AV47" s="46">
        <v>408084</v>
      </c>
      <c r="AW47" s="46">
        <v>136014.17100575499</v>
      </c>
      <c r="AX47" s="46">
        <v>17734597.789261229</v>
      </c>
      <c r="AY47" s="49">
        <v>33.32994457164579</v>
      </c>
      <c r="AZ47" s="50">
        <v>130.38786810317615</v>
      </c>
      <c r="BA47" s="50">
        <v>43.458204166939225</v>
      </c>
      <c r="BB47" s="49">
        <v>-51.120932815235612</v>
      </c>
      <c r="BC47" s="49">
        <v>-7.6689441251391308</v>
      </c>
      <c r="BD47" s="69">
        <v>-54.86944116652441</v>
      </c>
      <c r="BE47" s="46">
        <v>409851</v>
      </c>
      <c r="BF47" s="46">
        <v>106527.80664277839</v>
      </c>
      <c r="BG47" s="46">
        <v>15313661.194896173</v>
      </c>
      <c r="BH47" s="49">
        <v>25.99183767827293</v>
      </c>
      <c r="BI47" s="50">
        <v>143.75271281279402</v>
      </c>
      <c r="BJ47" s="50">
        <v>37.363971772415276</v>
      </c>
      <c r="BK47" s="49">
        <v>-60.051405267526285</v>
      </c>
      <c r="BL47" s="49">
        <v>13.578460905726008</v>
      </c>
      <c r="BM47" s="69">
        <v>-54.627000949390421</v>
      </c>
      <c r="BN47" s="46">
        <v>367556</v>
      </c>
      <c r="BO47" s="46">
        <v>122127.98214285714</v>
      </c>
      <c r="BP47" s="46">
        <v>14689114.119028755</v>
      </c>
      <c r="BQ47" s="49">
        <v>33.227040816326529</v>
      </c>
      <c r="BR47" s="50">
        <v>120.27640071745729</v>
      </c>
      <c r="BS47" s="50">
        <v>39.964288758797991</v>
      </c>
      <c r="BT47" s="49">
        <v>-53.063700995269933</v>
      </c>
      <c r="BU47" s="49">
        <v>-11.540411961259281</v>
      </c>
      <c r="BV47" s="69">
        <v>-58.48034325978422</v>
      </c>
      <c r="BW47" s="46">
        <v>406937</v>
      </c>
      <c r="BX47" s="46">
        <v>172334.69627984453</v>
      </c>
      <c r="BY47" s="46">
        <v>20313661.174706962</v>
      </c>
      <c r="BZ47" s="49">
        <v>42.349232505239023</v>
      </c>
      <c r="CA47" s="50">
        <v>117.87331055912712</v>
      </c>
      <c r="CB47" s="50">
        <v>49.918442350307203</v>
      </c>
      <c r="CC47" s="49">
        <v>-5.3891515167551844</v>
      </c>
      <c r="CD47" s="49">
        <v>-4.9164117075865885</v>
      </c>
      <c r="CE47" s="69">
        <v>-10.040610348232441</v>
      </c>
      <c r="CF47" s="46">
        <v>393810</v>
      </c>
      <c r="CG47" s="46">
        <v>205197.75083287063</v>
      </c>
      <c r="CH47" s="46">
        <v>26051546.72409666</v>
      </c>
      <c r="CI47" s="49">
        <v>52.105774569683511</v>
      </c>
      <c r="CJ47" s="50">
        <v>126.95824695132799</v>
      </c>
      <c r="CK47" s="50">
        <v>66.152577954081053</v>
      </c>
      <c r="CL47" s="49">
        <v>189.5101913201872</v>
      </c>
      <c r="CM47" s="49">
        <v>22.623260642068871</v>
      </c>
      <c r="CN47" s="69">
        <v>255.00683648790542</v>
      </c>
      <c r="CO47" s="46">
        <v>413075</v>
      </c>
      <c r="CP47" s="46">
        <v>189913.96804537281</v>
      </c>
      <c r="CQ47" s="46">
        <v>22479172.216841094</v>
      </c>
      <c r="CR47" s="49">
        <v>45.975662542001523</v>
      </c>
      <c r="CS47" s="50">
        <v>118.36502837679923</v>
      </c>
      <c r="CT47" s="50">
        <v>54.419106014261565</v>
      </c>
      <c r="CU47" s="49">
        <v>143.17003163856859</v>
      </c>
      <c r="CV47" s="49">
        <v>17.53806355541127</v>
      </c>
      <c r="CW47" s="69">
        <v>185.81734633505445</v>
      </c>
      <c r="CX47" s="46">
        <v>399660</v>
      </c>
      <c r="CY47" s="46">
        <v>155001.42319044273</v>
      </c>
      <c r="CZ47" s="46">
        <v>18548300.349858388</v>
      </c>
      <c r="DA47" s="49">
        <v>38.783321620988524</v>
      </c>
      <c r="DB47" s="50">
        <v>119.66535511786233</v>
      </c>
      <c r="DC47" s="50">
        <v>46.410199544258596</v>
      </c>
      <c r="DD47" s="49">
        <v>32.687687493854334</v>
      </c>
      <c r="DE47" s="49">
        <v>14.423054301923804</v>
      </c>
      <c r="DF47" s="69">
        <v>51.825304713059907</v>
      </c>
      <c r="DG47" s="46">
        <v>1168584</v>
      </c>
      <c r="DH47" s="46">
        <v>323890.00458870427</v>
      </c>
      <c r="DI47" s="46">
        <v>34759930.003753774</v>
      </c>
      <c r="DJ47" s="49">
        <v>27.716450386853172</v>
      </c>
      <c r="DK47" s="50">
        <v>107.3201689193654</v>
      </c>
      <c r="DL47" s="50">
        <v>29.745341373622928</v>
      </c>
      <c r="DM47" s="49">
        <v>-3.6595208632014069</v>
      </c>
      <c r="DN47" s="49">
        <v>-63.30827179987233</v>
      </c>
      <c r="DO47" s="49">
        <v>-61.914525930447908</v>
      </c>
      <c r="DP47" s="49">
        <v>-13.412553360837741</v>
      </c>
      <c r="DQ47" s="69">
        <v>-67.022760462754604</v>
      </c>
      <c r="DR47" s="46">
        <v>1203958</v>
      </c>
      <c r="DS47" s="46">
        <v>382988.62282715703</v>
      </c>
      <c r="DT47" s="46">
        <v>46477222.368323214</v>
      </c>
      <c r="DU47" s="49">
        <v>31.810795960254179</v>
      </c>
      <c r="DV47" s="50">
        <v>121.35405492005543</v>
      </c>
      <c r="DW47" s="50">
        <v>38.603690800113633</v>
      </c>
      <c r="DX47" s="49">
        <v>6.0088012732342391E-2</v>
      </c>
      <c r="DY47" s="49">
        <v>-57.600067803943254</v>
      </c>
      <c r="DZ47" s="49">
        <v>-57.625529781003706</v>
      </c>
      <c r="EA47" s="49">
        <v>-14.767124200363519</v>
      </c>
      <c r="EB47" s="69">
        <v>-63.883020427488944</v>
      </c>
      <c r="EC47" s="46">
        <v>1184344</v>
      </c>
      <c r="ED47" s="46">
        <v>400990.48506548005</v>
      </c>
      <c r="EE47" s="46">
        <v>50316436.488631889</v>
      </c>
      <c r="EF47" s="49">
        <v>33.857602610852936</v>
      </c>
      <c r="EG47" s="50">
        <v>125.48037512764282</v>
      </c>
      <c r="EH47" s="50">
        <v>42.484646765324847</v>
      </c>
      <c r="EI47" s="49">
        <v>5.7195140187231715E-2</v>
      </c>
      <c r="EJ47" s="49">
        <v>-43.40099745466182</v>
      </c>
      <c r="EK47" s="49">
        <v>-43.433350828954417</v>
      </c>
      <c r="EL47" s="49">
        <v>-3.0013608796182596</v>
      </c>
      <c r="EM47" s="69">
        <v>-45.131120108085085</v>
      </c>
      <c r="EN47" s="46">
        <v>1206545</v>
      </c>
      <c r="EO47" s="46">
        <v>550113.1420686862</v>
      </c>
      <c r="EP47" s="46">
        <v>67079019.290796146</v>
      </c>
      <c r="EQ47" s="49">
        <v>45.594084105332676</v>
      </c>
      <c r="ER47" s="50">
        <v>121.93676929539846</v>
      </c>
      <c r="ES47" s="50">
        <v>55.595953147869452</v>
      </c>
      <c r="ET47" s="49">
        <v>6.6507263735243809</v>
      </c>
      <c r="EU47" s="49">
        <v>120.15038411285553</v>
      </c>
      <c r="EV47" s="49">
        <v>106.42183283573677</v>
      </c>
      <c r="EW47" s="49">
        <v>18.17607785751408</v>
      </c>
      <c r="EX47" s="69">
        <v>143.94122588686784</v>
      </c>
      <c r="EY47" s="46">
        <v>4763431</v>
      </c>
      <c r="EZ47" s="46">
        <v>1657982.2545500274</v>
      </c>
      <c r="FA47" s="46">
        <v>198632608.15150502</v>
      </c>
      <c r="FB47" s="49">
        <v>34.806471523362625</v>
      </c>
      <c r="FC47" s="50">
        <v>119.80382034029276</v>
      </c>
      <c r="FD47" s="50">
        <v>41.699482610644516</v>
      </c>
      <c r="FE47" s="49">
        <v>0.68166926644093018</v>
      </c>
      <c r="FF47" s="49">
        <v>-39.585972864546164</v>
      </c>
      <c r="FG47" s="49">
        <v>-39.995008450271143</v>
      </c>
      <c r="FH47" s="49">
        <v>-7.5019957054834947</v>
      </c>
      <c r="FI47" s="69">
        <v>-44.496580339407537</v>
      </c>
      <c r="FK47" s="70">
        <v>254</v>
      </c>
      <c r="FL47" s="71">
        <v>94</v>
      </c>
      <c r="FM47" s="46">
        <v>13322</v>
      </c>
      <c r="FN47" s="71">
        <v>7115</v>
      </c>
    </row>
    <row r="48" spans="2:170" x14ac:dyDescent="0.2">
      <c r="B48" s="73" t="s">
        <v>62</v>
      </c>
      <c r="C48" s="46">
        <v>600377</v>
      </c>
      <c r="D48" s="46">
        <v>293443.75127610209</v>
      </c>
      <c r="E48" s="46">
        <v>34706406.757252581</v>
      </c>
      <c r="F48" s="49">
        <v>48.876581094229472</v>
      </c>
      <c r="G48" s="50">
        <v>118.27277495712363</v>
      </c>
      <c r="H48" s="50">
        <v>57.807688764314065</v>
      </c>
      <c r="I48" s="49">
        <v>-19.716981720460872</v>
      </c>
      <c r="J48" s="49">
        <v>-2.5815686617296314</v>
      </c>
      <c r="K48" s="69">
        <v>-21.789542961056128</v>
      </c>
      <c r="L48" s="46">
        <v>601400</v>
      </c>
      <c r="M48" s="46">
        <v>227897.00712589073</v>
      </c>
      <c r="N48" s="46">
        <v>25693335.747695953</v>
      </c>
      <c r="O48" s="49">
        <v>37.894414221132479</v>
      </c>
      <c r="P48" s="50">
        <v>112.74099678502098</v>
      </c>
      <c r="Q48" s="50">
        <v>42.722540318749509</v>
      </c>
      <c r="R48" s="49">
        <v>-36.248373505793538</v>
      </c>
      <c r="S48" s="49">
        <v>-6.9404869276360781</v>
      </c>
      <c r="T48" s="69">
        <v>-40.673046808779311</v>
      </c>
      <c r="U48" s="46">
        <v>582000</v>
      </c>
      <c r="V48" s="46">
        <v>286598.47473784559</v>
      </c>
      <c r="W48" s="46">
        <v>33344925.182296827</v>
      </c>
      <c r="X48" s="49">
        <v>49.243724181760406</v>
      </c>
      <c r="Y48" s="50">
        <v>116.34718298064132</v>
      </c>
      <c r="Z48" s="50">
        <v>57.293685880235095</v>
      </c>
      <c r="AA48" s="49">
        <v>-21.65240368012844</v>
      </c>
      <c r="AB48" s="49">
        <v>-4.9150565510054509</v>
      </c>
      <c r="AC48" s="69">
        <v>-25.503232345603596</v>
      </c>
      <c r="AD48" s="46">
        <v>601400</v>
      </c>
      <c r="AE48" s="46">
        <v>317007.65503875969</v>
      </c>
      <c r="AF48" s="46">
        <v>39110229.934035666</v>
      </c>
      <c r="AG48" s="49">
        <v>52.711615403850963</v>
      </c>
      <c r="AH48" s="50">
        <v>123.37314040335639</v>
      </c>
      <c r="AI48" s="50">
        <v>65.031975281070288</v>
      </c>
      <c r="AJ48" s="49">
        <v>-22.476773233008487</v>
      </c>
      <c r="AK48" s="49">
        <v>-3.0964437387451009</v>
      </c>
      <c r="AL48" s="69">
        <v>-24.877236334308162</v>
      </c>
      <c r="AM48" s="46">
        <v>582030</v>
      </c>
      <c r="AN48" s="46">
        <v>321055.56560196559</v>
      </c>
      <c r="AO48" s="46">
        <v>39612127.673310623</v>
      </c>
      <c r="AP48" s="49">
        <v>55.161343161343162</v>
      </c>
      <c r="AQ48" s="50">
        <v>123.38090946668238</v>
      </c>
      <c r="AR48" s="50">
        <v>68.058566866502801</v>
      </c>
      <c r="AS48" s="49">
        <v>-11.488301806400527</v>
      </c>
      <c r="AT48" s="49">
        <v>-0.85537706562995708</v>
      </c>
      <c r="AU48" s="69">
        <v>-12.245410573148181</v>
      </c>
      <c r="AV48" s="46">
        <v>601431</v>
      </c>
      <c r="AW48" s="46">
        <v>331235.6308623298</v>
      </c>
      <c r="AX48" s="46">
        <v>42386265.62412934</v>
      </c>
      <c r="AY48" s="49">
        <v>55.074585590421812</v>
      </c>
      <c r="AZ48" s="50">
        <v>127.96408862712654</v>
      </c>
      <c r="BA48" s="50">
        <v>70.475691515950032</v>
      </c>
      <c r="BB48" s="49">
        <v>9.570912195704091</v>
      </c>
      <c r="BC48" s="49">
        <v>-0.28260203091660668</v>
      </c>
      <c r="BD48" s="69">
        <v>9.2612625725451796</v>
      </c>
      <c r="BE48" s="46">
        <v>601338</v>
      </c>
      <c r="BF48" s="46">
        <v>296706.373540856</v>
      </c>
      <c r="BG48" s="46">
        <v>37716479.775390498</v>
      </c>
      <c r="BH48" s="49">
        <v>49.34103175599347</v>
      </c>
      <c r="BI48" s="50">
        <v>127.11718769397109</v>
      </c>
      <c r="BJ48" s="50">
        <v>62.720931947408104</v>
      </c>
      <c r="BK48" s="49">
        <v>-8.0666472894777854</v>
      </c>
      <c r="BL48" s="49">
        <v>-4.0494159723125254</v>
      </c>
      <c r="BM48" s="69">
        <v>-11.789411158020082</v>
      </c>
      <c r="BN48" s="46">
        <v>543144</v>
      </c>
      <c r="BO48" s="46">
        <v>332780.03187250998</v>
      </c>
      <c r="BP48" s="46">
        <v>40595008.651831046</v>
      </c>
      <c r="BQ48" s="49">
        <v>61.269208878770634</v>
      </c>
      <c r="BR48" s="50">
        <v>121.98751356386444</v>
      </c>
      <c r="BS48" s="50">
        <v>74.740784491462762</v>
      </c>
      <c r="BT48" s="49">
        <v>4.6542598361904401</v>
      </c>
      <c r="BU48" s="49">
        <v>-2.0350327210853054</v>
      </c>
      <c r="BV48" s="69">
        <v>2.5245114045143282</v>
      </c>
      <c r="BW48" s="46">
        <v>601338</v>
      </c>
      <c r="BX48" s="46">
        <v>388322.48787878786</v>
      </c>
      <c r="BY48" s="46">
        <v>46156851.317237929</v>
      </c>
      <c r="BZ48" s="49">
        <v>64.576409253828615</v>
      </c>
      <c r="CA48" s="50">
        <v>118.86216420112518</v>
      </c>
      <c r="CB48" s="50">
        <v>76.756917602476364</v>
      </c>
      <c r="CC48" s="49">
        <v>47.539704808223327</v>
      </c>
      <c r="CD48" s="49">
        <v>-0.63954269178677503</v>
      </c>
      <c r="CE48" s="69">
        <v>46.596125408638557</v>
      </c>
      <c r="CF48" s="46">
        <v>581940</v>
      </c>
      <c r="CG48" s="46">
        <v>411532.00798801798</v>
      </c>
      <c r="CH48" s="46">
        <v>54119198.266428605</v>
      </c>
      <c r="CI48" s="49">
        <v>70.717257447162595</v>
      </c>
      <c r="CJ48" s="50">
        <v>131.50665614326729</v>
      </c>
      <c r="CK48" s="50">
        <v>92.997900584989182</v>
      </c>
      <c r="CL48" s="49">
        <v>247.20864748009555</v>
      </c>
      <c r="CM48" s="49">
        <v>20.425706284431548</v>
      </c>
      <c r="CN48" s="69">
        <v>318.1284660085272</v>
      </c>
      <c r="CO48" s="46">
        <v>601338</v>
      </c>
      <c r="CP48" s="46">
        <v>405750.0348468849</v>
      </c>
      <c r="CQ48" s="46">
        <v>51440358.127491586</v>
      </c>
      <c r="CR48" s="49">
        <v>67.4745375889907</v>
      </c>
      <c r="CS48" s="50">
        <v>126.77844413963705</v>
      </c>
      <c r="CT48" s="50">
        <v>85.54316894573698</v>
      </c>
      <c r="CU48" s="49">
        <v>157.30929718240003</v>
      </c>
      <c r="CV48" s="49">
        <v>21.573013828011717</v>
      </c>
      <c r="CW48" s="69">
        <v>212.81866744431895</v>
      </c>
      <c r="CX48" s="46">
        <v>581940</v>
      </c>
      <c r="CY48" s="46">
        <v>351398.59924283397</v>
      </c>
      <c r="CZ48" s="46">
        <v>44407829.096873581</v>
      </c>
      <c r="DA48" s="49">
        <v>60.383991346673881</v>
      </c>
      <c r="DB48" s="50">
        <v>126.37451939922377</v>
      </c>
      <c r="DC48" s="50">
        <v>76.309978858427982</v>
      </c>
      <c r="DD48" s="49">
        <v>52.252186645891491</v>
      </c>
      <c r="DE48" s="49">
        <v>13.316339258839426</v>
      </c>
      <c r="DF48" s="69">
        <v>72.526604348659816</v>
      </c>
      <c r="DG48" s="46">
        <v>1783777</v>
      </c>
      <c r="DH48" s="46">
        <v>807939.23313983844</v>
      </c>
      <c r="DI48" s="46">
        <v>93744667.687245369</v>
      </c>
      <c r="DJ48" s="49">
        <v>45.293735323408612</v>
      </c>
      <c r="DK48" s="50">
        <v>116.02935448861908</v>
      </c>
      <c r="DL48" s="50">
        <v>52.554028719534649</v>
      </c>
      <c r="DM48" s="49">
        <v>0.2037468752633205</v>
      </c>
      <c r="DN48" s="49">
        <v>-25.644660162322545</v>
      </c>
      <c r="DO48" s="49">
        <v>-25.795848801704743</v>
      </c>
      <c r="DP48" s="49">
        <v>-4.6150485109400954</v>
      </c>
      <c r="DQ48" s="69">
        <v>-29.220406376637406</v>
      </c>
      <c r="DR48" s="46">
        <v>1784861</v>
      </c>
      <c r="DS48" s="46">
        <v>969298.85150305508</v>
      </c>
      <c r="DT48" s="46">
        <v>121108623.23147564</v>
      </c>
      <c r="DU48" s="49">
        <v>54.3066855908138</v>
      </c>
      <c r="DV48" s="50">
        <v>124.94456487148115</v>
      </c>
      <c r="DW48" s="50">
        <v>67.853252007565644</v>
      </c>
      <c r="DX48" s="49">
        <v>1.0309988866332675E-2</v>
      </c>
      <c r="DY48" s="49">
        <v>-9.7207777848827543</v>
      </c>
      <c r="DZ48" s="49">
        <v>-9.7300846031098214</v>
      </c>
      <c r="EA48" s="49">
        <v>-1.3318287124904462</v>
      </c>
      <c r="EB48" s="69">
        <v>-10.93232525510644</v>
      </c>
      <c r="EC48" s="46">
        <v>1745820</v>
      </c>
      <c r="ED48" s="46">
        <v>1017808.8932921538</v>
      </c>
      <c r="EE48" s="46">
        <v>124468339.74445947</v>
      </c>
      <c r="EF48" s="49">
        <v>58.299761332334022</v>
      </c>
      <c r="EG48" s="50">
        <v>122.2904816068765</v>
      </c>
      <c r="EH48" s="50">
        <v>71.295058908970844</v>
      </c>
      <c r="EI48" s="49">
        <v>-0.16469377251672671</v>
      </c>
      <c r="EJ48" s="49">
        <v>12.414029231484781</v>
      </c>
      <c r="EK48" s="49">
        <v>12.599473552312057</v>
      </c>
      <c r="EL48" s="49">
        <v>-2.8968015609494793</v>
      </c>
      <c r="EM48" s="69">
        <v>9.337690244827785</v>
      </c>
      <c r="EN48" s="46">
        <v>1765218</v>
      </c>
      <c r="EO48" s="46">
        <v>1168680.6420777368</v>
      </c>
      <c r="EP48" s="46">
        <v>149967385.49079376</v>
      </c>
      <c r="EQ48" s="49">
        <v>66.206023396415446</v>
      </c>
      <c r="ER48" s="50">
        <v>128.32195562354357</v>
      </c>
      <c r="ES48" s="50">
        <v>84.956863962861107</v>
      </c>
      <c r="ET48" s="49">
        <v>0.41983390960941791</v>
      </c>
      <c r="EU48" s="49">
        <v>131.36527711890054</v>
      </c>
      <c r="EV48" s="49">
        <v>130.39798823722276</v>
      </c>
      <c r="EW48" s="49">
        <v>18.017094528910814</v>
      </c>
      <c r="EX48" s="69">
        <v>171.909011570632</v>
      </c>
      <c r="EY48" s="46">
        <v>7079676</v>
      </c>
      <c r="EZ48" s="46">
        <v>3963727.6200127844</v>
      </c>
      <c r="FA48" s="46">
        <v>489289016.15397424</v>
      </c>
      <c r="FB48" s="49">
        <v>55.987415525975827</v>
      </c>
      <c r="FC48" s="50">
        <v>123.44163450676163</v>
      </c>
      <c r="FD48" s="50">
        <v>69.111780843356996</v>
      </c>
      <c r="FE48" s="49">
        <v>0.11753034951526332</v>
      </c>
      <c r="FF48" s="49">
        <v>11.004086916335222</v>
      </c>
      <c r="FG48" s="49">
        <v>10.873776579200914</v>
      </c>
      <c r="FH48" s="49">
        <v>0.84633707637792144</v>
      </c>
      <c r="FI48" s="69">
        <v>11.812142458371111</v>
      </c>
      <c r="FK48" s="70">
        <v>759</v>
      </c>
      <c r="FL48" s="71">
        <v>58</v>
      </c>
      <c r="FM48" s="46">
        <v>19398</v>
      </c>
      <c r="FN48" s="71">
        <v>1849</v>
      </c>
    </row>
    <row r="49" spans="2:170" x14ac:dyDescent="0.2">
      <c r="B49" s="73" t="s">
        <v>63</v>
      </c>
      <c r="C49" s="46">
        <v>42408</v>
      </c>
      <c r="D49" s="46">
        <v>24648.574850299403</v>
      </c>
      <c r="E49" s="46">
        <v>2451734.0780292214</v>
      </c>
      <c r="F49" s="49">
        <v>58.122464747923509</v>
      </c>
      <c r="G49" s="50">
        <v>99.467579481555333</v>
      </c>
      <c r="H49" s="50">
        <v>57.813008819779796</v>
      </c>
      <c r="I49" s="49">
        <v>-22.745228674266123</v>
      </c>
      <c r="J49" s="49">
        <v>-26.770644760680508</v>
      </c>
      <c r="K49" s="69">
        <v>-43.426829066554404</v>
      </c>
      <c r="L49" s="46">
        <v>43152</v>
      </c>
      <c r="M49" s="46">
        <v>23906.207999999999</v>
      </c>
      <c r="N49" s="46">
        <v>2199725.2056768001</v>
      </c>
      <c r="O49" s="49">
        <v>55.4</v>
      </c>
      <c r="P49" s="50">
        <v>92.014810783742874</v>
      </c>
      <c r="Q49" s="50">
        <v>50.976205174193545</v>
      </c>
      <c r="R49" s="49">
        <v>-20.611702750146286</v>
      </c>
      <c r="S49" s="49">
        <v>-32.172054925545901</v>
      </c>
      <c r="T49" s="69">
        <v>-46.152549345824866</v>
      </c>
      <c r="U49" s="46">
        <v>41760</v>
      </c>
      <c r="V49" s="46">
        <v>26417.376</v>
      </c>
      <c r="W49" s="46">
        <v>2812024.5879139174</v>
      </c>
      <c r="X49" s="49">
        <v>63.26</v>
      </c>
      <c r="Y49" s="50">
        <v>106.44602203920319</v>
      </c>
      <c r="Z49" s="50">
        <v>67.33775354199993</v>
      </c>
      <c r="AA49" s="49">
        <v>-15.653333333333334</v>
      </c>
      <c r="AB49" s="49">
        <v>-24.431050986893961</v>
      </c>
      <c r="AC49" s="69">
        <v>-36.260110472412158</v>
      </c>
      <c r="AD49" s="46">
        <v>43555</v>
      </c>
      <c r="AE49" s="46">
        <v>31362.41</v>
      </c>
      <c r="AF49" s="46">
        <v>3948475.5229308829</v>
      </c>
      <c r="AG49" s="49">
        <v>72.00645161290322</v>
      </c>
      <c r="AH49" s="50">
        <v>125.89834527802178</v>
      </c>
      <c r="AI49" s="50">
        <v>90.654931074064578</v>
      </c>
      <c r="AL49" s="69"/>
      <c r="AM49" s="46">
        <v>42150</v>
      </c>
      <c r="AN49" s="46">
        <v>31382.080000000002</v>
      </c>
      <c r="AO49" s="46">
        <v>3521332.6738430001</v>
      </c>
      <c r="AP49" s="49">
        <v>74.453333333333333</v>
      </c>
      <c r="AQ49" s="50">
        <v>112.20839006984241</v>
      </c>
      <c r="AR49" s="50">
        <v>83.542886686666662</v>
      </c>
      <c r="AS49" s="49">
        <v>0.51518086015380238</v>
      </c>
      <c r="AT49" s="49">
        <v>-27.854139912583889</v>
      </c>
      <c r="AU49" s="69">
        <v>-27.48245825002018</v>
      </c>
      <c r="AV49" s="46">
        <v>45074</v>
      </c>
      <c r="AW49" s="46">
        <v>30756.469945355191</v>
      </c>
      <c r="AX49" s="46">
        <v>4870739.20868167</v>
      </c>
      <c r="AY49" s="49">
        <v>68.235501498325405</v>
      </c>
      <c r="AZ49" s="50">
        <v>158.36470236459124</v>
      </c>
      <c r="BA49" s="50">
        <v>108.06094885480921</v>
      </c>
      <c r="BB49" s="49">
        <v>-0.72051307355165606</v>
      </c>
      <c r="BC49" s="49">
        <v>-5.6325150730228906</v>
      </c>
      <c r="BD49" s="69">
        <v>-6.3124451391036489</v>
      </c>
      <c r="BE49" s="46">
        <v>45074</v>
      </c>
      <c r="BF49" s="46">
        <v>29629.612000000001</v>
      </c>
      <c r="BG49" s="46">
        <v>5655013.1310504004</v>
      </c>
      <c r="BH49" s="49">
        <v>65.735483870967741</v>
      </c>
      <c r="BI49" s="50">
        <v>190.85680673275101</v>
      </c>
      <c r="BJ49" s="50">
        <v>125.46064540645162</v>
      </c>
      <c r="BK49" s="49">
        <v>-3.6699208714417839</v>
      </c>
      <c r="BL49" s="49">
        <v>19.498832034554585</v>
      </c>
      <c r="BM49" s="69">
        <v>15.113319456589306</v>
      </c>
      <c r="BN49" s="46">
        <v>40712</v>
      </c>
      <c r="BO49" s="46">
        <v>27957.511999999999</v>
      </c>
      <c r="BP49" s="46">
        <v>3738844.1568740611</v>
      </c>
      <c r="BQ49" s="49">
        <v>68.671428571428578</v>
      </c>
      <c r="BR49" s="50">
        <v>133.73307885458695</v>
      </c>
      <c r="BS49" s="50">
        <v>91.836415721999927</v>
      </c>
      <c r="BT49" s="49">
        <v>-15.083717357910906</v>
      </c>
      <c r="BU49" s="49">
        <v>-8.6530113729683453</v>
      </c>
      <c r="BV49" s="69">
        <v>-22.431532952432821</v>
      </c>
      <c r="BW49" s="46">
        <v>45074</v>
      </c>
      <c r="BX49" s="46">
        <v>29747.409836065573</v>
      </c>
      <c r="BY49" s="46">
        <v>3990950.3019388733</v>
      </c>
      <c r="BZ49" s="49">
        <v>65.996827075621368</v>
      </c>
      <c r="CA49" s="50">
        <v>134.16127064280636</v>
      </c>
      <c r="CB49" s="50">
        <v>88.542181788589289</v>
      </c>
      <c r="CC49" s="49">
        <v>14.728118261411758</v>
      </c>
      <c r="CD49" s="49">
        <v>4.7004954699088142</v>
      </c>
      <c r="CE49" s="69">
        <v>20.120908263001045</v>
      </c>
      <c r="CF49" s="46">
        <v>43620</v>
      </c>
      <c r="CG49" s="46">
        <v>32787.832422586522</v>
      </c>
      <c r="CH49" s="46">
        <v>5172897.8923722114</v>
      </c>
      <c r="CI49" s="49">
        <v>75.16697024893746</v>
      </c>
      <c r="CJ49" s="50">
        <v>157.76882795121162</v>
      </c>
      <c r="CK49" s="50">
        <v>118.59004796818458</v>
      </c>
      <c r="CL49" s="49">
        <v>240.18655912120749</v>
      </c>
      <c r="CM49" s="49">
        <v>121.47792877209486</v>
      </c>
      <c r="CN49" s="69">
        <v>653.43814510270829</v>
      </c>
      <c r="CO49" s="46">
        <v>45074</v>
      </c>
      <c r="CP49" s="46">
        <v>29342.196721311477</v>
      </c>
      <c r="CQ49" s="46">
        <v>4005349.7660323498</v>
      </c>
      <c r="CR49" s="49">
        <v>65.097831835007938</v>
      </c>
      <c r="CS49" s="50">
        <v>136.50476834010288</v>
      </c>
      <c r="CT49" s="50">
        <v>88.861644540807333</v>
      </c>
      <c r="CU49" s="49">
        <v>88.801947008311515</v>
      </c>
      <c r="CV49" s="49">
        <v>109.07525958489893</v>
      </c>
      <c r="CW49" s="69">
        <v>294.73816080897063</v>
      </c>
      <c r="CX49" s="46">
        <v>43620</v>
      </c>
      <c r="CY49" s="46">
        <v>24887.500910746814</v>
      </c>
      <c r="CZ49" s="46">
        <v>3362450.7869479381</v>
      </c>
      <c r="DA49" s="49">
        <v>57.055251973284761</v>
      </c>
      <c r="DB49" s="50">
        <v>135.10600357209748</v>
      </c>
      <c r="DC49" s="50">
        <v>77.085070769095324</v>
      </c>
      <c r="DD49" s="49">
        <v>13.461290970953948</v>
      </c>
      <c r="DE49" s="49">
        <v>70.603358739642019</v>
      </c>
      <c r="DF49" s="69">
        <v>93.568773265805618</v>
      </c>
      <c r="DG49" s="46">
        <v>127320</v>
      </c>
      <c r="DH49" s="46">
        <v>74972.158850299398</v>
      </c>
      <c r="DI49" s="46">
        <v>7463483.8716199389</v>
      </c>
      <c r="DJ49" s="49">
        <v>58.884824733191486</v>
      </c>
      <c r="DK49" s="50">
        <v>99.550072801326749</v>
      </c>
      <c r="DL49" s="50">
        <v>58.619885890825785</v>
      </c>
      <c r="DM49" s="49">
        <v>15.038490729697495</v>
      </c>
      <c r="DN49" s="49">
        <v>-7.6119585758557768</v>
      </c>
      <c r="DO49" s="49">
        <v>-19.68945277522317</v>
      </c>
      <c r="DP49" s="49">
        <v>-27.575121337991099</v>
      </c>
      <c r="DQ49" s="69">
        <v>-41.835183619660022</v>
      </c>
      <c r="DR49" s="46">
        <v>130779</v>
      </c>
      <c r="DS49" s="46">
        <v>93500.959945355193</v>
      </c>
      <c r="DT49" s="46">
        <v>12340547.405455554</v>
      </c>
      <c r="DU49" s="49">
        <v>71.495392949445389</v>
      </c>
      <c r="DV49" s="50">
        <v>131.98310918591366</v>
      </c>
      <c r="DW49" s="50">
        <v>94.361842539364531</v>
      </c>
      <c r="DX49" s="49">
        <v>13.582595101615425</v>
      </c>
      <c r="DY49" s="49">
        <v>7.4296203736058795</v>
      </c>
      <c r="DZ49" s="49">
        <v>-5.4171809708211489</v>
      </c>
      <c r="EA49" s="49">
        <v>-21.934333066881532</v>
      </c>
      <c r="EB49" s="69">
        <v>-26.163291520727046</v>
      </c>
      <c r="EC49" s="46">
        <v>130860</v>
      </c>
      <c r="ED49" s="46">
        <v>87334.533836065573</v>
      </c>
      <c r="EE49" s="46">
        <v>13384807.589863334</v>
      </c>
      <c r="EF49" s="49">
        <v>66.738907103825142</v>
      </c>
      <c r="EG49" s="50">
        <v>153.25904887736354</v>
      </c>
      <c r="EH49" s="50">
        <v>102.28341425846962</v>
      </c>
      <c r="EI49" s="49">
        <v>7.9435783221974763</v>
      </c>
      <c r="EJ49" s="49">
        <v>5.2018020700260532</v>
      </c>
      <c r="EK49" s="49">
        <v>-2.5400086737791656</v>
      </c>
      <c r="EL49" s="49">
        <v>5.1978321296893348</v>
      </c>
      <c r="EM49" s="69">
        <v>2.5257980689675801</v>
      </c>
      <c r="EN49" s="46">
        <v>132314</v>
      </c>
      <c r="EO49" s="46">
        <v>87017.530054644812</v>
      </c>
      <c r="EP49" s="46">
        <v>12540698.445352498</v>
      </c>
      <c r="EQ49" s="49">
        <v>65.76592806101003</v>
      </c>
      <c r="ER49" s="50">
        <v>144.11692032027636</v>
      </c>
      <c r="ES49" s="50">
        <v>94.779830141576099</v>
      </c>
      <c r="ET49" s="49">
        <v>8.2650781831720028</v>
      </c>
      <c r="EU49" s="49">
        <v>99.959905799577356</v>
      </c>
      <c r="EV49" s="49">
        <v>84.694741051466565</v>
      </c>
      <c r="EW49" s="49">
        <v>97.47779556375643</v>
      </c>
      <c r="EX49" s="69">
        <v>264.73110315062445</v>
      </c>
      <c r="EY49" s="46">
        <v>521273</v>
      </c>
      <c r="EZ49" s="46">
        <v>342825.18268636498</v>
      </c>
      <c r="FA49" s="46">
        <v>45729537.312291324</v>
      </c>
      <c r="FB49" s="49">
        <v>65.766917274895306</v>
      </c>
      <c r="FC49" s="50">
        <v>133.39025142189504</v>
      </c>
      <c r="FD49" s="50">
        <v>87.726656305412561</v>
      </c>
      <c r="FE49" s="49">
        <v>11.084283945539671</v>
      </c>
      <c r="FF49" s="49">
        <v>16.323318560009852</v>
      </c>
      <c r="FG49" s="49">
        <v>4.7162698703973982</v>
      </c>
      <c r="FH49" s="49">
        <v>-4.4400756953012479</v>
      </c>
      <c r="FI49" s="69">
        <v>6.6788222855819743E-2</v>
      </c>
      <c r="FK49" s="70">
        <v>48</v>
      </c>
      <c r="FL49" s="71">
        <v>7</v>
      </c>
      <c r="FM49" s="46">
        <v>1454</v>
      </c>
      <c r="FN49" s="71">
        <v>549</v>
      </c>
    </row>
    <row r="50" spans="2:170" x14ac:dyDescent="0.2">
      <c r="B50" s="73" t="s">
        <v>64</v>
      </c>
      <c r="C50" s="46">
        <v>121179</v>
      </c>
      <c r="D50" s="46">
        <v>71730.360841423942</v>
      </c>
      <c r="E50" s="46">
        <v>9870528.7538841106</v>
      </c>
      <c r="F50" s="49">
        <v>59.193722378814769</v>
      </c>
      <c r="G50" s="50">
        <v>137.60601003674202</v>
      </c>
      <c r="H50" s="50">
        <v>81.454119557713057</v>
      </c>
      <c r="I50" s="49">
        <v>9.0656935861243575</v>
      </c>
      <c r="J50" s="49">
        <v>-5.961728799414745</v>
      </c>
      <c r="K50" s="69">
        <v>2.563492721318942</v>
      </c>
      <c r="L50" s="46">
        <v>121303</v>
      </c>
      <c r="M50" s="46">
        <v>55290.647788565264</v>
      </c>
      <c r="N50" s="46">
        <v>7049229.3784533981</v>
      </c>
      <c r="O50" s="49">
        <v>45.580610362946722</v>
      </c>
      <c r="P50" s="50">
        <v>127.49406383173645</v>
      </c>
      <c r="Q50" s="50">
        <v>58.112572471030376</v>
      </c>
      <c r="R50" s="49">
        <v>-1.2180635237076549</v>
      </c>
      <c r="S50" s="49">
        <v>-6.4876848432068055</v>
      </c>
      <c r="T50" s="69">
        <v>-7.6267242443062475</v>
      </c>
      <c r="U50" s="46">
        <v>117390</v>
      </c>
      <c r="V50" s="46">
        <v>65962</v>
      </c>
      <c r="W50" s="46">
        <v>9498014.7053127903</v>
      </c>
      <c r="X50" s="49">
        <v>56.19047619047619</v>
      </c>
      <c r="Y50" s="50">
        <v>143.99221832741259</v>
      </c>
      <c r="Z50" s="50">
        <v>80.909913155403274</v>
      </c>
      <c r="AA50" s="49">
        <v>2.9264455485965208</v>
      </c>
      <c r="AB50" s="49">
        <v>-1.8875289147490766</v>
      </c>
      <c r="AC50" s="69">
        <v>0.98367912794329782</v>
      </c>
      <c r="AD50" s="46">
        <v>121706</v>
      </c>
      <c r="AE50" s="46">
        <v>76053.403141361254</v>
      </c>
      <c r="AF50" s="46">
        <v>13477721.209275054</v>
      </c>
      <c r="AG50" s="49">
        <v>62.489444350616452</v>
      </c>
      <c r="AH50" s="50">
        <v>177.21391354735135</v>
      </c>
      <c r="AI50" s="50">
        <v>110.73998988772166</v>
      </c>
      <c r="AJ50" s="49">
        <v>-2.8943429089414709</v>
      </c>
      <c r="AK50" s="49">
        <v>10.6135143378458</v>
      </c>
      <c r="AL50" s="69">
        <v>7.4119799292774022</v>
      </c>
      <c r="AM50" s="46">
        <v>117780</v>
      </c>
      <c r="AN50" s="46">
        <v>79467.434924078087</v>
      </c>
      <c r="AO50" s="46">
        <v>12109262.892902711</v>
      </c>
      <c r="AP50" s="49">
        <v>67.471077368040497</v>
      </c>
      <c r="AQ50" s="50">
        <v>152.38019075954455</v>
      </c>
      <c r="AR50" s="50">
        <v>102.81255640093998</v>
      </c>
      <c r="AS50" s="49">
        <v>12.390154349239731</v>
      </c>
      <c r="AT50" s="49">
        <v>2.7092576427303099</v>
      </c>
      <c r="AU50" s="69">
        <v>15.435093195622901</v>
      </c>
      <c r="AV50" s="46">
        <v>121830</v>
      </c>
      <c r="AW50" s="46">
        <v>87042.694805194798</v>
      </c>
      <c r="AX50" s="46">
        <v>19690082.404815584</v>
      </c>
      <c r="AY50" s="49">
        <v>71.446027091188384</v>
      </c>
      <c r="AZ50" s="50">
        <v>226.21177399071587</v>
      </c>
      <c r="BA50" s="50">
        <v>161.61932532886468</v>
      </c>
      <c r="BB50" s="49">
        <v>10.470891939071798</v>
      </c>
      <c r="BC50" s="49">
        <v>4.8618423968865701</v>
      </c>
      <c r="BD50" s="69">
        <v>15.841812599584339</v>
      </c>
      <c r="BE50" s="46">
        <v>121830</v>
      </c>
      <c r="BF50" s="46">
        <v>93388.538961038954</v>
      </c>
      <c r="BG50" s="46">
        <v>25046762.201402597</v>
      </c>
      <c r="BH50" s="49">
        <v>76.654796816087142</v>
      </c>
      <c r="BI50" s="50">
        <v>268.19952940747828</v>
      </c>
      <c r="BJ50" s="50">
        <v>205.58780432900434</v>
      </c>
      <c r="BK50" s="49">
        <v>9.9530018165353678</v>
      </c>
      <c r="BL50" s="49">
        <v>9.4333864981036974</v>
      </c>
      <c r="BM50" s="69">
        <v>20.325293444156127</v>
      </c>
      <c r="BN50" s="46">
        <v>110040</v>
      </c>
      <c r="BO50" s="46">
        <v>69017.088000000003</v>
      </c>
      <c r="BP50" s="46">
        <v>11266084.442843135</v>
      </c>
      <c r="BQ50" s="49">
        <v>62.72</v>
      </c>
      <c r="BR50" s="50">
        <v>163.23616033819243</v>
      </c>
      <c r="BS50" s="50">
        <v>102.38171976411428</v>
      </c>
      <c r="BT50" s="49">
        <v>20.191847554650582</v>
      </c>
      <c r="BU50" s="49">
        <v>8.7858612703266576</v>
      </c>
      <c r="BV50" s="69">
        <v>30.751736539044686</v>
      </c>
      <c r="BW50" s="46">
        <v>121830</v>
      </c>
      <c r="BX50" s="46">
        <v>69469.823999999993</v>
      </c>
      <c r="BY50" s="46">
        <v>11302625.024016</v>
      </c>
      <c r="BZ50" s="49">
        <v>57.021935483870969</v>
      </c>
      <c r="CA50" s="50">
        <v>162.69833969949312</v>
      </c>
      <c r="CB50" s="50">
        <v>92.773742296774188</v>
      </c>
      <c r="CC50" s="49">
        <v>31.48159116403486</v>
      </c>
      <c r="CD50" s="49">
        <v>16.648919047740698</v>
      </c>
      <c r="CE50" s="69">
        <v>53.371854839616411</v>
      </c>
      <c r="CF50" s="46">
        <v>118020</v>
      </c>
      <c r="CG50" s="46">
        <v>77487.32085283412</v>
      </c>
      <c r="CH50" s="46">
        <v>16814924.416143462</v>
      </c>
      <c r="CI50" s="49">
        <v>65.65609291038308</v>
      </c>
      <c r="CJ50" s="50">
        <v>217.00226864313444</v>
      </c>
      <c r="CK50" s="50">
        <v>142.47521111797545</v>
      </c>
      <c r="CL50" s="49">
        <v>818.57471344805651</v>
      </c>
      <c r="CM50" s="49">
        <v>156.42036177406706</v>
      </c>
      <c r="CN50" s="69">
        <v>2255.4126033886064</v>
      </c>
      <c r="CO50" s="46">
        <v>123504</v>
      </c>
      <c r="CP50" s="46">
        <v>52698.36</v>
      </c>
      <c r="CQ50" s="46">
        <v>7677592.0043313596</v>
      </c>
      <c r="CR50" s="49">
        <v>42.66935483870968</v>
      </c>
      <c r="CS50" s="50">
        <v>145.68939155471554</v>
      </c>
      <c r="CT50" s="50">
        <v>62.164723444838707</v>
      </c>
      <c r="CU50" s="49">
        <v>167.18465143526655</v>
      </c>
      <c r="CV50" s="49">
        <v>124.81656553245266</v>
      </c>
      <c r="CW50" s="69">
        <v>500.67535698662124</v>
      </c>
      <c r="CX50" s="46">
        <v>119520</v>
      </c>
      <c r="CY50" s="46">
        <v>46655.002534211861</v>
      </c>
      <c r="CZ50" s="46">
        <v>7479503.3963971557</v>
      </c>
      <c r="DA50" s="49">
        <v>39.035310018584219</v>
      </c>
      <c r="DB50" s="50">
        <v>160.31514285981393</v>
      </c>
      <c r="DC50" s="50">
        <v>62.579513022064553</v>
      </c>
      <c r="DD50" s="49">
        <v>-9.7007458306342027</v>
      </c>
      <c r="DE50" s="49">
        <v>36.604129656434367</v>
      </c>
      <c r="DF50" s="69">
        <v>23.35251024431367</v>
      </c>
      <c r="DG50" s="46">
        <v>359872</v>
      </c>
      <c r="DH50" s="46">
        <v>192983.0086299892</v>
      </c>
      <c r="DI50" s="46">
        <v>26417772.837650299</v>
      </c>
      <c r="DJ50" s="49">
        <v>53.625458115660351</v>
      </c>
      <c r="DK50" s="50">
        <v>136.89170370590347</v>
      </c>
      <c r="DL50" s="50">
        <v>73.408803234623136</v>
      </c>
      <c r="DM50" s="49">
        <v>-0.26384054275768798</v>
      </c>
      <c r="DN50" s="49">
        <v>3.5750746093607093</v>
      </c>
      <c r="DO50" s="49">
        <v>3.8490705607770779</v>
      </c>
      <c r="DP50" s="49">
        <v>-4.5856855212943861</v>
      </c>
      <c r="DQ50" s="69">
        <v>-0.91312123192726702</v>
      </c>
      <c r="DR50" s="46">
        <v>361316</v>
      </c>
      <c r="DS50" s="46">
        <v>242563.53287063414</v>
      </c>
      <c r="DT50" s="46">
        <v>45277066.506993346</v>
      </c>
      <c r="DU50" s="49">
        <v>67.133349442215163</v>
      </c>
      <c r="DV50" s="50">
        <v>186.66064915512615</v>
      </c>
      <c r="DW50" s="50">
        <v>125.31154586841808</v>
      </c>
      <c r="DX50" s="49">
        <v>0.13635456621510764</v>
      </c>
      <c r="DY50" s="49">
        <v>6.6179514052063109</v>
      </c>
      <c r="DZ50" s="49">
        <v>6.4727709202807571</v>
      </c>
      <c r="EA50" s="49">
        <v>6.2273998495895793</v>
      </c>
      <c r="EB50" s="69">
        <v>13.103256096424177</v>
      </c>
      <c r="EC50" s="46">
        <v>353700</v>
      </c>
      <c r="ED50" s="46">
        <v>231875.45096103897</v>
      </c>
      <c r="EE50" s="46">
        <v>47615471.668261737</v>
      </c>
      <c r="EF50" s="49">
        <v>65.557096681096681</v>
      </c>
      <c r="EG50" s="50">
        <v>205.34934367097947</v>
      </c>
      <c r="EH50" s="50">
        <v>134.62106776438148</v>
      </c>
      <c r="EI50" s="49">
        <v>0.4373012267151295</v>
      </c>
      <c r="EJ50" s="49">
        <v>19.276817584624396</v>
      </c>
      <c r="EK50" s="49">
        <v>18.757489625675227</v>
      </c>
      <c r="EL50" s="49">
        <v>8.8655907104859484</v>
      </c>
      <c r="EM50" s="69">
        <v>29.286042593935402</v>
      </c>
      <c r="EN50" s="46">
        <v>361044</v>
      </c>
      <c r="EO50" s="46">
        <v>176840.68338704598</v>
      </c>
      <c r="EP50" s="46">
        <v>31972019.816871978</v>
      </c>
      <c r="EQ50" s="49">
        <v>48.980368981909677</v>
      </c>
      <c r="ER50" s="50">
        <v>180.79561334252347</v>
      </c>
      <c r="ES50" s="50">
        <v>88.554358518274711</v>
      </c>
      <c r="ET50" s="49">
        <v>2.7301258504078829</v>
      </c>
      <c r="EU50" s="49">
        <v>127.52194019395044</v>
      </c>
      <c r="EV50" s="49">
        <v>121.47538349681393</v>
      </c>
      <c r="EW50" s="49">
        <v>78.684498591503896</v>
      </c>
      <c r="EX50" s="69">
        <v>295.74217850489237</v>
      </c>
      <c r="EY50" s="46">
        <v>1435932</v>
      </c>
      <c r="EZ50" s="46">
        <v>844262.67584870826</v>
      </c>
      <c r="FA50" s="46">
        <v>151282330.82977736</v>
      </c>
      <c r="FB50" s="49">
        <v>58.795449634711694</v>
      </c>
      <c r="FC50" s="50">
        <v>179.188699391097</v>
      </c>
      <c r="FD50" s="50">
        <v>105.35480150158737</v>
      </c>
      <c r="FE50" s="49">
        <v>0.74898772642407652</v>
      </c>
      <c r="FF50" s="49">
        <v>23.07846036099599</v>
      </c>
      <c r="FG50" s="49">
        <v>22.163470957351784</v>
      </c>
      <c r="FH50" s="49">
        <v>10.493306788281533</v>
      </c>
      <c r="FI50" s="69">
        <v>34.982458748119917</v>
      </c>
      <c r="FK50" s="70">
        <v>111</v>
      </c>
      <c r="FL50" s="71">
        <v>46</v>
      </c>
      <c r="FM50" s="46">
        <v>3984</v>
      </c>
      <c r="FN50" s="71">
        <v>1973</v>
      </c>
    </row>
    <row r="51" spans="2:170" x14ac:dyDescent="0.2">
      <c r="B51" s="74" t="s">
        <v>91</v>
      </c>
      <c r="C51" s="75">
        <v>1155835</v>
      </c>
      <c r="D51" s="75">
        <v>484195.81152061629</v>
      </c>
      <c r="E51" s="75">
        <v>56671424.021348082</v>
      </c>
      <c r="F51" s="76">
        <v>41.891430136707775</v>
      </c>
      <c r="G51" s="77">
        <v>117.04236730873725</v>
      </c>
      <c r="H51" s="77">
        <v>49.030721531488567</v>
      </c>
      <c r="I51" s="76">
        <v>-37.527749852561541</v>
      </c>
      <c r="J51" s="76">
        <v>-5.9394211572263256</v>
      </c>
      <c r="K51" s="78">
        <v>-41.238239895213859</v>
      </c>
      <c r="L51" s="75">
        <v>1160578</v>
      </c>
      <c r="M51" s="75">
        <v>368043.37224086176</v>
      </c>
      <c r="N51" s="75">
        <v>40673941.099037044</v>
      </c>
      <c r="O51" s="76">
        <v>31.712075555530237</v>
      </c>
      <c r="P51" s="77">
        <v>110.5139887491805</v>
      </c>
      <c r="Q51" s="77">
        <v>35.046279611570313</v>
      </c>
      <c r="R51" s="76">
        <v>-52.964028815921935</v>
      </c>
      <c r="S51" s="76">
        <v>-12.703787451339048</v>
      </c>
      <c r="T51" s="78">
        <v>-58.939378620820293</v>
      </c>
      <c r="U51" s="75">
        <v>1123140</v>
      </c>
      <c r="V51" s="75">
        <v>407488.34571378276</v>
      </c>
      <c r="W51" s="75">
        <v>48662043.758416034</v>
      </c>
      <c r="X51" s="76">
        <v>36.281171155313032</v>
      </c>
      <c r="Y51" s="77">
        <v>119.41947363715758</v>
      </c>
      <c r="Z51" s="77">
        <v>43.326783623071066</v>
      </c>
      <c r="AA51" s="76">
        <v>-46.940103132014627</v>
      </c>
      <c r="AB51" s="76">
        <v>-6.6236440245137329</v>
      </c>
      <c r="AC51" s="78">
        <v>-50.454601820324086</v>
      </c>
      <c r="AD51" s="75">
        <v>1167615</v>
      </c>
      <c r="AE51" s="75">
        <v>481430.7719528178</v>
      </c>
      <c r="AF51" s="75">
        <v>65028945.827049024</v>
      </c>
      <c r="AG51" s="76">
        <v>41.231979030144167</v>
      </c>
      <c r="AH51" s="77">
        <v>135.07434425779107</v>
      </c>
      <c r="AI51" s="77">
        <v>55.693825299477155</v>
      </c>
      <c r="AJ51" s="76">
        <v>-44.299485025979607</v>
      </c>
      <c r="AK51" s="76">
        <v>-5.9326932843027969</v>
      </c>
      <c r="AL51" s="78">
        <v>-47.604025737165387</v>
      </c>
      <c r="AM51" s="75">
        <v>1136880</v>
      </c>
      <c r="AN51" s="75">
        <v>497118.28808290156</v>
      </c>
      <c r="AO51" s="75">
        <v>62399488.647303186</v>
      </c>
      <c r="AP51" s="76">
        <v>43.726540011514103</v>
      </c>
      <c r="AQ51" s="77">
        <v>125.52241617974268</v>
      </c>
      <c r="AR51" s="77">
        <v>54.88660953425444</v>
      </c>
      <c r="AS51" s="76">
        <v>-40.200231293839522</v>
      </c>
      <c r="AT51" s="76">
        <v>-11.163098027614103</v>
      </c>
      <c r="AU51" s="78">
        <v>-46.87573809479472</v>
      </c>
      <c r="AV51" s="75">
        <v>1176419</v>
      </c>
      <c r="AW51" s="75">
        <v>525800.65045384481</v>
      </c>
      <c r="AX51" s="75">
        <v>82092371.845009312</v>
      </c>
      <c r="AY51" s="76">
        <v>44.695015164991794</v>
      </c>
      <c r="AZ51" s="77">
        <v>156.12831930533233</v>
      </c>
      <c r="BA51" s="77">
        <v>69.781575990365099</v>
      </c>
      <c r="BB51" s="76">
        <v>-30.557704906987528</v>
      </c>
      <c r="BC51" s="76">
        <v>2.8315506237813399</v>
      </c>
      <c r="BD51" s="78">
        <v>-28.591411167113254</v>
      </c>
      <c r="BE51" s="75">
        <v>1178093</v>
      </c>
      <c r="BF51" s="75">
        <v>469385.93893653515</v>
      </c>
      <c r="BG51" s="75">
        <v>85146398.811889738</v>
      </c>
      <c r="BH51" s="76">
        <v>39.84285951419244</v>
      </c>
      <c r="BI51" s="77">
        <v>181.39955151788695</v>
      </c>
      <c r="BJ51" s="77">
        <v>72.274768470646833</v>
      </c>
      <c r="BK51" s="76">
        <v>-37.451853988098492</v>
      </c>
      <c r="BL51" s="76">
        <v>22.636942189508758</v>
      </c>
      <c r="BM51" s="78">
        <v>-23.292866334774818</v>
      </c>
      <c r="BN51" s="75">
        <v>1061452</v>
      </c>
      <c r="BO51" s="75">
        <v>472112.98068725533</v>
      </c>
      <c r="BP51" s="75">
        <v>62070190.114865482</v>
      </c>
      <c r="BQ51" s="76">
        <v>44.478033927794691</v>
      </c>
      <c r="BR51" s="77">
        <v>131.47316988511912</v>
      </c>
      <c r="BS51" s="77">
        <v>58.476681107450439</v>
      </c>
      <c r="BT51" s="76">
        <v>-32.82772186134013</v>
      </c>
      <c r="BU51" s="76">
        <v>-3.5768246203176979</v>
      </c>
      <c r="BV51" s="78">
        <v>-35.230356443832001</v>
      </c>
      <c r="BW51" s="75">
        <v>1175179</v>
      </c>
      <c r="BX51" s="75">
        <v>583229.70373880083</v>
      </c>
      <c r="BY51" s="75">
        <v>74324562.354626879</v>
      </c>
      <c r="BZ51" s="76">
        <v>49.629010026455617</v>
      </c>
      <c r="CA51" s="77">
        <v>127.43617459496389</v>
      </c>
      <c r="CB51" s="77">
        <v>63.245311867066114</v>
      </c>
      <c r="CC51" s="76">
        <v>10.592805775075142</v>
      </c>
      <c r="CD51" s="76">
        <v>1.4412059032879576</v>
      </c>
      <c r="CE51" s="78">
        <v>12.18667582051731</v>
      </c>
      <c r="CF51" s="75">
        <v>1137390</v>
      </c>
      <c r="CG51" s="75">
        <v>666657.20575391734</v>
      </c>
      <c r="CH51" s="75">
        <v>97574966.653791189</v>
      </c>
      <c r="CI51" s="76">
        <v>58.61289493963524</v>
      </c>
      <c r="CJ51" s="77">
        <v>146.36452709371744</v>
      </c>
      <c r="CK51" s="77">
        <v>85.788486494334563</v>
      </c>
      <c r="CL51" s="76">
        <v>246.36761127899922</v>
      </c>
      <c r="CM51" s="76">
        <v>44.032968046618024</v>
      </c>
      <c r="CN51" s="78">
        <v>398.88355087731509</v>
      </c>
      <c r="CO51" s="75">
        <v>1182991</v>
      </c>
      <c r="CP51" s="75">
        <v>589095.72498286492</v>
      </c>
      <c r="CQ51" s="75">
        <v>73838520.706649482</v>
      </c>
      <c r="CR51" s="76">
        <v>49.797143425678215</v>
      </c>
      <c r="CS51" s="77">
        <v>125.34214317850841</v>
      </c>
      <c r="CT51" s="77">
        <v>62.416806811420777</v>
      </c>
      <c r="CU51" s="76">
        <v>141.8434573488623</v>
      </c>
      <c r="CV51" s="76">
        <v>32.706191089991464</v>
      </c>
      <c r="CW51" s="78">
        <v>220.94124064802318</v>
      </c>
      <c r="CX51" s="75">
        <v>1144740</v>
      </c>
      <c r="CY51" s="75">
        <v>494266.69336583669</v>
      </c>
      <c r="CZ51" s="75">
        <v>63495377.468273371</v>
      </c>
      <c r="DA51" s="76">
        <v>43.17720123048349</v>
      </c>
      <c r="DB51" s="77">
        <v>128.463799646068</v>
      </c>
      <c r="DC51" s="77">
        <v>55.467073281507915</v>
      </c>
      <c r="DD51" s="76">
        <v>25.642256264567674</v>
      </c>
      <c r="DE51" s="76">
        <v>20.010345914441022</v>
      </c>
      <c r="DF51" s="78">
        <v>50.783706357816108</v>
      </c>
      <c r="DG51" s="75">
        <v>3439553</v>
      </c>
      <c r="DH51" s="75">
        <v>1259727.5294752608</v>
      </c>
      <c r="DI51" s="75">
        <v>146007408.87880117</v>
      </c>
      <c r="DJ51" s="76">
        <v>36.624745409512826</v>
      </c>
      <c r="DK51" s="77">
        <v>115.90395975518652</v>
      </c>
      <c r="DL51" s="77">
        <v>42.449530179881272</v>
      </c>
      <c r="DM51" s="76">
        <v>-0.72359965283380034</v>
      </c>
      <c r="DN51" s="76">
        <v>-46.221665773890862</v>
      </c>
      <c r="DO51" s="76">
        <v>-45.829689595867563</v>
      </c>
      <c r="DP51" s="76">
        <v>-8.2320287204510869</v>
      </c>
      <c r="DQ51" s="78">
        <v>-50.289005106293253</v>
      </c>
      <c r="DR51" s="75">
        <v>3480914</v>
      </c>
      <c r="DS51" s="75">
        <v>1504349.7104895641</v>
      </c>
      <c r="DT51" s="75">
        <v>209520806.31936151</v>
      </c>
      <c r="DU51" s="76">
        <v>43.217089261313674</v>
      </c>
      <c r="DV51" s="77">
        <v>139.27666210749405</v>
      </c>
      <c r="DW51" s="77">
        <v>60.191319383173941</v>
      </c>
      <c r="DX51" s="76">
        <v>0.49187672999841797</v>
      </c>
      <c r="DY51" s="76">
        <v>-38.36246900258768</v>
      </c>
      <c r="DZ51" s="76">
        <v>-38.664165698666324</v>
      </c>
      <c r="EA51" s="76">
        <v>-4.1872149514293495</v>
      </c>
      <c r="EB51" s="78">
        <v>-41.232428923115698</v>
      </c>
      <c r="EC51" s="75">
        <v>3414724</v>
      </c>
      <c r="ED51" s="75">
        <v>1524728.6233625913</v>
      </c>
      <c r="EE51" s="75">
        <v>221541151.28138211</v>
      </c>
      <c r="EF51" s="76">
        <v>44.651591852301721</v>
      </c>
      <c r="EG51" s="77">
        <v>145.29874227244571</v>
      </c>
      <c r="EH51" s="77">
        <v>64.878201366020249</v>
      </c>
      <c r="EI51" s="76">
        <v>0.26328948307233896</v>
      </c>
      <c r="EJ51" s="76">
        <v>-22.809874311604386</v>
      </c>
      <c r="EK51" s="76">
        <v>-23.012574107268058</v>
      </c>
      <c r="EL51" s="76">
        <v>5.391753211366102</v>
      </c>
      <c r="EM51" s="78">
        <v>-18.861602099348588</v>
      </c>
      <c r="EN51" s="75">
        <v>3465121</v>
      </c>
      <c r="EO51" s="75">
        <v>1750019.624102619</v>
      </c>
      <c r="EP51" s="75">
        <v>234908864.82871404</v>
      </c>
      <c r="EQ51" s="76">
        <v>50.503853230597691</v>
      </c>
      <c r="ER51" s="77">
        <v>134.23213179633424</v>
      </c>
      <c r="ES51" s="77">
        <v>67.792398830723087</v>
      </c>
      <c r="ET51" s="76">
        <v>3.0425790374404702</v>
      </c>
      <c r="EU51" s="76">
        <v>117.09735362768166</v>
      </c>
      <c r="EV51" s="76">
        <v>110.68703409374045</v>
      </c>
      <c r="EW51" s="76">
        <v>31.444675617704309</v>
      </c>
      <c r="EX51" s="78">
        <v>176.93688853307924</v>
      </c>
      <c r="EY51" s="75">
        <v>13800312</v>
      </c>
      <c r="EZ51" s="75">
        <v>6038825.4874300351</v>
      </c>
      <c r="FA51" s="75">
        <v>811978231.30825889</v>
      </c>
      <c r="FB51" s="76">
        <v>43.758615656153538</v>
      </c>
      <c r="FC51" s="77">
        <v>134.45962844901075</v>
      </c>
      <c r="FD51" s="77">
        <v>58.837672025694694</v>
      </c>
      <c r="FE51" s="76">
        <v>0.75381864766463402</v>
      </c>
      <c r="FF51" s="76">
        <v>-20.16858108120439</v>
      </c>
      <c r="FG51" s="76">
        <v>-20.765862782863351</v>
      </c>
      <c r="FH51" s="76">
        <v>1.1777816893260695</v>
      </c>
      <c r="FI51" s="78">
        <v>-19.832657623024424</v>
      </c>
      <c r="FK51" s="79">
        <v>1172</v>
      </c>
      <c r="FL51" s="80">
        <v>205</v>
      </c>
      <c r="FM51" s="75">
        <v>38158</v>
      </c>
      <c r="FN51" s="80">
        <v>11486</v>
      </c>
    </row>
    <row r="52" spans="2:170" x14ac:dyDescent="0.2">
      <c r="B52" s="72" t="s">
        <v>95</v>
      </c>
      <c r="K52" s="69"/>
      <c r="T52" s="69"/>
      <c r="AC52" s="69"/>
      <c r="AL52" s="69"/>
      <c r="AU52" s="69"/>
      <c r="BD52" s="69"/>
      <c r="BM52" s="69"/>
      <c r="BV52" s="69"/>
      <c r="CE52" s="69"/>
      <c r="CN52" s="69"/>
      <c r="CW52" s="69"/>
      <c r="DF52" s="69"/>
      <c r="DQ52" s="69"/>
      <c r="EB52" s="69"/>
      <c r="EM52" s="69"/>
      <c r="EX52" s="69"/>
      <c r="FI52" s="69"/>
      <c r="FK52" s="70"/>
      <c r="FL52" s="71"/>
      <c r="FN52" s="71"/>
    </row>
    <row r="53" spans="2:170" x14ac:dyDescent="0.2">
      <c r="B53" s="73" t="s">
        <v>61</v>
      </c>
      <c r="C53" s="46">
        <v>1340905</v>
      </c>
      <c r="D53" s="46">
        <v>486047.10962241172</v>
      </c>
      <c r="E53" s="46">
        <v>77421943.054389641</v>
      </c>
      <c r="F53" s="49">
        <v>36.247691642764529</v>
      </c>
      <c r="G53" s="50">
        <v>159.28896915884408</v>
      </c>
      <c r="H53" s="50">
        <v>57.73857436163609</v>
      </c>
      <c r="I53" s="49">
        <v>-51.997005947736945</v>
      </c>
      <c r="J53" s="49">
        <v>-17.905587448058469</v>
      </c>
      <c r="K53" s="69">
        <v>-60.592224025451209</v>
      </c>
      <c r="L53" s="46">
        <v>1344718</v>
      </c>
      <c r="M53" s="46">
        <v>385279.57575201202</v>
      </c>
      <c r="N53" s="46">
        <v>60180939.22587204</v>
      </c>
      <c r="O53" s="49">
        <v>28.651328810353693</v>
      </c>
      <c r="P53" s="50">
        <v>156.20069947493906</v>
      </c>
      <c r="Q53" s="50">
        <v>44.753576010637204</v>
      </c>
      <c r="R53" s="49">
        <v>-63.841170022020712</v>
      </c>
      <c r="S53" s="49">
        <v>-24.892671968921711</v>
      </c>
      <c r="T53" s="69">
        <v>-72.842068956239217</v>
      </c>
      <c r="U53" s="46">
        <v>1293990</v>
      </c>
      <c r="V53" s="46">
        <v>450384.48348542111</v>
      </c>
      <c r="W53" s="46">
        <v>70981947.474885419</v>
      </c>
      <c r="X53" s="49">
        <v>34.805870484734896</v>
      </c>
      <c r="Y53" s="50">
        <v>157.60300382813497</v>
      </c>
      <c r="Z53" s="50">
        <v>54.855097392472445</v>
      </c>
      <c r="AA53" s="49">
        <v>-54.521267785270673</v>
      </c>
      <c r="AB53" s="49">
        <v>-23.497552443892999</v>
      </c>
      <c r="AC53" s="69">
        <v>-65.207656738244353</v>
      </c>
      <c r="AD53" s="46">
        <v>1374416</v>
      </c>
      <c r="AE53" s="46">
        <v>542449.66904584144</v>
      </c>
      <c r="AF53" s="46">
        <v>95817673.725637659</v>
      </c>
      <c r="AG53" s="49">
        <v>39.467648008015146</v>
      </c>
      <c r="AH53" s="50">
        <v>176.63882788274</v>
      </c>
      <c r="AI53" s="50">
        <v>69.715190834243543</v>
      </c>
      <c r="AJ53" s="49">
        <v>-51.05617184318082</v>
      </c>
      <c r="AK53" s="49">
        <v>-23.548704823175413</v>
      </c>
      <c r="AL53" s="69">
        <v>-62.581809464992389</v>
      </c>
      <c r="AM53" s="46">
        <v>1342440</v>
      </c>
      <c r="AN53" s="46">
        <v>570821.48222274543</v>
      </c>
      <c r="AO53" s="46">
        <v>97830221.793745965</v>
      </c>
      <c r="AP53" s="49">
        <v>42.521191429244169</v>
      </c>
      <c r="AQ53" s="50">
        <v>171.38496857686715</v>
      </c>
      <c r="AR53" s="50">
        <v>72.874930569519663</v>
      </c>
      <c r="AS53" s="49">
        <v>-48.487928511567226</v>
      </c>
      <c r="AT53" s="49">
        <v>-27.197956640678878</v>
      </c>
      <c r="AU53" s="69">
        <v>-62.498159379706678</v>
      </c>
      <c r="AV53" s="46">
        <v>1403060</v>
      </c>
      <c r="AW53" s="46">
        <v>619193.68645678042</v>
      </c>
      <c r="AX53" s="46">
        <v>123871920.93615383</v>
      </c>
      <c r="AY53" s="49">
        <v>44.131661258733082</v>
      </c>
      <c r="AZ53" s="50">
        <v>200.05359170405572</v>
      </c>
      <c r="BA53" s="50">
        <v>88.286973426762813</v>
      </c>
      <c r="BB53" s="49">
        <v>-41.178527534178535</v>
      </c>
      <c r="BC53" s="49">
        <v>-17.183538349576793</v>
      </c>
      <c r="BD53" s="69">
        <v>-51.286137813128718</v>
      </c>
      <c r="BE53" s="46">
        <v>1409322</v>
      </c>
      <c r="BF53" s="46">
        <v>464587.53396766639</v>
      </c>
      <c r="BG53" s="46">
        <v>105861003.56784634</v>
      </c>
      <c r="BH53" s="49">
        <v>32.965321904267896</v>
      </c>
      <c r="BI53" s="50">
        <v>227.86018958316237</v>
      </c>
      <c r="BJ53" s="50">
        <v>75.11484498776457</v>
      </c>
      <c r="BK53" s="49">
        <v>-54.819586186654092</v>
      </c>
      <c r="BL53" s="49">
        <v>6.4971705255590262</v>
      </c>
      <c r="BM53" s="69">
        <v>-51.884137657047788</v>
      </c>
      <c r="BN53" s="46">
        <v>1276184</v>
      </c>
      <c r="BO53" s="46">
        <v>502356.22202291404</v>
      </c>
      <c r="BP53" s="46">
        <v>99181963.603795901</v>
      </c>
      <c r="BQ53" s="49">
        <v>39.363933572503186</v>
      </c>
      <c r="BR53" s="50">
        <v>197.43353273182294</v>
      </c>
      <c r="BS53" s="50">
        <v>77.717604674401116</v>
      </c>
      <c r="BT53" s="49">
        <v>-49.07347800117887</v>
      </c>
      <c r="BU53" s="49">
        <v>-12.922192284167776</v>
      </c>
      <c r="BV53" s="69">
        <v>-55.654301097505538</v>
      </c>
      <c r="BW53" s="46">
        <v>1413104</v>
      </c>
      <c r="BX53" s="46">
        <v>700005.53652698069</v>
      </c>
      <c r="BY53" s="46">
        <v>134683597.22295871</v>
      </c>
      <c r="BZ53" s="49">
        <v>49.536731657895004</v>
      </c>
      <c r="CA53" s="50">
        <v>192.4036171073449</v>
      </c>
      <c r="CB53" s="50">
        <v>95.310463506549212</v>
      </c>
      <c r="CC53" s="49">
        <v>12.411612169808167</v>
      </c>
      <c r="CD53" s="49">
        <v>-5.900733821669446</v>
      </c>
      <c r="CE53" s="69">
        <v>5.77850215102041</v>
      </c>
      <c r="CF53" s="46">
        <v>1366560</v>
      </c>
      <c r="CG53" s="46">
        <v>807293.57283227029</v>
      </c>
      <c r="CH53" s="46">
        <v>168162206.0230169</v>
      </c>
      <c r="CI53" s="49">
        <v>59.074872148480146</v>
      </c>
      <c r="CJ53" s="50">
        <v>208.30366013325812</v>
      </c>
      <c r="CK53" s="50">
        <v>123.05512090432684</v>
      </c>
      <c r="CL53" s="49">
        <v>216.05135219176231</v>
      </c>
      <c r="CM53" s="49">
        <v>68.457817622438043</v>
      </c>
      <c r="CN53" s="69">
        <v>432.41321046844826</v>
      </c>
      <c r="CO53" s="46">
        <v>1418250</v>
      </c>
      <c r="CP53" s="46">
        <v>748301.66374781088</v>
      </c>
      <c r="CQ53" s="46">
        <v>143937207.21178636</v>
      </c>
      <c r="CR53" s="49">
        <v>52.762324255089787</v>
      </c>
      <c r="CS53" s="50">
        <v>192.35184710252815</v>
      </c>
      <c r="CT53" s="50">
        <v>101.48930527889043</v>
      </c>
      <c r="CU53" s="49">
        <v>154.5251068912772</v>
      </c>
      <c r="CV53" s="49">
        <v>56.657620444773826</v>
      </c>
      <c r="CW53" s="69">
        <v>298.73297589039191</v>
      </c>
      <c r="CX53" s="46">
        <v>1377720</v>
      </c>
      <c r="CY53" s="46">
        <v>596809.60478493548</v>
      </c>
      <c r="CZ53" s="46">
        <v>114556885.70357168</v>
      </c>
      <c r="DA53" s="49">
        <v>43.318642741989336</v>
      </c>
      <c r="DB53" s="50">
        <v>191.94879704533753</v>
      </c>
      <c r="DC53" s="50">
        <v>83.149613639615936</v>
      </c>
      <c r="DD53" s="49">
        <v>50.161712777995142</v>
      </c>
      <c r="DE53" s="49">
        <v>34.528913555131332</v>
      </c>
      <c r="DF53" s="69">
        <v>102.01092077601368</v>
      </c>
      <c r="DG53" s="46">
        <v>3979613</v>
      </c>
      <c r="DH53" s="46">
        <v>1321711.1688598448</v>
      </c>
      <c r="DI53" s="46">
        <v>208584829.7551471</v>
      </c>
      <c r="DJ53" s="49">
        <v>33.212052751356595</v>
      </c>
      <c r="DK53" s="50">
        <v>157.81422951512153</v>
      </c>
      <c r="DL53" s="50">
        <v>52.413345155709138</v>
      </c>
      <c r="DM53" s="49">
        <v>-3.5356881155803315</v>
      </c>
      <c r="DN53" s="49">
        <v>-58.446380577984755</v>
      </c>
      <c r="DO53" s="49">
        <v>-56.923323651752774</v>
      </c>
      <c r="DP53" s="49">
        <v>-22.158221886313871</v>
      </c>
      <c r="DQ53" s="69">
        <v>-66.468349178246683</v>
      </c>
      <c r="DR53" s="46">
        <v>4119916</v>
      </c>
      <c r="DS53" s="46">
        <v>1732464.8377253672</v>
      </c>
      <c r="DT53" s="46">
        <v>317519816.45553744</v>
      </c>
      <c r="DU53" s="49">
        <v>42.050974770489674</v>
      </c>
      <c r="DV53" s="50">
        <v>183.27634104968263</v>
      </c>
      <c r="DW53" s="50">
        <v>77.069487935078641</v>
      </c>
      <c r="DX53" s="49">
        <v>-0.35519742891818851</v>
      </c>
      <c r="DY53" s="49">
        <v>-47.203581237722005</v>
      </c>
      <c r="DZ53" s="49">
        <v>-47.015381234143582</v>
      </c>
      <c r="EA53" s="49">
        <v>-22.302535876902933</v>
      </c>
      <c r="EB53" s="69">
        <v>-58.832294843638955</v>
      </c>
      <c r="EC53" s="46">
        <v>4098610</v>
      </c>
      <c r="ED53" s="46">
        <v>1666949.292517561</v>
      </c>
      <c r="EE53" s="46">
        <v>339726564.39460099</v>
      </c>
      <c r="EF53" s="49">
        <v>40.671088308415804</v>
      </c>
      <c r="EG53" s="50">
        <v>203.80137891388318</v>
      </c>
      <c r="EH53" s="50">
        <v>82.888238791834539</v>
      </c>
      <c r="EI53" s="49">
        <v>1.0038256467176425</v>
      </c>
      <c r="EJ53" s="49">
        <v>-36.170512112678395</v>
      </c>
      <c r="EK53" s="49">
        <v>-36.804880925422758</v>
      </c>
      <c r="EL53" s="49">
        <v>-5.8636605139144526</v>
      </c>
      <c r="EM53" s="69">
        <v>-40.510428169319965</v>
      </c>
      <c r="EN53" s="46">
        <v>4162530</v>
      </c>
      <c r="EO53" s="46">
        <v>2152404.8413650165</v>
      </c>
      <c r="EP53" s="46">
        <v>426656298.93837488</v>
      </c>
      <c r="EQ53" s="49">
        <v>51.709052940519747</v>
      </c>
      <c r="ER53" s="50">
        <v>198.22307157969274</v>
      </c>
      <c r="ES53" s="50">
        <v>102.49927302346768</v>
      </c>
      <c r="ET53" s="49">
        <v>11.350529743819388</v>
      </c>
      <c r="EU53" s="49">
        <v>151.92266486756026</v>
      </c>
      <c r="EV53" s="49">
        <v>126.24289749420204</v>
      </c>
      <c r="EW53" s="49">
        <v>50.566669538767769</v>
      </c>
      <c r="EX53" s="69">
        <v>240.64639582502829</v>
      </c>
      <c r="EY53" s="46">
        <v>16360669</v>
      </c>
      <c r="EZ53" s="46">
        <v>6873530.14046779</v>
      </c>
      <c r="FA53" s="46">
        <v>1292487509.5436604</v>
      </c>
      <c r="FB53" s="49">
        <v>42.012524918557972</v>
      </c>
      <c r="FC53" s="50">
        <v>188.03838539008692</v>
      </c>
      <c r="FD53" s="50">
        <v>78.999673518464334</v>
      </c>
      <c r="FE53" s="49">
        <v>1.8964165629215473</v>
      </c>
      <c r="FF53" s="49">
        <v>-30.766911199039384</v>
      </c>
      <c r="FG53" s="49">
        <v>-32.055423403227493</v>
      </c>
      <c r="FH53" s="49">
        <v>-10.964434995009706</v>
      </c>
      <c r="FI53" s="69">
        <v>-39.505162336815197</v>
      </c>
      <c r="FK53" s="70">
        <v>539</v>
      </c>
      <c r="FL53" s="71">
        <v>266</v>
      </c>
      <c r="FM53" s="46">
        <v>45924</v>
      </c>
      <c r="FN53" s="71">
        <v>34943</v>
      </c>
    </row>
    <row r="54" spans="2:170" x14ac:dyDescent="0.2">
      <c r="B54" s="73" t="s">
        <v>62</v>
      </c>
      <c r="C54" s="46">
        <v>783277</v>
      </c>
      <c r="D54" s="46">
        <v>326351.73294069862</v>
      </c>
      <c r="E54" s="46">
        <v>43496606.525161393</v>
      </c>
      <c r="F54" s="49">
        <v>41.664919682398263</v>
      </c>
      <c r="G54" s="50">
        <v>133.28137140017935</v>
      </c>
      <c r="H54" s="50">
        <v>55.53157634548365</v>
      </c>
      <c r="I54" s="49">
        <v>-38.700886549076259</v>
      </c>
      <c r="J54" s="49">
        <v>-6.7290911207414528</v>
      </c>
      <c r="K54" s="69">
        <v>-42.825759749395601</v>
      </c>
      <c r="L54" s="46">
        <v>785199</v>
      </c>
      <c r="M54" s="46">
        <v>237897.20188756668</v>
      </c>
      <c r="N54" s="46">
        <v>30248984.476118546</v>
      </c>
      <c r="O54" s="49">
        <v>30.297695474340475</v>
      </c>
      <c r="P54" s="50">
        <v>127.15149331775079</v>
      </c>
      <c r="Q54" s="50">
        <v>38.523972236488518</v>
      </c>
      <c r="R54" s="49">
        <v>-55.047660517992973</v>
      </c>
      <c r="S54" s="49">
        <v>-14.186400606599987</v>
      </c>
      <c r="T54" s="69">
        <v>-61.424779478949304</v>
      </c>
      <c r="U54" s="46">
        <v>759870</v>
      </c>
      <c r="V54" s="46">
        <v>293440.69682151591</v>
      </c>
      <c r="W54" s="46">
        <v>38991070.851436727</v>
      </c>
      <c r="X54" s="49">
        <v>38.617223580548767</v>
      </c>
      <c r="Y54" s="50">
        <v>132.87547117281036</v>
      </c>
      <c r="Z54" s="50">
        <v>51.3128177865118</v>
      </c>
      <c r="AA54" s="49">
        <v>-44.018113942781639</v>
      </c>
      <c r="AB54" s="49">
        <v>-9.9675304306078161</v>
      </c>
      <c r="AC54" s="69">
        <v>-49.598125471163073</v>
      </c>
      <c r="AD54" s="46">
        <v>784486</v>
      </c>
      <c r="AE54" s="46">
        <v>343427.34892384108</v>
      </c>
      <c r="AF54" s="46">
        <v>49096957.983411327</v>
      </c>
      <c r="AG54" s="49">
        <v>43.777371288186288</v>
      </c>
      <c r="AH54" s="50">
        <v>142.96170103301569</v>
      </c>
      <c r="AI54" s="50">
        <v>62.584874661130122</v>
      </c>
      <c r="AJ54" s="49">
        <v>-41.892433609439983</v>
      </c>
      <c r="AK54" s="49">
        <v>-11.089453471734352</v>
      </c>
      <c r="AL54" s="69">
        <v>-48.33624514787828</v>
      </c>
      <c r="AM54" s="46">
        <v>759210</v>
      </c>
      <c r="AN54" s="46">
        <v>357109.29951792076</v>
      </c>
      <c r="AO54" s="46">
        <v>49905519.472271167</v>
      </c>
      <c r="AP54" s="49">
        <v>47.036959407531612</v>
      </c>
      <c r="AQ54" s="50">
        <v>139.7485854880874</v>
      </c>
      <c r="AR54" s="50">
        <v>65.733485428631298</v>
      </c>
      <c r="AS54" s="49">
        <v>-35.069235655934634</v>
      </c>
      <c r="AT54" s="49">
        <v>-12.877504497564706</v>
      </c>
      <c r="AU54" s="69">
        <v>-43.430697754644797</v>
      </c>
      <c r="AV54" s="46">
        <v>784889</v>
      </c>
      <c r="AW54" s="46">
        <v>379779.60264335963</v>
      </c>
      <c r="AX54" s="46">
        <v>57152662.661711648</v>
      </c>
      <c r="AY54" s="49">
        <v>48.386409115602284</v>
      </c>
      <c r="AZ54" s="50">
        <v>150.48902643510877</v>
      </c>
      <c r="BA54" s="50">
        <v>72.816236004978606</v>
      </c>
      <c r="BB54" s="49">
        <v>-22.242041452265866</v>
      </c>
      <c r="BC54" s="49">
        <v>-9.5976752623709682</v>
      </c>
      <c r="BD54" s="69">
        <v>-29.704997804326418</v>
      </c>
      <c r="BE54" s="46">
        <v>786532</v>
      </c>
      <c r="BF54" s="46">
        <v>303762.47004608298</v>
      </c>
      <c r="BG54" s="46">
        <v>46686711.091656312</v>
      </c>
      <c r="BH54" s="49">
        <v>38.620484614241121</v>
      </c>
      <c r="BI54" s="50">
        <v>153.69479674224931</v>
      </c>
      <c r="BJ54" s="50">
        <v>59.357675328729556</v>
      </c>
      <c r="BK54" s="49">
        <v>-37.361407491620881</v>
      </c>
      <c r="BL54" s="49">
        <v>-0.15732448644780758</v>
      </c>
      <c r="BM54" s="69">
        <v>-37.459953335602819</v>
      </c>
      <c r="BN54" s="46">
        <v>710416</v>
      </c>
      <c r="BO54" s="46">
        <v>349307.90943715617</v>
      </c>
      <c r="BP54" s="46">
        <v>48793910.500916153</v>
      </c>
      <c r="BQ54" s="49">
        <v>49.169487939060517</v>
      </c>
      <c r="BR54" s="50">
        <v>139.68739093122267</v>
      </c>
      <c r="BS54" s="50">
        <v>68.683574836315842</v>
      </c>
      <c r="BT54" s="49">
        <v>-26.49440260043901</v>
      </c>
      <c r="BU54" s="49">
        <v>-12.670806720809258</v>
      </c>
      <c r="BV54" s="69">
        <v>-35.808154775913579</v>
      </c>
      <c r="BW54" s="46">
        <v>786532</v>
      </c>
      <c r="BX54" s="46">
        <v>424492.66412859561</v>
      </c>
      <c r="BY54" s="46">
        <v>58832110.100692928</v>
      </c>
      <c r="BZ54" s="49">
        <v>53.97017084220294</v>
      </c>
      <c r="CA54" s="50">
        <v>138.59393829917954</v>
      </c>
      <c r="CB54" s="50">
        <v>74.799385277004532</v>
      </c>
      <c r="CC54" s="49">
        <v>22.385518928742606</v>
      </c>
      <c r="CD54" s="49">
        <v>-5.2704443673252825</v>
      </c>
      <c r="CE54" s="69">
        <v>15.935258239940875</v>
      </c>
      <c r="CF54" s="46">
        <v>761550</v>
      </c>
      <c r="CG54" s="46">
        <v>476929.98117154813</v>
      </c>
      <c r="CH54" s="46">
        <v>71671918.750918746</v>
      </c>
      <c r="CI54" s="49">
        <v>62.626220362622036</v>
      </c>
      <c r="CJ54" s="50">
        <v>150.27765412201859</v>
      </c>
      <c r="CK54" s="50">
        <v>94.113214826234326</v>
      </c>
      <c r="CL54" s="49">
        <v>248.84737063397833</v>
      </c>
      <c r="CM54" s="49">
        <v>27.408333613660002</v>
      </c>
      <c r="CN54" s="69">
        <v>344.46062177982014</v>
      </c>
      <c r="CO54" s="46">
        <v>786935</v>
      </c>
      <c r="CP54" s="46">
        <v>450778.89237765264</v>
      </c>
      <c r="CQ54" s="46">
        <v>64298083.704508878</v>
      </c>
      <c r="CR54" s="49">
        <v>57.282862292013021</v>
      </c>
      <c r="CS54" s="50">
        <v>142.63774278641546</v>
      </c>
      <c r="CT54" s="50">
        <v>81.706981776778107</v>
      </c>
      <c r="CU54" s="49">
        <v>151.81562646260807</v>
      </c>
      <c r="CV54" s="49">
        <v>22.781416971419436</v>
      </c>
      <c r="CW54" s="69">
        <v>209.18279432624681</v>
      </c>
      <c r="CX54" s="46">
        <v>761910</v>
      </c>
      <c r="CY54" s="46">
        <v>380210.80625410017</v>
      </c>
      <c r="CZ54" s="46">
        <v>53812948.478323244</v>
      </c>
      <c r="DA54" s="49">
        <v>49.902325242364604</v>
      </c>
      <c r="DB54" s="50">
        <v>141.53450557730676</v>
      </c>
      <c r="DC54" s="50">
        <v>70.629009303360291</v>
      </c>
      <c r="DD54" s="49">
        <v>50.722316036396293</v>
      </c>
      <c r="DE54" s="49">
        <v>11.654969458862446</v>
      </c>
      <c r="DF54" s="69">
        <v>68.288955938128424</v>
      </c>
      <c r="DG54" s="46">
        <v>2328346</v>
      </c>
      <c r="DH54" s="46">
        <v>857689.63164978113</v>
      </c>
      <c r="DI54" s="46">
        <v>112736661.85271667</v>
      </c>
      <c r="DJ54" s="49">
        <v>36.836863234664484</v>
      </c>
      <c r="DK54" s="50">
        <v>131.4422580063906</v>
      </c>
      <c r="DL54" s="50">
        <v>48.419204814368939</v>
      </c>
      <c r="DM54" s="49">
        <v>0.11730215366410132</v>
      </c>
      <c r="DN54" s="49">
        <v>-45.850568112489526</v>
      </c>
      <c r="DO54" s="49">
        <v>-45.914012141078544</v>
      </c>
      <c r="DP54" s="49">
        <v>-10.097359314972925</v>
      </c>
      <c r="DQ54" s="69">
        <v>-51.37526867424647</v>
      </c>
      <c r="DR54" s="46">
        <v>2328585</v>
      </c>
      <c r="DS54" s="46">
        <v>1080316.2510851214</v>
      </c>
      <c r="DT54" s="46">
        <v>156155140.11739415</v>
      </c>
      <c r="DU54" s="49">
        <v>46.393679040495471</v>
      </c>
      <c r="DV54" s="50">
        <v>144.54576607594714</v>
      </c>
      <c r="DW54" s="50">
        <v>67.060098779900301</v>
      </c>
      <c r="DX54" s="49">
        <v>-1.957887387985012E-2</v>
      </c>
      <c r="DY54" s="49">
        <v>-33.708255508424543</v>
      </c>
      <c r="DZ54" s="49">
        <v>-33.69527378970345</v>
      </c>
      <c r="EA54" s="49">
        <v>-10.974191615983926</v>
      </c>
      <c r="EB54" s="69">
        <v>-40.971681494474907</v>
      </c>
      <c r="EC54" s="46">
        <v>2283480</v>
      </c>
      <c r="ED54" s="46">
        <v>1077563.0436118348</v>
      </c>
      <c r="EE54" s="46">
        <v>154312731.69326541</v>
      </c>
      <c r="EF54" s="49">
        <v>47.189510904927332</v>
      </c>
      <c r="EG54" s="50">
        <v>143.20529328477298</v>
      </c>
      <c r="EH54" s="50">
        <v>67.577877491051112</v>
      </c>
      <c r="EI54" s="49">
        <v>0.10271193707348572</v>
      </c>
      <c r="EJ54" s="49">
        <v>-17.470944358762079</v>
      </c>
      <c r="EK54" s="49">
        <v>-17.555624573770494</v>
      </c>
      <c r="EL54" s="49">
        <v>-7.0698412147363952</v>
      </c>
      <c r="EM54" s="69">
        <v>-23.384311006886072</v>
      </c>
      <c r="EN54" s="46">
        <v>2310395</v>
      </c>
      <c r="EO54" s="46">
        <v>1307919.6798033009</v>
      </c>
      <c r="EP54" s="46">
        <v>189782950.93375087</v>
      </c>
      <c r="EQ54" s="49">
        <v>56.610219456123346</v>
      </c>
      <c r="ER54" s="50">
        <v>145.10290950151654</v>
      </c>
      <c r="ES54" s="50">
        <v>82.143075506028566</v>
      </c>
      <c r="ET54" s="49">
        <v>2.3103121348068814</v>
      </c>
      <c r="EU54" s="49">
        <v>134.99827270733763</v>
      </c>
      <c r="EV54" s="49">
        <v>129.69167799791035</v>
      </c>
      <c r="EW54" s="49">
        <v>19.557096023974264</v>
      </c>
      <c r="EX54" s="69">
        <v>174.61270002303945</v>
      </c>
      <c r="EY54" s="46">
        <v>9250806</v>
      </c>
      <c r="EZ54" s="46">
        <v>4323488.6061500385</v>
      </c>
      <c r="FA54" s="46">
        <v>612987484.59712708</v>
      </c>
      <c r="FB54" s="49">
        <v>46.736344986048117</v>
      </c>
      <c r="FC54" s="50">
        <v>141.78075633764132</v>
      </c>
      <c r="FD54" s="50">
        <v>66.263143405788327</v>
      </c>
      <c r="FE54" s="49">
        <v>0.61765154063745142</v>
      </c>
      <c r="FF54" s="49">
        <v>-14.821751861148071</v>
      </c>
      <c r="FG54" s="49">
        <v>-15.344627076244029</v>
      </c>
      <c r="FH54" s="49">
        <v>-5.9187656581260404</v>
      </c>
      <c r="FI54" s="69">
        <v>-20.355180216613828</v>
      </c>
      <c r="FK54" s="70">
        <v>932</v>
      </c>
      <c r="FL54" s="71">
        <v>100</v>
      </c>
      <c r="FM54" s="46">
        <v>25397</v>
      </c>
      <c r="FN54" s="71">
        <v>4573</v>
      </c>
    </row>
    <row r="55" spans="2:170" x14ac:dyDescent="0.2">
      <c r="B55" s="73" t="s">
        <v>63</v>
      </c>
      <c r="C55" s="46">
        <v>471479</v>
      </c>
      <c r="D55" s="46">
        <v>263632.41602564103</v>
      </c>
      <c r="E55" s="46">
        <v>41950906.163331956</v>
      </c>
      <c r="F55" s="49">
        <v>55.916046319272127</v>
      </c>
      <c r="G55" s="50">
        <v>159.12650953838616</v>
      </c>
      <c r="H55" s="50">
        <v>88.977252779724992</v>
      </c>
      <c r="I55" s="49">
        <v>-27.077056328331469</v>
      </c>
      <c r="J55" s="49">
        <v>-19.158350826306243</v>
      </c>
      <c r="K55" s="69">
        <v>-41.047889709819415</v>
      </c>
      <c r="L55" s="46">
        <v>468844</v>
      </c>
      <c r="M55" s="46">
        <v>225083.08963949335</v>
      </c>
      <c r="N55" s="46">
        <v>34325432.057057939</v>
      </c>
      <c r="O55" s="49">
        <v>48.0080985657262</v>
      </c>
      <c r="P55" s="50">
        <v>152.50115906990447</v>
      </c>
      <c r="Q55" s="50">
        <v>73.212906760154638</v>
      </c>
      <c r="R55" s="49">
        <v>-38.628667367295229</v>
      </c>
      <c r="S55" s="49">
        <v>-25.854305064552701</v>
      </c>
      <c r="T55" s="69">
        <v>-54.495798928336107</v>
      </c>
      <c r="U55" s="46">
        <v>448920</v>
      </c>
      <c r="V55" s="46">
        <v>241363.20338280409</v>
      </c>
      <c r="W55" s="46">
        <v>38009292.744807102</v>
      </c>
      <c r="X55" s="49">
        <v>53.765304148356961</v>
      </c>
      <c r="Y55" s="50">
        <v>157.47757823931445</v>
      </c>
      <c r="Z55" s="50">
        <v>84.66829890583422</v>
      </c>
      <c r="AA55" s="49">
        <v>-30.517557462382083</v>
      </c>
      <c r="AB55" s="49">
        <v>-20.285216641540512</v>
      </c>
      <c r="AC55" s="69">
        <v>-44.612221458971774</v>
      </c>
      <c r="AD55" s="46">
        <v>469247</v>
      </c>
      <c r="AE55" s="46">
        <v>287485.94850279699</v>
      </c>
      <c r="AF55" s="46">
        <v>49349454.703444749</v>
      </c>
      <c r="AG55" s="49">
        <v>61.265378042437561</v>
      </c>
      <c r="AH55" s="50">
        <v>171.65866700773594</v>
      </c>
      <c r="AI55" s="50">
        <v>105.16733128489847</v>
      </c>
      <c r="AJ55" s="49">
        <v>-27.30255402498425</v>
      </c>
      <c r="AK55" s="49">
        <v>-22.448115071468273</v>
      </c>
      <c r="AL55" s="69">
        <v>-43.621760351474265</v>
      </c>
      <c r="AM55" s="46">
        <v>452580</v>
      </c>
      <c r="AN55" s="46">
        <v>278206.24429703929</v>
      </c>
      <c r="AO55" s="46">
        <v>47180336.656041674</v>
      </c>
      <c r="AP55" s="49">
        <v>61.471175106509193</v>
      </c>
      <c r="AQ55" s="50">
        <v>169.58762652957381</v>
      </c>
      <c r="AR55" s="50">
        <v>104.24750686296716</v>
      </c>
      <c r="AS55" s="49">
        <v>-28.284532487448928</v>
      </c>
      <c r="AT55" s="49">
        <v>-22.810627358780035</v>
      </c>
      <c r="AU55" s="69">
        <v>-44.643280540343916</v>
      </c>
      <c r="AV55" s="46">
        <v>468875</v>
      </c>
      <c r="AW55" s="46">
        <v>293922.66682883323</v>
      </c>
      <c r="AX55" s="46">
        <v>59498076.879143752</v>
      </c>
      <c r="AY55" s="49">
        <v>62.68678578060959</v>
      </c>
      <c r="AZ55" s="50">
        <v>202.42765731910239</v>
      </c>
      <c r="BA55" s="50">
        <v>126.89539190433219</v>
      </c>
      <c r="BB55" s="49">
        <v>-21.711066047584524</v>
      </c>
      <c r="BC55" s="49">
        <v>-12.571830656192414</v>
      </c>
      <c r="BD55" s="69">
        <v>-31.553418246620524</v>
      </c>
      <c r="BE55" s="46">
        <v>469154</v>
      </c>
      <c r="BF55" s="46">
        <v>263142.40968342643</v>
      </c>
      <c r="BG55" s="46">
        <v>55235743.349868886</v>
      </c>
      <c r="BH55" s="49">
        <v>56.08870641269742</v>
      </c>
      <c r="BI55" s="50">
        <v>209.90817639893268</v>
      </c>
      <c r="BJ55" s="50">
        <v>117.73478079664436</v>
      </c>
      <c r="BK55" s="49">
        <v>-30.55574313516151</v>
      </c>
      <c r="BL55" s="49">
        <v>-1.2570358270309805</v>
      </c>
      <c r="BM55" s="69">
        <v>-31.428682323767951</v>
      </c>
      <c r="BN55" s="46">
        <v>423724</v>
      </c>
      <c r="BO55" s="46">
        <v>261965.09611336031</v>
      </c>
      <c r="BP55" s="46">
        <v>47560660.417864367</v>
      </c>
      <c r="BQ55" s="49">
        <v>61.824465008675539</v>
      </c>
      <c r="BR55" s="50">
        <v>181.5534249543054</v>
      </c>
      <c r="BS55" s="50">
        <v>112.24443368292654</v>
      </c>
      <c r="BT55" s="49">
        <v>-23.525675519942354</v>
      </c>
      <c r="BU55" s="49">
        <v>-15.548092953715898</v>
      </c>
      <c r="BV55" s="69">
        <v>-35.415974575828031</v>
      </c>
      <c r="BW55" s="46">
        <v>474176</v>
      </c>
      <c r="BX55" s="46">
        <v>316521.04128625675</v>
      </c>
      <c r="BY55" s="46">
        <v>58588561.033336438</v>
      </c>
      <c r="BZ55" s="49">
        <v>66.751805508135533</v>
      </c>
      <c r="CA55" s="50">
        <v>185.1016311435354</v>
      </c>
      <c r="CB55" s="50">
        <v>123.55868081331919</v>
      </c>
      <c r="CC55" s="49">
        <v>13.219277641638413</v>
      </c>
      <c r="CD55" s="49">
        <v>-1.0550462953085573</v>
      </c>
      <c r="CE55" s="69">
        <v>12.024761847305196</v>
      </c>
      <c r="CF55" s="46">
        <v>464160</v>
      </c>
      <c r="CG55" s="46">
        <v>324887.62504923198</v>
      </c>
      <c r="CH55" s="46">
        <v>68398528.520201921</v>
      </c>
      <c r="CI55" s="49">
        <v>69.994748588683208</v>
      </c>
      <c r="CJ55" s="50">
        <v>210.52980552841038</v>
      </c>
      <c r="CK55" s="50">
        <v>147.35980808385452</v>
      </c>
      <c r="CL55" s="49">
        <v>203.62960368701604</v>
      </c>
      <c r="CM55" s="49">
        <v>52.355374344452045</v>
      </c>
      <c r="CN55" s="69">
        <v>362.59601931792946</v>
      </c>
      <c r="CO55" s="46">
        <v>479384</v>
      </c>
      <c r="CP55" s="46">
        <v>313074.34529537032</v>
      </c>
      <c r="CQ55" s="46">
        <v>60029480.509951606</v>
      </c>
      <c r="CR55" s="49">
        <v>65.307633399398043</v>
      </c>
      <c r="CS55" s="50">
        <v>191.74193418281124</v>
      </c>
      <c r="CT55" s="50">
        <v>125.22211944902543</v>
      </c>
      <c r="CU55" s="49">
        <v>107.93578174320453</v>
      </c>
      <c r="CV55" s="49">
        <v>43.601402006572663</v>
      </c>
      <c r="CW55" s="69">
        <v>198.59869785656866</v>
      </c>
      <c r="CX55" s="46">
        <v>463620</v>
      </c>
      <c r="CY55" s="46">
        <v>274307.58512905519</v>
      </c>
      <c r="CZ55" s="46">
        <v>52118797.229771905</v>
      </c>
      <c r="DA55" s="49">
        <v>59.166469334596258</v>
      </c>
      <c r="DB55" s="50">
        <v>190.00129801460378</v>
      </c>
      <c r="DC55" s="50">
        <v>112.41705972514539</v>
      </c>
      <c r="DD55" s="49">
        <v>29.998711403671415</v>
      </c>
      <c r="DE55" s="49">
        <v>29.089335297692273</v>
      </c>
      <c r="DF55" s="69">
        <v>67.814472446564722</v>
      </c>
      <c r="DG55" s="46">
        <v>1389243</v>
      </c>
      <c r="DH55" s="46">
        <v>730078.70904793846</v>
      </c>
      <c r="DI55" s="46">
        <v>114285630.965197</v>
      </c>
      <c r="DJ55" s="49">
        <v>52.552268325119393</v>
      </c>
      <c r="DK55" s="50">
        <v>156.53878074903943</v>
      </c>
      <c r="DL55" s="50">
        <v>82.26468009210555</v>
      </c>
      <c r="DM55" s="49">
        <v>1.1075489892833099</v>
      </c>
      <c r="DN55" s="49">
        <v>-31.375963270565489</v>
      </c>
      <c r="DO55" s="49">
        <v>-32.127682437729575</v>
      </c>
      <c r="DP55" s="49">
        <v>-21.759523335948739</v>
      </c>
      <c r="DQ55" s="69">
        <v>-46.896375216341042</v>
      </c>
      <c r="DR55" s="46">
        <v>1390702</v>
      </c>
      <c r="DS55" s="46">
        <v>859614.85962866945</v>
      </c>
      <c r="DT55" s="46">
        <v>156027868.23863018</v>
      </c>
      <c r="DU55" s="49">
        <v>61.811578586114749</v>
      </c>
      <c r="DV55" s="50">
        <v>181.50904034631279</v>
      </c>
      <c r="DW55" s="50">
        <v>112.19360311456386</v>
      </c>
      <c r="DX55" s="49">
        <v>-0.19176473796697799</v>
      </c>
      <c r="DY55" s="49">
        <v>-25.95351268680621</v>
      </c>
      <c r="DZ55" s="49">
        <v>-25.811244814824395</v>
      </c>
      <c r="EA55" s="49">
        <v>-19.012629297053611</v>
      </c>
      <c r="EB55" s="69">
        <v>-39.91647781828047</v>
      </c>
      <c r="EC55" s="46">
        <v>1367054</v>
      </c>
      <c r="ED55" s="46">
        <v>841628.54708304349</v>
      </c>
      <c r="EE55" s="46">
        <v>161384964.80106971</v>
      </c>
      <c r="EF55" s="49">
        <v>61.565128157559506</v>
      </c>
      <c r="EG55" s="50">
        <v>191.75319725121662</v>
      </c>
      <c r="EH55" s="50">
        <v>118.05310163392939</v>
      </c>
      <c r="EI55" s="49">
        <v>-0.45648401723411025</v>
      </c>
      <c r="EJ55" s="49">
        <v>-16.37297181584977</v>
      </c>
      <c r="EK55" s="49">
        <v>-15.989477206502636</v>
      </c>
      <c r="EL55" s="49">
        <v>-7.0689549404259244</v>
      </c>
      <c r="EM55" s="69">
        <v>-21.928143207991216</v>
      </c>
      <c r="EN55" s="46">
        <v>1407164</v>
      </c>
      <c r="EO55" s="46">
        <v>912269.55547365744</v>
      </c>
      <c r="EP55" s="46">
        <v>180546806.25992543</v>
      </c>
      <c r="EQ55" s="49">
        <v>64.83036486675735</v>
      </c>
      <c r="ER55" s="50">
        <v>197.90949415842789</v>
      </c>
      <c r="ES55" s="50">
        <v>128.30544716886263</v>
      </c>
      <c r="ET55" s="49">
        <v>6.1154434648574094</v>
      </c>
      <c r="EU55" s="49">
        <v>106.39671673059927</v>
      </c>
      <c r="EV55" s="49">
        <v>94.50205360443347</v>
      </c>
      <c r="EW55" s="49">
        <v>40.596091170986313</v>
      </c>
      <c r="EX55" s="69">
        <v>173.46228461512996</v>
      </c>
      <c r="EY55" s="46">
        <v>5554163</v>
      </c>
      <c r="EZ55" s="46">
        <v>3343591.671233309</v>
      </c>
      <c r="FA55" s="46">
        <v>612245270.26482224</v>
      </c>
      <c r="FB55" s="49">
        <v>60.199739748965037</v>
      </c>
      <c r="FC55" s="50">
        <v>183.11005962010637</v>
      </c>
      <c r="FD55" s="50">
        <v>110.23177934547876</v>
      </c>
      <c r="FE55" s="49">
        <v>1.5982319426515483</v>
      </c>
      <c r="FF55" s="49">
        <v>-8.9733228982890179</v>
      </c>
      <c r="FG55" s="49">
        <v>-10.405254736034992</v>
      </c>
      <c r="FH55" s="49">
        <v>-9.4651198767179441</v>
      </c>
      <c r="FI55" s="69">
        <v>-18.885504778509354</v>
      </c>
      <c r="FK55" s="70">
        <v>212</v>
      </c>
      <c r="FL55" s="71">
        <v>107</v>
      </c>
      <c r="FM55" s="46">
        <v>15454</v>
      </c>
      <c r="FN55" s="71">
        <v>12669</v>
      </c>
    </row>
    <row r="56" spans="2:170" x14ac:dyDescent="0.2">
      <c r="B56" s="73" t="s">
        <v>64</v>
      </c>
      <c r="C56" s="46">
        <v>171368</v>
      </c>
      <c r="D56" s="46">
        <v>97922.081198265674</v>
      </c>
      <c r="E56" s="46">
        <v>13529467.204057643</v>
      </c>
      <c r="F56" s="49">
        <v>57.141403995066561</v>
      </c>
      <c r="G56" s="50">
        <v>138.16564189096573</v>
      </c>
      <c r="H56" s="50">
        <v>78.949787615293658</v>
      </c>
      <c r="I56" s="49">
        <v>10.536938232705616</v>
      </c>
      <c r="J56" s="49">
        <v>-4.419246743216144</v>
      </c>
      <c r="K56" s="69">
        <v>5.652038189805932</v>
      </c>
      <c r="L56" s="46">
        <v>171492</v>
      </c>
      <c r="M56" s="46">
        <v>74720.159243200629</v>
      </c>
      <c r="N56" s="46">
        <v>9615732.8920474574</v>
      </c>
      <c r="O56" s="49">
        <v>43.570638422317444</v>
      </c>
      <c r="P56" s="50">
        <v>128.6899411007675</v>
      </c>
      <c r="Q56" s="50">
        <v>56.071028922908695</v>
      </c>
      <c r="R56" s="49">
        <v>-0.90462179068009951</v>
      </c>
      <c r="S56" s="49">
        <v>-5.4199504328573305</v>
      </c>
      <c r="T56" s="69">
        <v>-6.2755421708777419</v>
      </c>
      <c r="U56" s="46">
        <v>165960</v>
      </c>
      <c r="V56" s="46">
        <v>91739.181710681907</v>
      </c>
      <c r="W56" s="46">
        <v>13464449.24172472</v>
      </c>
      <c r="X56" s="49">
        <v>55.277887268427278</v>
      </c>
      <c r="Y56" s="50">
        <v>146.76879595664576</v>
      </c>
      <c r="Z56" s="50">
        <v>81.130689574142693</v>
      </c>
      <c r="AA56" s="49">
        <v>8.5180918853299321</v>
      </c>
      <c r="AB56" s="49">
        <v>-0.2056942529832653</v>
      </c>
      <c r="AC56" s="69">
        <v>8.2948764068747103</v>
      </c>
      <c r="AD56" s="46">
        <v>171895</v>
      </c>
      <c r="AE56" s="46">
        <v>109118.67142306209</v>
      </c>
      <c r="AF56" s="46">
        <v>19029430.452040631</v>
      </c>
      <c r="AG56" s="49">
        <v>63.479840264732594</v>
      </c>
      <c r="AH56" s="50">
        <v>174.39206511470397</v>
      </c>
      <c r="AI56" s="50">
        <v>110.70380436918254</v>
      </c>
      <c r="AJ56" s="49">
        <v>-0.51401851635467299</v>
      </c>
      <c r="AK56" s="49">
        <v>8.6027874061043885</v>
      </c>
      <c r="AL56" s="69">
        <v>8.0445489695597114</v>
      </c>
      <c r="AM56" s="46">
        <v>166350</v>
      </c>
      <c r="AN56" s="46">
        <v>110206.60071230709</v>
      </c>
      <c r="AO56" s="46">
        <v>16791592.496633954</v>
      </c>
      <c r="AP56" s="49">
        <v>66.249835114101046</v>
      </c>
      <c r="AQ56" s="50">
        <v>152.36467133641287</v>
      </c>
      <c r="AR56" s="50">
        <v>100.9413435325155</v>
      </c>
      <c r="AS56" s="49">
        <v>14.311300921268442</v>
      </c>
      <c r="AT56" s="49">
        <v>3.1763847452958514</v>
      </c>
      <c r="AU56" s="69">
        <v>17.94226764588085</v>
      </c>
      <c r="AV56" s="46">
        <v>172019</v>
      </c>
      <c r="AW56" s="46">
        <v>120021.51560647965</v>
      </c>
      <c r="AX56" s="46">
        <v>26462570.131702948</v>
      </c>
      <c r="AY56" s="49">
        <v>69.772243535004648</v>
      </c>
      <c r="AZ56" s="50">
        <v>220.48188608505041</v>
      </c>
      <c r="BA56" s="50">
        <v>153.83515850983292</v>
      </c>
      <c r="BB56" s="49">
        <v>12.770176944441824</v>
      </c>
      <c r="BC56" s="49">
        <v>4.8491298135624721</v>
      </c>
      <c r="BD56" s="69">
        <v>18.238549215461905</v>
      </c>
      <c r="BE56" s="46">
        <v>172019</v>
      </c>
      <c r="BF56" s="46">
        <v>130461.79138680364</v>
      </c>
      <c r="BG56" s="46">
        <v>33526742.540117346</v>
      </c>
      <c r="BH56" s="49">
        <v>75.841500873045206</v>
      </c>
      <c r="BI56" s="50">
        <v>256.98514625415925</v>
      </c>
      <c r="BJ56" s="50">
        <v>194.90139193994469</v>
      </c>
      <c r="BK56" s="49">
        <v>11.869763732097866</v>
      </c>
      <c r="BL56" s="49">
        <v>8.7277910466633397</v>
      </c>
      <c r="BM56" s="69">
        <v>21.633522955031335</v>
      </c>
      <c r="BN56" s="46">
        <v>155372</v>
      </c>
      <c r="BO56" s="46">
        <v>95844.983189992185</v>
      </c>
      <c r="BP56" s="46">
        <v>15541928.893566972</v>
      </c>
      <c r="BQ56" s="49">
        <v>61.687423210097172</v>
      </c>
      <c r="BR56" s="50">
        <v>162.15693692343208</v>
      </c>
      <c r="BS56" s="50">
        <v>100.03043594448788</v>
      </c>
      <c r="BT56" s="49">
        <v>21.39413359831304</v>
      </c>
      <c r="BU56" s="49">
        <v>7.5149462347809601</v>
      </c>
      <c r="BV56" s="69">
        <v>30.516837470404433</v>
      </c>
      <c r="BW56" s="46">
        <v>172019</v>
      </c>
      <c r="BX56" s="46">
        <v>95736.519546520722</v>
      </c>
      <c r="BY56" s="46">
        <v>15379953.348530594</v>
      </c>
      <c r="BZ56" s="49">
        <v>55.654619284219024</v>
      </c>
      <c r="CA56" s="50">
        <v>160.64876205424511</v>
      </c>
      <c r="CB56" s="50">
        <v>89.408456906101037</v>
      </c>
      <c r="CC56" s="49">
        <v>30.824109733472437</v>
      </c>
      <c r="CD56" s="49">
        <v>14.153911396176158</v>
      </c>
      <c r="CE56" s="69">
        <v>49.340838309984392</v>
      </c>
      <c r="CF56" s="46">
        <v>166590</v>
      </c>
      <c r="CG56" s="46">
        <v>108268.58403683806</v>
      </c>
      <c r="CH56" s="46">
        <v>22699130.020021368</v>
      </c>
      <c r="CI56" s="49">
        <v>64.991046303402399</v>
      </c>
      <c r="CJ56" s="50">
        <v>209.65573921515457</v>
      </c>
      <c r="CK56" s="50">
        <v>136.25745855106169</v>
      </c>
      <c r="CL56" s="49">
        <v>955.52409149591324</v>
      </c>
      <c r="CM56" s="49">
        <v>145.94039065842895</v>
      </c>
      <c r="CN56" s="69">
        <v>2495.9600741188819</v>
      </c>
      <c r="CO56" s="46">
        <v>173693</v>
      </c>
      <c r="CP56" s="46">
        <v>77092.936265374577</v>
      </c>
      <c r="CQ56" s="46">
        <v>11152180.117091237</v>
      </c>
      <c r="CR56" s="49">
        <v>44.384595962632105</v>
      </c>
      <c r="CS56" s="50">
        <v>144.6589098474916</v>
      </c>
      <c r="CT56" s="50">
        <v>64.206272659757374</v>
      </c>
      <c r="CU56" s="49">
        <v>227.16046596302675</v>
      </c>
      <c r="CV56" s="49">
        <v>115.3850129183401</v>
      </c>
      <c r="CW56" s="69">
        <v>604.65461187816675</v>
      </c>
      <c r="CX56" s="46">
        <v>168090</v>
      </c>
      <c r="CY56" s="46">
        <v>68427.903237951803</v>
      </c>
      <c r="CZ56" s="46">
        <v>10644641.812865455</v>
      </c>
      <c r="DA56" s="49">
        <v>40.709086345381529</v>
      </c>
      <c r="DB56" s="50">
        <v>155.55995886429082</v>
      </c>
      <c r="DC56" s="50">
        <v>63.32703797290413</v>
      </c>
      <c r="DD56" s="49">
        <v>-1.4468931349981786</v>
      </c>
      <c r="DE56" s="49">
        <v>31.343872174102497</v>
      </c>
      <c r="DF56" s="69">
        <v>29.443466704374625</v>
      </c>
      <c r="DG56" s="46">
        <v>508820</v>
      </c>
      <c r="DH56" s="46">
        <v>264381.42215214821</v>
      </c>
      <c r="DI56" s="46">
        <v>36609649.337829821</v>
      </c>
      <c r="DJ56" s="49">
        <v>51.959715056827207</v>
      </c>
      <c r="DK56" s="50">
        <v>138.47285123067923</v>
      </c>
      <c r="DL56" s="50">
        <v>71.950098930525172</v>
      </c>
      <c r="DM56" s="49">
        <v>0.3884770869545488</v>
      </c>
      <c r="DN56" s="49">
        <v>6.7994049646712611</v>
      </c>
      <c r="DO56" s="49">
        <v>6.3861192676164329</v>
      </c>
      <c r="DP56" s="49">
        <v>-3.0522461722940593</v>
      </c>
      <c r="DQ56" s="69">
        <v>3.1389530144184175</v>
      </c>
      <c r="DR56" s="46">
        <v>510264</v>
      </c>
      <c r="DS56" s="46">
        <v>339346.78774184885</v>
      </c>
      <c r="DT56" s="46">
        <v>62283593.080377534</v>
      </c>
      <c r="DU56" s="49">
        <v>66.504160148834487</v>
      </c>
      <c r="DV56" s="50">
        <v>183.53965715967971</v>
      </c>
      <c r="DW56" s="50">
        <v>122.06150753409516</v>
      </c>
      <c r="DX56" s="49">
        <v>0.5319526207532449</v>
      </c>
      <c r="DY56" s="49">
        <v>9.1612650206345894</v>
      </c>
      <c r="DZ56" s="49">
        <v>8.5836514410841733</v>
      </c>
      <c r="EA56" s="49">
        <v>5.7767759718407579</v>
      </c>
      <c r="EB56" s="69">
        <v>14.856285726880044</v>
      </c>
      <c r="EC56" s="46">
        <v>499410</v>
      </c>
      <c r="ED56" s="46">
        <v>322043.29412331653</v>
      </c>
      <c r="EE56" s="46">
        <v>64448624.78221491</v>
      </c>
      <c r="EF56" s="49">
        <v>64.484750830643463</v>
      </c>
      <c r="EG56" s="50">
        <v>200.12410119471792</v>
      </c>
      <c r="EH56" s="50">
        <v>129.04952800747864</v>
      </c>
      <c r="EI56" s="49">
        <v>0.74640414758629037</v>
      </c>
      <c r="EJ56" s="49">
        <v>20.698318012985375</v>
      </c>
      <c r="EK56" s="49">
        <v>19.804095276860657</v>
      </c>
      <c r="EL56" s="49">
        <v>8.0316921752555697</v>
      </c>
      <c r="EM56" s="69">
        <v>29.426391422847999</v>
      </c>
      <c r="EN56" s="46">
        <v>508373</v>
      </c>
      <c r="EO56" s="46">
        <v>253789.42354016445</v>
      </c>
      <c r="EP56" s="46">
        <v>44495951.949978061</v>
      </c>
      <c r="EQ56" s="49">
        <v>49.921892692995982</v>
      </c>
      <c r="ER56" s="50">
        <v>175.32626588332266</v>
      </c>
      <c r="ES56" s="50">
        <v>87.526190316909165</v>
      </c>
      <c r="ET56" s="49">
        <v>1.9237015265308415</v>
      </c>
      <c r="EU56" s="49">
        <v>150.38565865734355</v>
      </c>
      <c r="EV56" s="49">
        <v>145.65989549758248</v>
      </c>
      <c r="EW56" s="49">
        <v>69.214755076341916</v>
      </c>
      <c r="EX56" s="69">
        <v>315.69279048703169</v>
      </c>
      <c r="EY56" s="46">
        <v>2026867</v>
      </c>
      <c r="EZ56" s="46">
        <v>1179560.927557478</v>
      </c>
      <c r="FA56" s="46">
        <v>207837819.15040031</v>
      </c>
      <c r="FB56" s="49">
        <v>58.196266827447388</v>
      </c>
      <c r="FC56" s="50">
        <v>176.19930797535912</v>
      </c>
      <c r="FD56" s="50">
        <v>102.54141941745577</v>
      </c>
      <c r="FE56" s="49">
        <v>0.8942193824191611</v>
      </c>
      <c r="FF56" s="49">
        <v>27.300859545300497</v>
      </c>
      <c r="FG56" s="49">
        <v>26.172599703450103</v>
      </c>
      <c r="FH56" s="49">
        <v>9.4069915211431088</v>
      </c>
      <c r="FI56" s="69">
        <v>38.04164545955949</v>
      </c>
      <c r="FK56" s="70">
        <v>176</v>
      </c>
      <c r="FL56" s="71">
        <v>83</v>
      </c>
      <c r="FM56" s="46">
        <v>5603</v>
      </c>
      <c r="FN56" s="71">
        <v>2656</v>
      </c>
    </row>
    <row r="57" spans="2:170" x14ac:dyDescent="0.2">
      <c r="B57" s="81" t="s">
        <v>96</v>
      </c>
      <c r="C57" s="82">
        <v>2767029</v>
      </c>
      <c r="D57" s="82">
        <v>1173439.3569087361</v>
      </c>
      <c r="E57" s="82">
        <v>182453952.53370655</v>
      </c>
      <c r="F57" s="83">
        <v>42.407916827352949</v>
      </c>
      <c r="G57" s="84">
        <v>155.48647781369485</v>
      </c>
      <c r="H57" s="84">
        <v>65.938576189012309</v>
      </c>
      <c r="I57" s="83">
        <v>-42.733080000025311</v>
      </c>
      <c r="J57" s="83">
        <v>-17.738991740577735</v>
      </c>
      <c r="K57" s="85">
        <v>-52.891654208904079</v>
      </c>
      <c r="L57" s="82">
        <v>2770253</v>
      </c>
      <c r="M57" s="82">
        <v>943984.71873449604</v>
      </c>
      <c r="N57" s="82">
        <v>142419650.36719787</v>
      </c>
      <c r="O57" s="83">
        <v>34.075758377826723</v>
      </c>
      <c r="P57" s="84">
        <v>150.87071595621308</v>
      </c>
      <c r="Q57" s="84">
        <v>51.410340632136439</v>
      </c>
      <c r="R57" s="83">
        <v>-55.384331738762206</v>
      </c>
      <c r="S57" s="83">
        <v>-24.911474563671671</v>
      </c>
      <c r="T57" s="85">
        <v>-66.498752589072595</v>
      </c>
      <c r="U57" s="82">
        <v>2668740</v>
      </c>
      <c r="V57" s="82">
        <v>1082335.150750197</v>
      </c>
      <c r="W57" s="82">
        <v>167355734.19805703</v>
      </c>
      <c r="X57" s="83">
        <v>40.556035835270464</v>
      </c>
      <c r="Y57" s="84">
        <v>154.62468726258965</v>
      </c>
      <c r="Z57" s="84">
        <v>62.709643576390739</v>
      </c>
      <c r="AA57" s="83">
        <v>-45.879912043391414</v>
      </c>
      <c r="AB57" s="83">
        <v>-21.720407144505618</v>
      </c>
      <c r="AC57" s="85">
        <v>-57.635015494531352</v>
      </c>
      <c r="AD57" s="82">
        <v>2800044</v>
      </c>
      <c r="AE57" s="82">
        <v>1288767.1925526704</v>
      </c>
      <c r="AF57" s="82">
        <v>221735261.86323258</v>
      </c>
      <c r="AG57" s="83">
        <v>46.026676457679606</v>
      </c>
      <c r="AH57" s="84">
        <v>172.05222412904536</v>
      </c>
      <c r="AI57" s="84">
        <v>79.189920538117462</v>
      </c>
      <c r="AJ57" s="83">
        <v>-42.65896880577133</v>
      </c>
      <c r="AK57" s="83">
        <v>-21.952643359155552</v>
      </c>
      <c r="AL57" s="85">
        <v>-55.246840882302486</v>
      </c>
      <c r="AM57" s="82">
        <v>2720580</v>
      </c>
      <c r="AN57" s="82">
        <v>1316989.4470132</v>
      </c>
      <c r="AO57" s="82">
        <v>219803120.31516159</v>
      </c>
      <c r="AP57" s="83">
        <v>48.408407288636987</v>
      </c>
      <c r="AQ57" s="84">
        <v>166.89816369725133</v>
      </c>
      <c r="AR57" s="84">
        <v>80.792742839821514</v>
      </c>
      <c r="AS57" s="83">
        <v>-40.435000448589683</v>
      </c>
      <c r="AT57" s="83">
        <v>-25.062642271089192</v>
      </c>
      <c r="AU57" s="85">
        <v>-55.363563204935531</v>
      </c>
      <c r="AV57" s="82">
        <v>2828843</v>
      </c>
      <c r="AW57" s="82">
        <v>1413469.3213488581</v>
      </c>
      <c r="AX57" s="82">
        <v>279714068.60257453</v>
      </c>
      <c r="AY57" s="83">
        <v>49.966340350060356</v>
      </c>
      <c r="AZ57" s="84">
        <v>197.89185685024032</v>
      </c>
      <c r="BA57" s="84">
        <v>98.879318718845312</v>
      </c>
      <c r="BB57" s="83">
        <v>-32.886199472578141</v>
      </c>
      <c r="BC57" s="83">
        <v>-14.775731756754075</v>
      </c>
      <c r="BD57" s="85">
        <v>-42.802754610272991</v>
      </c>
      <c r="BE57" s="82">
        <v>2837027</v>
      </c>
      <c r="BF57" s="82">
        <v>1155527.6311839656</v>
      </c>
      <c r="BG57" s="82">
        <v>252564467.04274353</v>
      </c>
      <c r="BH57" s="83">
        <v>40.7302303144794</v>
      </c>
      <c r="BI57" s="84">
        <v>218.57068600251765</v>
      </c>
      <c r="BJ57" s="84">
        <v>89.024343808763021</v>
      </c>
      <c r="BK57" s="83">
        <v>-44.609059668253266</v>
      </c>
      <c r="BL57" s="83">
        <v>4.1655268958886076</v>
      </c>
      <c r="BM57" s="85">
        <v>-42.301735150848749</v>
      </c>
      <c r="BN57" s="82">
        <v>2565696</v>
      </c>
      <c r="BO57" s="82">
        <v>1190242.1627366324</v>
      </c>
      <c r="BP57" s="82">
        <v>220266335.32699347</v>
      </c>
      <c r="BQ57" s="83">
        <v>46.390615362717654</v>
      </c>
      <c r="BR57" s="84">
        <v>185.06010140033354</v>
      </c>
      <c r="BS57" s="84">
        <v>85.850519830483989</v>
      </c>
      <c r="BT57" s="83">
        <v>-39.034374178306116</v>
      </c>
      <c r="BU57" s="83">
        <v>-14.512232723635393</v>
      </c>
      <c r="BV57" s="85">
        <v>-47.881847678971084</v>
      </c>
      <c r="BW57" s="82">
        <v>2845831</v>
      </c>
      <c r="BX57" s="82">
        <v>1540501.7411292698</v>
      </c>
      <c r="BY57" s="82">
        <v>283679312.96850199</v>
      </c>
      <c r="BZ57" s="83">
        <v>54.131877160986363</v>
      </c>
      <c r="CA57" s="84">
        <v>184.14734978523941</v>
      </c>
      <c r="CB57" s="84">
        <v>99.682417180957671</v>
      </c>
      <c r="CC57" s="83">
        <v>13.994438153477402</v>
      </c>
      <c r="CD57" s="83">
        <v>-4.1327670900270963</v>
      </c>
      <c r="CE57" s="85">
        <v>9.2833135290091953</v>
      </c>
      <c r="CF57" s="82">
        <v>2758860</v>
      </c>
      <c r="CG57" s="82">
        <v>1715755.5435348989</v>
      </c>
      <c r="CH57" s="82">
        <v>349776491.31885093</v>
      </c>
      <c r="CI57" s="83">
        <v>62.190743406149608</v>
      </c>
      <c r="CJ57" s="84">
        <v>203.8614956756725</v>
      </c>
      <c r="CK57" s="84">
        <v>126.78297967959627</v>
      </c>
      <c r="CL57" s="83">
        <v>225.91198261804152</v>
      </c>
      <c r="CM57" s="83">
        <v>60.720422462409744</v>
      </c>
      <c r="CN57" s="85">
        <v>423.80711531933173</v>
      </c>
      <c r="CO57" s="82">
        <v>2858262</v>
      </c>
      <c r="CP57" s="82">
        <v>1590197.2676652498</v>
      </c>
      <c r="CQ57" s="82">
        <v>295794396.73249918</v>
      </c>
      <c r="CR57" s="83">
        <v>55.635112094876177</v>
      </c>
      <c r="CS57" s="84">
        <v>186.01113380529748</v>
      </c>
      <c r="CT57" s="84">
        <v>103.48750280152736</v>
      </c>
      <c r="CU57" s="83">
        <v>139.77102054452277</v>
      </c>
      <c r="CV57" s="83">
        <v>49.767802614893846</v>
      </c>
      <c r="CW57" s="85">
        <v>259.09978877683744</v>
      </c>
      <c r="CX57" s="82">
        <v>2771340</v>
      </c>
      <c r="CY57" s="82">
        <v>1313679.1361572547</v>
      </c>
      <c r="CZ57" s="82">
        <v>243619375.03895435</v>
      </c>
      <c r="DA57" s="83">
        <v>47.402308491821813</v>
      </c>
      <c r="DB57" s="84">
        <v>185.44815726584832</v>
      </c>
      <c r="DC57" s="84">
        <v>87.906707599556299</v>
      </c>
      <c r="DD57" s="83">
        <v>40.586331411627341</v>
      </c>
      <c r="DE57" s="83">
        <v>31.367879360189026</v>
      </c>
      <c r="DF57" s="85">
        <v>84.68528224574213</v>
      </c>
      <c r="DG57" s="82">
        <v>8206022</v>
      </c>
      <c r="DH57" s="82">
        <v>3199759.2263934291</v>
      </c>
      <c r="DI57" s="82">
        <v>492229337.09896141</v>
      </c>
      <c r="DJ57" s="83">
        <v>38.992818035260314</v>
      </c>
      <c r="DK57" s="84">
        <v>153.83324252611717</v>
      </c>
      <c r="DL57" s="84">
        <v>59.983916335949552</v>
      </c>
      <c r="DM57" s="83">
        <v>-1.5116351221097626</v>
      </c>
      <c r="DN57" s="83">
        <v>-48.880116950747336</v>
      </c>
      <c r="DO57" s="83">
        <v>-48.095510456861469</v>
      </c>
      <c r="DP57" s="83">
        <v>-21.459881701626813</v>
      </c>
      <c r="DQ57" s="85">
        <v>-59.234152510652258</v>
      </c>
      <c r="DR57" s="82">
        <v>8349467</v>
      </c>
      <c r="DS57" s="82">
        <v>4019225.9609147282</v>
      </c>
      <c r="DT57" s="82">
        <v>721252450.78096879</v>
      </c>
      <c r="DU57" s="83">
        <v>48.137515375708752</v>
      </c>
      <c r="DV57" s="84">
        <v>179.45058521089473</v>
      </c>
      <c r="DW57" s="84">
        <v>86.383053047693792</v>
      </c>
      <c r="DX57" s="83">
        <v>-0.18069046136321712</v>
      </c>
      <c r="DY57" s="83">
        <v>-38.889390379048287</v>
      </c>
      <c r="DZ57" s="83">
        <v>-38.778769455124511</v>
      </c>
      <c r="EA57" s="83">
        <v>-20.234159618091553</v>
      </c>
      <c r="EB57" s="85">
        <v>-51.166370963734437</v>
      </c>
      <c r="EC57" s="82">
        <v>8248554</v>
      </c>
      <c r="ED57" s="82">
        <v>3886271.5350498674</v>
      </c>
      <c r="EE57" s="82">
        <v>756510115.33823895</v>
      </c>
      <c r="EF57" s="83">
        <v>47.114579537817995</v>
      </c>
      <c r="EG57" s="84">
        <v>194.66218675544286</v>
      </c>
      <c r="EH57" s="84">
        <v>91.714270808948939</v>
      </c>
      <c r="EI57" s="83">
        <v>0.4935157527138615</v>
      </c>
      <c r="EJ57" s="83">
        <v>-27.557952052769629</v>
      </c>
      <c r="EK57" s="83">
        <v>-27.913709253152437</v>
      </c>
      <c r="EL57" s="83">
        <v>-6.321234885909397</v>
      </c>
      <c r="EM57" s="85">
        <v>-32.470453011800238</v>
      </c>
      <c r="EN57" s="82">
        <v>8388462</v>
      </c>
      <c r="EO57" s="82">
        <v>4619631.9473574031</v>
      </c>
      <c r="EP57" s="82">
        <v>889190263.09030449</v>
      </c>
      <c r="EQ57" s="83">
        <v>55.071262733948167</v>
      </c>
      <c r="ER57" s="84">
        <v>192.48075890525294</v>
      </c>
      <c r="ES57" s="84">
        <v>106.00158444900919</v>
      </c>
      <c r="ET57" s="83">
        <v>7.251615206285611</v>
      </c>
      <c r="EU57" s="83">
        <v>132.43670335062731</v>
      </c>
      <c r="EV57" s="83">
        <v>116.7209350680297</v>
      </c>
      <c r="EW57" s="83">
        <v>45.300073967674734</v>
      </c>
      <c r="EX57" s="85">
        <v>214.89567895728351</v>
      </c>
      <c r="EY57" s="82">
        <v>33192505</v>
      </c>
      <c r="EZ57" s="82">
        <v>15724888.669715429</v>
      </c>
      <c r="FA57" s="82">
        <v>2859182166.3084736</v>
      </c>
      <c r="FB57" s="83">
        <v>47.374817506890267</v>
      </c>
      <c r="FC57" s="84">
        <v>181.82527243038444</v>
      </c>
      <c r="FD57" s="84">
        <v>86.139390995300701</v>
      </c>
      <c r="FE57" s="83">
        <v>1.4258282968010954</v>
      </c>
      <c r="FF57" s="83">
        <v>-22.10942480883319</v>
      </c>
      <c r="FG57" s="83">
        <v>-23.204398229574597</v>
      </c>
      <c r="FH57" s="83">
        <v>-10.11099825521786</v>
      </c>
      <c r="FI57" s="85">
        <v>-30.969200184666366</v>
      </c>
      <c r="FK57" s="86">
        <v>1859</v>
      </c>
      <c r="FL57" s="87">
        <v>556</v>
      </c>
      <c r="FM57" s="82">
        <v>92378</v>
      </c>
      <c r="FN57" s="87">
        <v>54841</v>
      </c>
    </row>
    <row r="58" spans="2:170" x14ac:dyDescent="0.2">
      <c r="B58" s="68" t="s">
        <v>97</v>
      </c>
      <c r="K58" s="69"/>
      <c r="T58" s="69"/>
      <c r="AC58" s="69"/>
      <c r="AL58" s="69"/>
      <c r="AU58" s="69"/>
      <c r="BD58" s="69"/>
      <c r="BM58" s="69"/>
      <c r="BV58" s="69"/>
      <c r="CE58" s="69"/>
      <c r="CN58" s="69"/>
      <c r="CW58" s="69"/>
      <c r="DF58" s="69"/>
      <c r="DQ58" s="69"/>
      <c r="EB58" s="69"/>
      <c r="EM58" s="69"/>
      <c r="EX58" s="69"/>
      <c r="FI58" s="69"/>
      <c r="FK58" s="70"/>
      <c r="FL58" s="71"/>
      <c r="FN58" s="71"/>
    </row>
    <row r="59" spans="2:170" x14ac:dyDescent="0.2">
      <c r="B59" s="72" t="s">
        <v>86</v>
      </c>
      <c r="K59" s="69"/>
      <c r="T59" s="69"/>
      <c r="AC59" s="69"/>
      <c r="AL59" s="69"/>
      <c r="AU59" s="69"/>
      <c r="BD59" s="69"/>
      <c r="BM59" s="69"/>
      <c r="BV59" s="69"/>
      <c r="CE59" s="69"/>
      <c r="CN59" s="69"/>
      <c r="CW59" s="69"/>
      <c r="DF59" s="69"/>
      <c r="DQ59" s="69"/>
      <c r="EB59" s="69"/>
      <c r="EM59" s="69"/>
      <c r="EX59" s="69"/>
      <c r="FI59" s="69"/>
      <c r="FK59" s="70"/>
      <c r="FL59" s="71"/>
      <c r="FN59" s="71"/>
    </row>
    <row r="60" spans="2:170" x14ac:dyDescent="0.2">
      <c r="B60" s="73" t="s">
        <v>61</v>
      </c>
      <c r="K60" s="69"/>
      <c r="T60" s="69"/>
      <c r="AC60" s="69"/>
      <c r="AL60" s="69"/>
      <c r="AU60" s="69"/>
      <c r="BD60" s="69"/>
      <c r="BM60" s="69"/>
      <c r="BV60" s="69"/>
      <c r="CE60" s="69"/>
      <c r="CF60" s="46">
        <v>40740</v>
      </c>
      <c r="CG60" s="46">
        <v>31899.444646098003</v>
      </c>
      <c r="CH60" s="46">
        <v>6803592.0447649779</v>
      </c>
      <c r="CI60" s="49">
        <v>78.300060496067758</v>
      </c>
      <c r="CJ60" s="50">
        <v>213.28246056462945</v>
      </c>
      <c r="CK60" s="50">
        <v>167.00029564960673</v>
      </c>
      <c r="CN60" s="69"/>
      <c r="CO60" s="46">
        <v>42098</v>
      </c>
      <c r="CP60" s="46">
        <v>35628.399274047188</v>
      </c>
      <c r="CQ60" s="46">
        <v>8826691.9641452637</v>
      </c>
      <c r="CR60" s="49">
        <v>84.632047304022009</v>
      </c>
      <c r="CS60" s="50">
        <v>247.74315276563365</v>
      </c>
      <c r="CT60" s="50">
        <v>209.6701022410866</v>
      </c>
      <c r="CW60" s="69"/>
      <c r="CX60" s="46">
        <v>40740</v>
      </c>
      <c r="CY60" s="46">
        <v>24941.851179673322</v>
      </c>
      <c r="CZ60" s="46">
        <v>8010916.2326891869</v>
      </c>
      <c r="DA60" s="49">
        <v>61.222020568663034</v>
      </c>
      <c r="DB60" s="50">
        <v>321.18370745543479</v>
      </c>
      <c r="DC60" s="50">
        <v>196.63515544156081</v>
      </c>
      <c r="DF60" s="69"/>
      <c r="DQ60" s="69"/>
      <c r="EB60" s="69"/>
      <c r="EM60" s="69"/>
      <c r="EN60" s="46">
        <v>123578</v>
      </c>
      <c r="EO60" s="46">
        <v>92469.695099818506</v>
      </c>
      <c r="EP60" s="46">
        <v>23641200.241599429</v>
      </c>
      <c r="EQ60" s="49">
        <v>74.826987894138526</v>
      </c>
      <c r="ER60" s="50">
        <v>255.66430403041124</v>
      </c>
      <c r="ES60" s="50">
        <v>191.30589782646933</v>
      </c>
      <c r="EX60" s="69"/>
      <c r="FI60" s="69"/>
      <c r="FK60" s="70">
        <v>11</v>
      </c>
      <c r="FL60" s="71">
        <v>4</v>
      </c>
      <c r="FM60" s="46">
        <v>1358</v>
      </c>
      <c r="FN60" s="71">
        <v>551</v>
      </c>
    </row>
    <row r="61" spans="2:170" x14ac:dyDescent="0.2">
      <c r="B61" s="73" t="s">
        <v>62</v>
      </c>
      <c r="K61" s="69"/>
      <c r="T61" s="69"/>
      <c r="AC61" s="69"/>
      <c r="AL61" s="69"/>
      <c r="AU61" s="69"/>
      <c r="BD61" s="69"/>
      <c r="BM61" s="69"/>
      <c r="BV61" s="69"/>
      <c r="CE61" s="69"/>
      <c r="CN61" s="69"/>
      <c r="CW61" s="69"/>
      <c r="DF61" s="69"/>
      <c r="DQ61" s="69"/>
      <c r="EB61" s="69"/>
      <c r="EM61" s="69"/>
      <c r="EX61" s="69"/>
      <c r="FI61" s="69"/>
      <c r="FK61" s="70">
        <v>4</v>
      </c>
      <c r="FL61" s="71">
        <v>0</v>
      </c>
      <c r="FM61" s="46">
        <v>60</v>
      </c>
      <c r="FN61" s="71">
        <v>0</v>
      </c>
    </row>
    <row r="62" spans="2:170" x14ac:dyDescent="0.2">
      <c r="B62" s="73" t="s">
        <v>63</v>
      </c>
      <c r="K62" s="69"/>
      <c r="T62" s="69"/>
      <c r="AC62" s="69"/>
      <c r="AL62" s="69"/>
      <c r="AU62" s="69"/>
      <c r="BD62" s="69"/>
      <c r="BM62" s="69"/>
      <c r="BV62" s="69"/>
      <c r="CE62" s="69"/>
      <c r="CN62" s="69"/>
      <c r="CW62" s="69"/>
      <c r="DF62" s="69"/>
      <c r="DQ62" s="69"/>
      <c r="EB62" s="69"/>
      <c r="EM62" s="69"/>
      <c r="EX62" s="69"/>
      <c r="FI62" s="69"/>
      <c r="FK62" s="70">
        <v>4</v>
      </c>
      <c r="FL62" s="71">
        <v>3</v>
      </c>
      <c r="FM62" s="46">
        <v>292</v>
      </c>
      <c r="FN62" s="71">
        <v>251</v>
      </c>
    </row>
    <row r="63" spans="2:170" x14ac:dyDescent="0.2">
      <c r="B63" s="73" t="s">
        <v>64</v>
      </c>
      <c r="K63" s="69"/>
      <c r="T63" s="69"/>
      <c r="AC63" s="69"/>
      <c r="AL63" s="69"/>
      <c r="AU63" s="69"/>
      <c r="BD63" s="69"/>
      <c r="BM63" s="69"/>
      <c r="BV63" s="69"/>
      <c r="CE63" s="69"/>
      <c r="CN63" s="69"/>
      <c r="CW63" s="69"/>
      <c r="DF63" s="69"/>
      <c r="DQ63" s="69"/>
      <c r="EB63" s="69"/>
      <c r="EM63" s="69"/>
      <c r="EX63" s="69"/>
      <c r="FI63" s="69"/>
      <c r="FK63" s="70">
        <v>0</v>
      </c>
      <c r="FL63" s="71">
        <v>0</v>
      </c>
      <c r="FM63" s="46">
        <v>0</v>
      </c>
      <c r="FN63" s="71">
        <v>0</v>
      </c>
    </row>
    <row r="64" spans="2:170" x14ac:dyDescent="0.2">
      <c r="B64" s="74" t="s">
        <v>87</v>
      </c>
      <c r="C64" s="75">
        <v>24893</v>
      </c>
      <c r="D64" s="75">
        <v>8358.8794178794178</v>
      </c>
      <c r="E64" s="75">
        <v>1334399.1172924757</v>
      </c>
      <c r="F64" s="76">
        <v>33.579236805043259</v>
      </c>
      <c r="G64" s="77">
        <v>159.63851738765749</v>
      </c>
      <c r="H64" s="77">
        <v>53.605395785661656</v>
      </c>
      <c r="I64" s="76">
        <v>-61.50905807768553</v>
      </c>
      <c r="J64" s="76">
        <v>-38.351832736171907</v>
      </c>
      <c r="K64" s="78">
        <v>-76.271039742308645</v>
      </c>
      <c r="L64" s="75">
        <v>48360</v>
      </c>
      <c r="M64" s="75">
        <v>21435.644171779142</v>
      </c>
      <c r="N64" s="75">
        <v>3399738.7020920198</v>
      </c>
      <c r="O64" s="76">
        <v>44.325153374233132</v>
      </c>
      <c r="P64" s="77">
        <v>158.60212433307265</v>
      </c>
      <c r="Q64" s="77">
        <v>70.300634865426375</v>
      </c>
      <c r="R64" s="76">
        <v>-45.833427553359513</v>
      </c>
      <c r="S64" s="76">
        <v>-39.073515761460065</v>
      </c>
      <c r="T64" s="78">
        <v>-66.998211775740273</v>
      </c>
      <c r="U64" s="75">
        <v>46800</v>
      </c>
      <c r="V64" s="75">
        <v>26051.042944785277</v>
      </c>
      <c r="W64" s="75">
        <v>4138433.1427001227</v>
      </c>
      <c r="X64" s="76">
        <v>55.664621676891613</v>
      </c>
      <c r="Y64" s="77">
        <v>158.8586357740632</v>
      </c>
      <c r="Z64" s="77">
        <v>88.42805860470348</v>
      </c>
      <c r="AA64" s="76">
        <v>-26.671448271151128</v>
      </c>
      <c r="AB64" s="76">
        <v>-24.402787725968462</v>
      </c>
      <c r="AC64" s="78">
        <v>-44.565659092069097</v>
      </c>
      <c r="AD64" s="75">
        <v>48360</v>
      </c>
      <c r="AE64" s="75">
        <v>35492.392638036807</v>
      </c>
      <c r="AF64" s="75">
        <v>5621907.2097173007</v>
      </c>
      <c r="AG64" s="76">
        <v>73.39204433010093</v>
      </c>
      <c r="AH64" s="77">
        <v>158.39752667709317</v>
      </c>
      <c r="AI64" s="77">
        <v>116.25118299663566</v>
      </c>
      <c r="AJ64" s="76">
        <v>0.46338552422003459</v>
      </c>
      <c r="AK64" s="76">
        <v>-8.2402650115513012</v>
      </c>
      <c r="AL64" s="78">
        <v>-7.8150636825521627</v>
      </c>
      <c r="AM64" s="75">
        <v>46800</v>
      </c>
      <c r="AN64" s="75">
        <v>31573.251533742332</v>
      </c>
      <c r="AO64" s="75">
        <v>4711529.4038098203</v>
      </c>
      <c r="AP64" s="76">
        <v>67.464212678936605</v>
      </c>
      <c r="AQ64" s="77">
        <v>149.22534661261002</v>
      </c>
      <c r="AR64" s="77">
        <v>100.67370520961155</v>
      </c>
      <c r="AS64" s="76">
        <v>10.418255750671792</v>
      </c>
      <c r="AT64" s="76">
        <v>2.215393822104454</v>
      </c>
      <c r="AU64" s="78">
        <v>12.864454967047671</v>
      </c>
      <c r="AV64" s="75">
        <v>52545</v>
      </c>
      <c r="AW64" s="75">
        <v>33179.884969325154</v>
      </c>
      <c r="AX64" s="75">
        <v>5410923.3453681003</v>
      </c>
      <c r="AY64" s="76">
        <v>63.14565604591332</v>
      </c>
      <c r="AZ64" s="77">
        <v>163.07842388153264</v>
      </c>
      <c r="BA64" s="77">
        <v>102.97694062932916</v>
      </c>
      <c r="BB64" s="76">
        <v>27.721246811509712</v>
      </c>
      <c r="BC64" s="76">
        <v>1.7950070867831658</v>
      </c>
      <c r="BD64" s="78">
        <v>30.013852243104129</v>
      </c>
      <c r="BE64" s="75">
        <v>52545</v>
      </c>
      <c r="BF64" s="75">
        <v>28274.26380368098</v>
      </c>
      <c r="BG64" s="75">
        <v>4385977.9299202505</v>
      </c>
      <c r="BH64" s="76">
        <v>53.809618048683951</v>
      </c>
      <c r="BI64" s="77">
        <v>155.12262177271074</v>
      </c>
      <c r="BJ64" s="77">
        <v>83.470890283000301</v>
      </c>
      <c r="BK64" s="76">
        <v>30.624216759779937</v>
      </c>
      <c r="BL64" s="76">
        <v>4.4658735253388606</v>
      </c>
      <c r="BM64" s="78">
        <v>36.457729073736196</v>
      </c>
      <c r="BN64" s="75">
        <v>47460</v>
      </c>
      <c r="BO64" s="75">
        <v>19892.852760736198</v>
      </c>
      <c r="BP64" s="75">
        <v>3113070.3788030981</v>
      </c>
      <c r="BQ64" s="76">
        <v>41.91498685363716</v>
      </c>
      <c r="BR64" s="77">
        <v>156.49190270726606</v>
      </c>
      <c r="BS64" s="77">
        <v>65.593560446757238</v>
      </c>
      <c r="BT64" s="76">
        <v>-15.603950805826935</v>
      </c>
      <c r="BU64" s="76">
        <v>-2.6770188031667943</v>
      </c>
      <c r="BV64" s="78">
        <v>-17.863248911884845</v>
      </c>
      <c r="BW64" s="75">
        <v>52545</v>
      </c>
      <c r="BX64" s="75">
        <v>37932.124233128838</v>
      </c>
      <c r="BY64" s="75">
        <v>6480455.4695553659</v>
      </c>
      <c r="BZ64" s="76">
        <v>72.189788244607158</v>
      </c>
      <c r="CA64" s="77">
        <v>170.84346317455959</v>
      </c>
      <c r="CB64" s="77">
        <v>123.33153429546799</v>
      </c>
      <c r="CC64" s="76">
        <v>81.694929675786938</v>
      </c>
      <c r="CD64" s="76">
        <v>2.629644200199019</v>
      </c>
      <c r="CE64" s="78">
        <v>86.472859856061945</v>
      </c>
      <c r="CF64" s="75">
        <v>51300</v>
      </c>
      <c r="CG64" s="75">
        <v>41095.436408977555</v>
      </c>
      <c r="CH64" s="75">
        <v>8972568.8116148356</v>
      </c>
      <c r="CI64" s="76">
        <v>80.108063175394847</v>
      </c>
      <c r="CJ64" s="77">
        <v>218.33491977845799</v>
      </c>
      <c r="CK64" s="77">
        <v>174.90387547007478</v>
      </c>
      <c r="CL64" s="76"/>
      <c r="CM64" s="76"/>
      <c r="CN64" s="78"/>
      <c r="CO64" s="75">
        <v>53010</v>
      </c>
      <c r="CP64" s="75">
        <v>45005.835411471322</v>
      </c>
      <c r="CQ64" s="75">
        <v>11303523.816591768</v>
      </c>
      <c r="CR64" s="76">
        <v>84.900651596814413</v>
      </c>
      <c r="CS64" s="77">
        <v>251.15684917851047</v>
      </c>
      <c r="CT64" s="77">
        <v>213.23380148258383</v>
      </c>
      <c r="CU64" s="76"/>
      <c r="CV64" s="76"/>
      <c r="CW64" s="78"/>
      <c r="CX64" s="75">
        <v>51300</v>
      </c>
      <c r="CY64" s="75">
        <v>30713.902743142145</v>
      </c>
      <c r="CZ64" s="75">
        <v>9467864.2323836014</v>
      </c>
      <c r="DA64" s="76">
        <v>59.871155444721531</v>
      </c>
      <c r="DB64" s="77">
        <v>308.25988841478647</v>
      </c>
      <c r="DC64" s="77">
        <v>184.55875696654195</v>
      </c>
      <c r="DD64" s="76"/>
      <c r="DE64" s="76"/>
      <c r="DF64" s="78"/>
      <c r="DG64" s="75">
        <v>120053</v>
      </c>
      <c r="DH64" s="75">
        <v>55845.566534443838</v>
      </c>
      <c r="DI64" s="75">
        <v>8872570.9620846175</v>
      </c>
      <c r="DJ64" s="76">
        <v>46.517426915149002</v>
      </c>
      <c r="DK64" s="77">
        <v>158.87690845811883</v>
      </c>
      <c r="DL64" s="77">
        <v>73.905449777053619</v>
      </c>
      <c r="DM64" s="76">
        <v>-23.386726228462031</v>
      </c>
      <c r="DN64" s="76">
        <v>-56.379467072978883</v>
      </c>
      <c r="DO64" s="76">
        <v>-43.064000819103157</v>
      </c>
      <c r="DP64" s="76">
        <v>-35.037255415767028</v>
      </c>
      <c r="DQ64" s="78">
        <v>-63.01281227563301</v>
      </c>
      <c r="DR64" s="75">
        <v>147705</v>
      </c>
      <c r="DS64" s="75">
        <v>100245.5291411043</v>
      </c>
      <c r="DT64" s="75">
        <v>15744359.958895221</v>
      </c>
      <c r="DU64" s="76">
        <v>67.868744552387724</v>
      </c>
      <c r="DV64" s="77">
        <v>157.05797648824486</v>
      </c>
      <c r="DW64" s="77">
        <v>106.59327686195607</v>
      </c>
      <c r="DX64" s="76">
        <v>-5.833413024768098</v>
      </c>
      <c r="DY64" s="76">
        <v>4.3705562138283094</v>
      </c>
      <c r="DZ64" s="76">
        <v>10.836082698080901</v>
      </c>
      <c r="EA64" s="76">
        <v>-2.188656870353932</v>
      </c>
      <c r="EB64" s="78">
        <v>8.4102611592781873</v>
      </c>
      <c r="EC64" s="75">
        <v>152550</v>
      </c>
      <c r="ED64" s="75">
        <v>86099.240797546008</v>
      </c>
      <c r="EE64" s="75">
        <v>13979503.778278714</v>
      </c>
      <c r="EF64" s="76">
        <v>56.440013633265167</v>
      </c>
      <c r="EG64" s="77">
        <v>162.36500634366982</v>
      </c>
      <c r="EH64" s="77">
        <v>91.638831716019098</v>
      </c>
      <c r="EI64" s="76">
        <v>0</v>
      </c>
      <c r="EJ64" s="76">
        <v>30.269530013113926</v>
      </c>
      <c r="EK64" s="76">
        <v>30.269530013113926</v>
      </c>
      <c r="EL64" s="76">
        <v>2.4014573462705022</v>
      </c>
      <c r="EM64" s="78">
        <v>33.397897211565905</v>
      </c>
      <c r="EN64" s="75">
        <v>155610</v>
      </c>
      <c r="EO64" s="75">
        <v>116815.17456359102</v>
      </c>
      <c r="EP64" s="75">
        <v>29743956.860590205</v>
      </c>
      <c r="EQ64" s="76">
        <v>75.069195144008106</v>
      </c>
      <c r="ER64" s="77">
        <v>254.62408434272723</v>
      </c>
      <c r="ES64" s="77">
        <v>191.1442507588857</v>
      </c>
      <c r="ET64" s="76"/>
      <c r="EU64" s="76"/>
      <c r="EV64" s="76"/>
      <c r="EW64" s="76"/>
      <c r="EX64" s="78"/>
      <c r="EY64" s="75">
        <v>575918</v>
      </c>
      <c r="EZ64" s="75">
        <v>359005.51103668514</v>
      </c>
      <c r="FA64" s="75">
        <v>68340391.559848756</v>
      </c>
      <c r="FB64" s="76">
        <v>62.336219919621399</v>
      </c>
      <c r="FC64" s="77">
        <v>190.36028545217891</v>
      </c>
      <c r="FD64" s="77">
        <v>118.66340617908932</v>
      </c>
      <c r="FE64" s="76">
        <v>8.054184881517477</v>
      </c>
      <c r="FF64" s="76">
        <v>17.36628600676466</v>
      </c>
      <c r="FG64" s="76">
        <v>8.6179921078096129</v>
      </c>
      <c r="FH64" s="76">
        <v>-1.6425660863653047</v>
      </c>
      <c r="FI64" s="78">
        <v>6.8338698057557892</v>
      </c>
      <c r="FK64" s="79">
        <v>19</v>
      </c>
      <c r="FL64" s="80">
        <v>7</v>
      </c>
      <c r="FM64" s="75">
        <v>1710</v>
      </c>
      <c r="FN64" s="80">
        <v>802</v>
      </c>
    </row>
    <row r="65" spans="2:170" x14ac:dyDescent="0.2">
      <c r="B65" s="72" t="s">
        <v>88</v>
      </c>
      <c r="K65" s="69"/>
      <c r="T65" s="69"/>
      <c r="AC65" s="69"/>
      <c r="AL65" s="69"/>
      <c r="AU65" s="69"/>
      <c r="BD65" s="69"/>
      <c r="BM65" s="69"/>
      <c r="BV65" s="69"/>
      <c r="CE65" s="69"/>
      <c r="CN65" s="69"/>
      <c r="CW65" s="69"/>
      <c r="DF65" s="69"/>
      <c r="DQ65" s="69"/>
      <c r="EB65" s="69"/>
      <c r="EM65" s="69"/>
      <c r="EX65" s="69"/>
      <c r="FI65" s="69"/>
      <c r="FK65" s="70"/>
      <c r="FL65" s="71"/>
      <c r="FN65" s="71"/>
    </row>
    <row r="66" spans="2:170" x14ac:dyDescent="0.2">
      <c r="B66" s="73" t="s">
        <v>61</v>
      </c>
      <c r="C66" s="46">
        <v>54436</v>
      </c>
      <c r="D66" s="46">
        <v>23898.231983527796</v>
      </c>
      <c r="E66" s="46">
        <v>3177358.0491062757</v>
      </c>
      <c r="F66" s="49">
        <v>43.901521021985076</v>
      </c>
      <c r="G66" s="50">
        <v>132.95368675374462</v>
      </c>
      <c r="H66" s="50">
        <v>58.368690739699382</v>
      </c>
      <c r="I66" s="49">
        <v>-46.12288617163582</v>
      </c>
      <c r="J66" s="49">
        <v>-21.839040353256475</v>
      </c>
      <c r="K66" s="69">
        <v>-57.889130801782194</v>
      </c>
      <c r="L66" s="46">
        <v>50127</v>
      </c>
      <c r="M66" s="46">
        <v>26459.665402124432</v>
      </c>
      <c r="N66" s="46">
        <v>3515196.4893043246</v>
      </c>
      <c r="O66" s="49">
        <v>52.785256253365311</v>
      </c>
      <c r="P66" s="50">
        <v>132.85113155747206</v>
      </c>
      <c r="Q66" s="50">
        <v>70.125810228107099</v>
      </c>
      <c r="R66" s="49">
        <v>-35.657158652006054</v>
      </c>
      <c r="S66" s="49">
        <v>-20.715613889697181</v>
      </c>
      <c r="T66" s="69">
        <v>-48.986173231316904</v>
      </c>
      <c r="U66" s="46">
        <v>48510</v>
      </c>
      <c r="V66" s="46">
        <v>30078.89908952959</v>
      </c>
      <c r="W66" s="46">
        <v>3961823.3802485974</v>
      </c>
      <c r="X66" s="49">
        <v>62.005563985837128</v>
      </c>
      <c r="Y66" s="50">
        <v>131.71437453399685</v>
      </c>
      <c r="Z66" s="50">
        <v>81.670240780222585</v>
      </c>
      <c r="AA66" s="49">
        <v>-14.136733531502692</v>
      </c>
      <c r="AB66" s="49">
        <v>-9.0348038310324803</v>
      </c>
      <c r="AC66" s="69">
        <v>-21.894311219848113</v>
      </c>
      <c r="AD66" s="46">
        <v>50127</v>
      </c>
      <c r="AE66" s="46">
        <v>32916.623672230649</v>
      </c>
      <c r="AF66" s="46">
        <v>4324189.8397192508</v>
      </c>
      <c r="AG66" s="49">
        <v>65.666454549904543</v>
      </c>
      <c r="AH66" s="50">
        <v>131.36796418665665</v>
      </c>
      <c r="AI66" s="50">
        <v>86.264684495765778</v>
      </c>
      <c r="AJ66" s="49">
        <v>-7.2558106707394634</v>
      </c>
      <c r="AK66" s="49">
        <v>4.5908696399593447</v>
      </c>
      <c r="AL66" s="69">
        <v>-2.9980458399960277</v>
      </c>
      <c r="AM66" s="46">
        <v>48510</v>
      </c>
      <c r="AN66" s="46">
        <v>28850.813353566009</v>
      </c>
      <c r="AO66" s="46">
        <v>3649000.5475759474</v>
      </c>
      <c r="AP66" s="49">
        <v>59.47395042994436</v>
      </c>
      <c r="AQ66" s="50">
        <v>126.478255668481</v>
      </c>
      <c r="AR66" s="50">
        <v>75.221615080930675</v>
      </c>
      <c r="AS66" s="49">
        <v>-4.3925452098141395</v>
      </c>
      <c r="AT66" s="49">
        <v>10.886777678226615</v>
      </c>
      <c r="AU66" s="69">
        <v>6.0160258370044168</v>
      </c>
      <c r="AV66" s="46">
        <v>50127</v>
      </c>
      <c r="AW66" s="46">
        <v>26919.737481031865</v>
      </c>
      <c r="AX66" s="46">
        <v>3768740.2629776644</v>
      </c>
      <c r="AY66" s="49">
        <v>53.703069166381127</v>
      </c>
      <c r="AZ66" s="50">
        <v>139.9991461890439</v>
      </c>
      <c r="BA66" s="50">
        <v>75.183838310245264</v>
      </c>
      <c r="BB66" s="49">
        <v>19.44871128360446</v>
      </c>
      <c r="BC66" s="49">
        <v>25.824715372309676</v>
      </c>
      <c r="BD66" s="69">
        <v>50.296000988487265</v>
      </c>
      <c r="BE66" s="46">
        <v>50127</v>
      </c>
      <c r="BF66" s="46">
        <v>24275.856600910469</v>
      </c>
      <c r="BG66" s="46">
        <v>3319654.7692584242</v>
      </c>
      <c r="BH66" s="49">
        <v>48.428704292916933</v>
      </c>
      <c r="BI66" s="50">
        <v>136.74717328549056</v>
      </c>
      <c r="BJ66" s="50">
        <v>66.224884179352927</v>
      </c>
      <c r="BK66" s="49">
        <v>25.709370938228094</v>
      </c>
      <c r="BL66" s="49">
        <v>23.707463222161497</v>
      </c>
      <c r="BM66" s="69">
        <v>55.511873820219094</v>
      </c>
      <c r="BN66" s="46">
        <v>54600</v>
      </c>
      <c r="BO66" s="46">
        <v>22277.952755905513</v>
      </c>
      <c r="BP66" s="46">
        <v>2858984.8917212589</v>
      </c>
      <c r="BQ66" s="49">
        <v>40.802111274552217</v>
      </c>
      <c r="BR66" s="50">
        <v>128.33247843940191</v>
      </c>
      <c r="BS66" s="50">
        <v>52.362360654235509</v>
      </c>
      <c r="BT66" s="49">
        <v>-18.961035968064966</v>
      </c>
      <c r="BU66" s="49">
        <v>10.615405353569146</v>
      </c>
      <c r="BV66" s="69">
        <v>-10.35842144174196</v>
      </c>
      <c r="BW66" s="46">
        <v>60450</v>
      </c>
      <c r="BX66" s="46">
        <v>34113.779527559054</v>
      </c>
      <c r="BY66" s="46">
        <v>4516681.0517952759</v>
      </c>
      <c r="BZ66" s="49">
        <v>56.433051327641117</v>
      </c>
      <c r="CA66" s="50">
        <v>132.40048784821522</v>
      </c>
      <c r="CB66" s="50">
        <v>74.71763526543053</v>
      </c>
      <c r="CC66" s="49">
        <v>44.720252532656843</v>
      </c>
      <c r="CD66" s="49">
        <v>11.550254487883866</v>
      </c>
      <c r="CE66" s="69">
        <v>61.43580999568691</v>
      </c>
      <c r="CF66" s="46">
        <v>64020</v>
      </c>
      <c r="CG66" s="46">
        <v>43681.293732970029</v>
      </c>
      <c r="CH66" s="46">
        <v>6472050.3266997868</v>
      </c>
      <c r="CI66" s="49">
        <v>68.230699364214345</v>
      </c>
      <c r="CJ66" s="50">
        <v>148.16526191427278</v>
      </c>
      <c r="CK66" s="50">
        <v>101.09419441892825</v>
      </c>
      <c r="CL66" s="49">
        <v>246.45676247016183</v>
      </c>
      <c r="CM66" s="49">
        <v>34.428627174686369</v>
      </c>
      <c r="CN66" s="69">
        <v>365.73706954250258</v>
      </c>
      <c r="CO66" s="46">
        <v>70246</v>
      </c>
      <c r="CP66" s="46">
        <v>53284.984239959325</v>
      </c>
      <c r="CQ66" s="46">
        <v>9542197.4000356682</v>
      </c>
      <c r="CR66" s="49">
        <v>75.854830509864371</v>
      </c>
      <c r="CS66" s="50">
        <v>179.07854409910493</v>
      </c>
      <c r="CT66" s="50">
        <v>135.8397261059088</v>
      </c>
      <c r="CU66" s="49">
        <v>168.48757345633061</v>
      </c>
      <c r="CV66" s="49">
        <v>49.186975044177828</v>
      </c>
      <c r="CW66" s="69">
        <v>300.54848920901452</v>
      </c>
      <c r="CX66" s="46">
        <v>67980</v>
      </c>
      <c r="CY66" s="46">
        <v>50881.8952719878</v>
      </c>
      <c r="CZ66" s="46">
        <v>10493100.570450259</v>
      </c>
      <c r="DA66" s="49">
        <v>74.848330791391291</v>
      </c>
      <c r="DB66" s="50">
        <v>206.2246406970431</v>
      </c>
      <c r="DC66" s="50">
        <v>154.35570124228096</v>
      </c>
      <c r="DD66" s="49">
        <v>108.85354397402391</v>
      </c>
      <c r="DE66" s="49">
        <v>74.878710508703762</v>
      </c>
      <c r="DF66" s="69">
        <v>265.2403845535016</v>
      </c>
      <c r="DG66" s="46">
        <v>153073</v>
      </c>
      <c r="DH66" s="46">
        <v>80436.796475181822</v>
      </c>
      <c r="DI66" s="46">
        <v>10654377.918659197</v>
      </c>
      <c r="DJ66" s="49">
        <v>52.547997671164623</v>
      </c>
      <c r="DK66" s="50">
        <v>132.45651723520004</v>
      </c>
      <c r="DL66" s="50">
        <v>69.603247592058679</v>
      </c>
      <c r="DM66" s="49">
        <v>-30.817590165416252</v>
      </c>
      <c r="DN66" s="49">
        <v>-53.776334407875176</v>
      </c>
      <c r="DO66" s="49">
        <v>-33.185811678653074</v>
      </c>
      <c r="DP66" s="49">
        <v>-18.051010002877206</v>
      </c>
      <c r="DQ66" s="69">
        <v>-45.246447495880624</v>
      </c>
      <c r="DR66" s="46">
        <v>148764</v>
      </c>
      <c r="DS66" s="46">
        <v>88687.174506828524</v>
      </c>
      <c r="DT66" s="46">
        <v>11741930.650272863</v>
      </c>
      <c r="DU66" s="49">
        <v>59.616019001121593</v>
      </c>
      <c r="DV66" s="50">
        <v>132.39716695866531</v>
      </c>
      <c r="DW66" s="50">
        <v>78.929920211024594</v>
      </c>
      <c r="DX66" s="49">
        <v>-32.765072765072766</v>
      </c>
      <c r="DY66" s="49">
        <v>-32.39739076764802</v>
      </c>
      <c r="DZ66" s="49">
        <v>0.54686159790136646</v>
      </c>
      <c r="EA66" s="49">
        <v>12.210176640622032</v>
      </c>
      <c r="EB66" s="69">
        <v>12.823811005606883</v>
      </c>
      <c r="EC66" s="46">
        <v>165177</v>
      </c>
      <c r="ED66" s="46">
        <v>80667.588884375044</v>
      </c>
      <c r="EE66" s="46">
        <v>10695320.712774958</v>
      </c>
      <c r="EF66" s="49">
        <v>48.837058963642058</v>
      </c>
      <c r="EG66" s="50">
        <v>132.58510463359835</v>
      </c>
      <c r="EH66" s="50">
        <v>64.750665726916935</v>
      </c>
      <c r="EI66" s="49">
        <v>-23.688149688149689</v>
      </c>
      <c r="EJ66" s="49">
        <v>-12.030101562995673</v>
      </c>
      <c r="EK66" s="49">
        <v>15.276851599735959</v>
      </c>
      <c r="EL66" s="49">
        <v>15.141658518564643</v>
      </c>
      <c r="EM66" s="69">
        <v>32.731678819920504</v>
      </c>
      <c r="EN66" s="46">
        <v>202246</v>
      </c>
      <c r="EO66" s="46">
        <v>147848.17324491715</v>
      </c>
      <c r="EP66" s="46">
        <v>26507348.297185715</v>
      </c>
      <c r="EQ66" s="49">
        <v>73.103138378468373</v>
      </c>
      <c r="ER66" s="50">
        <v>179.28762808097127</v>
      </c>
      <c r="ES66" s="50">
        <v>131.06488285150616</v>
      </c>
      <c r="ET66" s="49">
        <v>38.032090963070139</v>
      </c>
      <c r="EU66" s="49">
        <v>272.80870238225083</v>
      </c>
      <c r="EV66" s="49">
        <v>170.08842638049589</v>
      </c>
      <c r="EW66" s="49">
        <v>54.089008811761751</v>
      </c>
      <c r="EX66" s="69">
        <v>316.17657912499095</v>
      </c>
      <c r="EY66" s="46">
        <v>669260</v>
      </c>
      <c r="EZ66" s="46">
        <v>397639.73311130254</v>
      </c>
      <c r="FA66" s="46">
        <v>59598977.57889273</v>
      </c>
      <c r="FB66" s="49">
        <v>59.414836253668611</v>
      </c>
      <c r="FC66" s="50">
        <v>149.88184684806259</v>
      </c>
      <c r="FD66" s="50">
        <v>89.052053878750755</v>
      </c>
      <c r="FE66" s="49">
        <v>-16.91278983874432</v>
      </c>
      <c r="FF66" s="49">
        <v>-8.9157299672440029</v>
      </c>
      <c r="FG66" s="49">
        <v>9.6248987732042277</v>
      </c>
      <c r="FH66" s="49">
        <v>11.319524860243444</v>
      </c>
      <c r="FI66" s="69">
        <v>22.033916442853791</v>
      </c>
      <c r="FK66" s="70">
        <v>17</v>
      </c>
      <c r="FL66" s="71">
        <v>13</v>
      </c>
      <c r="FM66" s="46">
        <v>2266</v>
      </c>
      <c r="FN66" s="71">
        <v>1967</v>
      </c>
    </row>
    <row r="67" spans="2:170" x14ac:dyDescent="0.2">
      <c r="B67" s="73" t="s">
        <v>62</v>
      </c>
      <c r="K67" s="69"/>
      <c r="T67" s="69"/>
      <c r="AC67" s="69"/>
      <c r="AL67" s="69"/>
      <c r="AU67" s="69"/>
      <c r="BD67" s="69"/>
      <c r="BM67" s="69"/>
      <c r="BV67" s="69"/>
      <c r="CE67" s="69"/>
      <c r="CN67" s="69"/>
      <c r="CW67" s="69"/>
      <c r="DF67" s="69"/>
      <c r="DQ67" s="69"/>
      <c r="EB67" s="69"/>
      <c r="EM67" s="69"/>
      <c r="EX67" s="69"/>
      <c r="FI67" s="69"/>
      <c r="FK67" s="70">
        <v>5</v>
      </c>
      <c r="FL67" s="71">
        <v>0</v>
      </c>
      <c r="FM67" s="46">
        <v>167</v>
      </c>
      <c r="FN67" s="71">
        <v>0</v>
      </c>
    </row>
    <row r="68" spans="2:170" x14ac:dyDescent="0.2">
      <c r="B68" s="73" t="s">
        <v>63</v>
      </c>
      <c r="C68" s="46">
        <v>44547</v>
      </c>
      <c r="D68" s="46">
        <v>20002.352988047809</v>
      </c>
      <c r="E68" s="46">
        <v>2390103.9984144862</v>
      </c>
      <c r="F68" s="49">
        <v>44.901683588227733</v>
      </c>
      <c r="G68" s="50">
        <v>119.49114185929361</v>
      </c>
      <c r="H68" s="50">
        <v>53.653534433620358</v>
      </c>
      <c r="I68" s="49">
        <v>-41.769734562892594</v>
      </c>
      <c r="J68" s="49">
        <v>-33.012676240193123</v>
      </c>
      <c r="K68" s="69">
        <v>-60.993103565449942</v>
      </c>
      <c r="L68" s="46">
        <v>44547</v>
      </c>
      <c r="M68" s="46">
        <v>24584.722709163347</v>
      </c>
      <c r="N68" s="46">
        <v>3162601.5646680477</v>
      </c>
      <c r="O68" s="49">
        <v>55.188279141498519</v>
      </c>
      <c r="P68" s="50">
        <v>128.64092884355642</v>
      </c>
      <c r="Q68" s="50">
        <v>70.994714900398407</v>
      </c>
      <c r="R68" s="49">
        <v>-25.737223252127649</v>
      </c>
      <c r="S68" s="49">
        <v>-29.516100137839771</v>
      </c>
      <c r="T68" s="69">
        <v>-47.656698802170041</v>
      </c>
      <c r="U68" s="46">
        <v>43110</v>
      </c>
      <c r="V68" s="46">
        <v>23295.430278884462</v>
      </c>
      <c r="W68" s="46">
        <v>2759752.0016043251</v>
      </c>
      <c r="X68" s="49">
        <v>54.037184594953523</v>
      </c>
      <c r="Y68" s="50">
        <v>118.46752640176948</v>
      </c>
      <c r="Z68" s="50">
        <v>64.016515926799471</v>
      </c>
      <c r="AA68" s="49">
        <v>-4.327607602377376</v>
      </c>
      <c r="AB68" s="49">
        <v>-24.37087104464084</v>
      </c>
      <c r="AC68" s="69">
        <v>-27.64380297892475</v>
      </c>
      <c r="AD68" s="46">
        <v>44547</v>
      </c>
      <c r="AE68" s="46">
        <v>27005.294820717132</v>
      </c>
      <c r="AF68" s="46">
        <v>3311328.910601614</v>
      </c>
      <c r="AG68" s="49">
        <v>60.6220280169644</v>
      </c>
      <c r="AH68" s="50">
        <v>122.6177656117024</v>
      </c>
      <c r="AI68" s="50">
        <v>74.333376222901961</v>
      </c>
      <c r="AJ68" s="49">
        <v>20.539496528441358</v>
      </c>
      <c r="AK68" s="49">
        <v>-2.6112521227250478</v>
      </c>
      <c r="AL68" s="69">
        <v>17.391906366620347</v>
      </c>
      <c r="AM68" s="46">
        <v>43110</v>
      </c>
      <c r="AN68" s="46">
        <v>25986.227091633467</v>
      </c>
      <c r="AO68" s="46">
        <v>3233423.4757850198</v>
      </c>
      <c r="AP68" s="49">
        <v>60.278884462151396</v>
      </c>
      <c r="AQ68" s="50">
        <v>124.42835446574135</v>
      </c>
      <c r="AR68" s="50">
        <v>75.00402402656043</v>
      </c>
      <c r="AS68" s="49">
        <v>44.314088030933355</v>
      </c>
      <c r="AT68" s="49">
        <v>2.6018354909787069</v>
      </c>
      <c r="AU68" s="69">
        <v>48.068903191804438</v>
      </c>
      <c r="AV68" s="46">
        <v>44547</v>
      </c>
      <c r="AW68" s="46">
        <v>22079.419123505977</v>
      </c>
      <c r="AX68" s="46">
        <v>2829921.7157364134</v>
      </c>
      <c r="AY68" s="49">
        <v>49.564323351754275</v>
      </c>
      <c r="AZ68" s="50">
        <v>128.17011624747181</v>
      </c>
      <c r="BA68" s="50">
        <v>63.526650857216268</v>
      </c>
      <c r="BB68" s="49">
        <v>56.839819225975177</v>
      </c>
      <c r="BC68" s="49">
        <v>3.1058136323261811</v>
      </c>
      <c r="BD68" s="69">
        <v>61.710971712411251</v>
      </c>
      <c r="BE68" s="46">
        <v>40300</v>
      </c>
      <c r="BF68" s="46">
        <v>23690.697674418603</v>
      </c>
      <c r="BG68" s="46">
        <v>3183636.7065116279</v>
      </c>
      <c r="BH68" s="49">
        <v>58.785850308731028</v>
      </c>
      <c r="BI68" s="50">
        <v>134.38340863846079</v>
      </c>
      <c r="BJ68" s="50">
        <v>78.998429441975873</v>
      </c>
      <c r="BK68" s="49">
        <v>84.53060085084077</v>
      </c>
      <c r="BL68" s="49">
        <v>14.583604284223405</v>
      </c>
      <c r="BM68" s="69">
        <v>111.44181346222717</v>
      </c>
      <c r="BN68" s="46">
        <v>36400</v>
      </c>
      <c r="BO68" s="46">
        <v>16931.39534883721</v>
      </c>
      <c r="BP68" s="46">
        <v>2154020.9691627906</v>
      </c>
      <c r="BQ68" s="49">
        <v>46.514822386915412</v>
      </c>
      <c r="BR68" s="50">
        <v>127.22052286793489</v>
      </c>
      <c r="BS68" s="50">
        <v>59.17640025172502</v>
      </c>
      <c r="BT68" s="49">
        <v>12.573417389828673</v>
      </c>
      <c r="BU68" s="49">
        <v>10.500362283260758</v>
      </c>
      <c r="BV68" s="69">
        <v>24.394034050407949</v>
      </c>
      <c r="BW68" s="46">
        <v>40300</v>
      </c>
      <c r="BX68" s="46">
        <v>21559.302325581397</v>
      </c>
      <c r="BY68" s="46">
        <v>2895195.7739767432</v>
      </c>
      <c r="BZ68" s="49">
        <v>53.497028103179638</v>
      </c>
      <c r="CA68" s="50">
        <v>134.28986384876754</v>
      </c>
      <c r="CB68" s="50">
        <v>71.841086202896847</v>
      </c>
      <c r="CC68" s="49">
        <v>61.166945694710286</v>
      </c>
      <c r="CD68" s="49">
        <v>21.124063215410498</v>
      </c>
      <c r="CE68" s="69">
        <v>95.2119531856072</v>
      </c>
      <c r="CF68" s="46">
        <v>39000</v>
      </c>
      <c r="CG68" s="46">
        <v>26456.370302474792</v>
      </c>
      <c r="CH68" s="46">
        <v>3899023.7980445451</v>
      </c>
      <c r="CI68" s="49">
        <v>67.836846929422549</v>
      </c>
      <c r="CJ68" s="50">
        <v>147.37561326316259</v>
      </c>
      <c r="CK68" s="50">
        <v>99.974969180629358</v>
      </c>
      <c r="CL68" s="49">
        <v>140.62290014249245</v>
      </c>
      <c r="CM68" s="49">
        <v>72.467357506840983</v>
      </c>
      <c r="CN68" s="69">
        <v>314.99595743208147</v>
      </c>
      <c r="CO68" s="46">
        <v>40300</v>
      </c>
      <c r="CP68" s="46">
        <v>31183.318056828597</v>
      </c>
      <c r="CQ68" s="46">
        <v>5588832.4741347404</v>
      </c>
      <c r="CR68" s="49">
        <v>77.377960438780633</v>
      </c>
      <c r="CS68" s="50">
        <v>179.22507360985867</v>
      </c>
      <c r="CT68" s="50">
        <v>138.68070655421192</v>
      </c>
      <c r="CU68" s="49">
        <v>139.01465270907192</v>
      </c>
      <c r="CV68" s="49">
        <v>90.867913056541369</v>
      </c>
      <c r="CW68" s="69">
        <v>356.20227952514568</v>
      </c>
      <c r="CX68" s="46">
        <v>39000</v>
      </c>
      <c r="CY68" s="46">
        <v>29334.005499541705</v>
      </c>
      <c r="CZ68" s="46">
        <v>6018260.4234797433</v>
      </c>
      <c r="DA68" s="49">
        <v>75.215398716773606</v>
      </c>
      <c r="DB68" s="50">
        <v>205.16326771581768</v>
      </c>
      <c r="DC68" s="50">
        <v>154.31436983281392</v>
      </c>
      <c r="DD68" s="49">
        <v>120.25820655569154</v>
      </c>
      <c r="DE68" s="49">
        <v>93.409910095853775</v>
      </c>
      <c r="DF68" s="69">
        <v>326.00119927810289</v>
      </c>
      <c r="DG68" s="46">
        <v>132204</v>
      </c>
      <c r="DH68" s="46">
        <v>67882.505976095621</v>
      </c>
      <c r="DI68" s="46">
        <v>8312457.564686859</v>
      </c>
      <c r="DJ68" s="49">
        <v>51.346786765979559</v>
      </c>
      <c r="DK68" s="50">
        <v>122.45360487448764</v>
      </c>
      <c r="DL68" s="50">
        <v>62.875991382158325</v>
      </c>
      <c r="DM68" s="49">
        <v>-6.2010443864229767</v>
      </c>
      <c r="DN68" s="49">
        <v>-30.642856827953874</v>
      </c>
      <c r="DO68" s="49">
        <v>-26.057659471416379</v>
      </c>
      <c r="DP68" s="49">
        <v>-29.666352217911715</v>
      </c>
      <c r="DQ68" s="69">
        <v>-47.99365465079368</v>
      </c>
      <c r="DR68" s="46">
        <v>132204</v>
      </c>
      <c r="DS68" s="46">
        <v>75070.94103585658</v>
      </c>
      <c r="DT68" s="46">
        <v>9374674.1021230463</v>
      </c>
      <c r="DU68" s="49">
        <v>56.784167677117615</v>
      </c>
      <c r="DV68" s="50">
        <v>124.87753547201928</v>
      </c>
      <c r="DW68" s="50">
        <v>70.910669133483452</v>
      </c>
      <c r="DX68" s="49">
        <v>-6.2010443864229767</v>
      </c>
      <c r="DY68" s="49">
        <v>29.231462652945194</v>
      </c>
      <c r="DZ68" s="49">
        <v>37.774948353731411</v>
      </c>
      <c r="EA68" s="49">
        <v>0.7384020465427632</v>
      </c>
      <c r="EB68" s="69">
        <v>38.7922813919986</v>
      </c>
      <c r="EC68" s="46">
        <v>117000</v>
      </c>
      <c r="ED68" s="46">
        <v>62181.395348837206</v>
      </c>
      <c r="EE68" s="46">
        <v>8232853.4496511612</v>
      </c>
      <c r="EF68" s="49">
        <v>53.146491751142911</v>
      </c>
      <c r="EG68" s="50">
        <v>132.40059029658161</v>
      </c>
      <c r="EH68" s="50">
        <v>70.366268800437282</v>
      </c>
      <c r="EI68" s="49">
        <v>-13.850231941683234</v>
      </c>
      <c r="EJ68" s="49">
        <v>29.846700921725184</v>
      </c>
      <c r="EK68" s="49">
        <v>50.722055146833313</v>
      </c>
      <c r="EL68" s="49">
        <v>15.716492908243815</v>
      </c>
      <c r="EM68" s="69">
        <v>74.410276255144694</v>
      </c>
      <c r="EN68" s="46">
        <v>118300</v>
      </c>
      <c r="EO68" s="46">
        <v>86973.693858845101</v>
      </c>
      <c r="EP68" s="46">
        <v>15506116.695659028</v>
      </c>
      <c r="EQ68" s="49">
        <v>73.51960596690202</v>
      </c>
      <c r="ER68" s="50">
        <v>178.28513436286664</v>
      </c>
      <c r="ES68" s="50">
        <v>131.0745282811414</v>
      </c>
      <c r="ET68" s="49">
        <v>-9.5337508698677809</v>
      </c>
      <c r="EU68" s="49">
        <v>110.60690199189766</v>
      </c>
      <c r="EV68" s="49">
        <v>132.80162935565917</v>
      </c>
      <c r="EW68" s="49">
        <v>86.189995672774103</v>
      </c>
      <c r="EX68" s="69">
        <v>333.45334362344943</v>
      </c>
      <c r="EY68" s="46">
        <v>499708</v>
      </c>
      <c r="EZ68" s="46">
        <v>292108.53621963452</v>
      </c>
      <c r="FA68" s="46">
        <v>41426101.812120095</v>
      </c>
      <c r="FB68" s="49">
        <v>58.455845457674179</v>
      </c>
      <c r="FC68" s="50">
        <v>141.81749820885781</v>
      </c>
      <c r="FD68" s="50">
        <v>82.900617584909781</v>
      </c>
      <c r="FE68" s="49">
        <v>-8.8897194898489413</v>
      </c>
      <c r="FF68" s="49">
        <v>19.155431427062314</v>
      </c>
      <c r="FG68" s="49">
        <v>30.781543816876521</v>
      </c>
      <c r="FH68" s="49">
        <v>3.2415685336805606</v>
      </c>
      <c r="FI68" s="69">
        <v>35.020917189106044</v>
      </c>
      <c r="FK68" s="70">
        <v>13</v>
      </c>
      <c r="FL68" s="71">
        <v>8</v>
      </c>
      <c r="FM68" s="46">
        <v>1300</v>
      </c>
      <c r="FN68" s="71">
        <v>1091</v>
      </c>
    </row>
    <row r="69" spans="2:170" x14ac:dyDescent="0.2">
      <c r="B69" s="73" t="s">
        <v>64</v>
      </c>
      <c r="K69" s="69"/>
      <c r="T69" s="69"/>
      <c r="AC69" s="69"/>
      <c r="AL69" s="69"/>
      <c r="AU69" s="69"/>
      <c r="BD69" s="69"/>
      <c r="BM69" s="69"/>
      <c r="BV69" s="69"/>
      <c r="CE69" s="69"/>
      <c r="CN69" s="69"/>
      <c r="CW69" s="69"/>
      <c r="DF69" s="69"/>
      <c r="DQ69" s="69"/>
      <c r="EB69" s="69"/>
      <c r="EM69" s="69"/>
      <c r="EX69" s="69"/>
      <c r="FI69" s="69"/>
      <c r="FK69" s="70">
        <v>3</v>
      </c>
      <c r="FL69" s="71">
        <v>0</v>
      </c>
      <c r="FM69" s="46">
        <v>110</v>
      </c>
      <c r="FN69" s="71">
        <v>0</v>
      </c>
    </row>
    <row r="70" spans="2:170" x14ac:dyDescent="0.2">
      <c r="B70" s="74" t="s">
        <v>89</v>
      </c>
      <c r="C70" s="75">
        <v>106795</v>
      </c>
      <c r="D70" s="75">
        <v>47378.912241887905</v>
      </c>
      <c r="E70" s="75">
        <v>6000460.1119403047</v>
      </c>
      <c r="F70" s="76">
        <v>44.364354362927017</v>
      </c>
      <c r="G70" s="77">
        <v>126.64832998498585</v>
      </c>
      <c r="H70" s="77">
        <v>56.186713909268271</v>
      </c>
      <c r="I70" s="76">
        <v>-44.490718137133577</v>
      </c>
      <c r="J70" s="76">
        <v>-26.773511101550906</v>
      </c>
      <c r="K70" s="78">
        <v>-59.352501879079306</v>
      </c>
      <c r="L70" s="75">
        <v>102486</v>
      </c>
      <c r="M70" s="75">
        <v>55298.728332685583</v>
      </c>
      <c r="N70" s="75">
        <v>7230348.8659832878</v>
      </c>
      <c r="O70" s="76">
        <v>53.957348645361883</v>
      </c>
      <c r="P70" s="77">
        <v>130.75072581207306</v>
      </c>
      <c r="Q70" s="77">
        <v>70.549624982761429</v>
      </c>
      <c r="R70" s="76">
        <v>-31.328041067399756</v>
      </c>
      <c r="S70" s="76">
        <v>-24.251416350665014</v>
      </c>
      <c r="T70" s="78">
        <v>-47.981963744302334</v>
      </c>
      <c r="U70" s="75">
        <v>99930</v>
      </c>
      <c r="V70" s="75">
        <v>58078.24407306646</v>
      </c>
      <c r="W70" s="75">
        <v>7300836.2752849273</v>
      </c>
      <c r="X70" s="76">
        <v>58.118927322191993</v>
      </c>
      <c r="Y70" s="77">
        <v>125.70690439779771</v>
      </c>
      <c r="Z70" s="77">
        <v>73.059504405933424</v>
      </c>
      <c r="AA70" s="76">
        <v>-11.991313402863003</v>
      </c>
      <c r="AB70" s="76">
        <v>-15.426761704709392</v>
      </c>
      <c r="AC70" s="78">
        <v>-25.568203763647841</v>
      </c>
      <c r="AD70" s="75">
        <v>103261</v>
      </c>
      <c r="AE70" s="75">
        <v>65267.145355616012</v>
      </c>
      <c r="AF70" s="75">
        <v>8306841.4319772553</v>
      </c>
      <c r="AG70" s="76">
        <v>63.205997768388855</v>
      </c>
      <c r="AH70" s="77">
        <v>127.2744715080829</v>
      </c>
      <c r="AI70" s="77">
        <v>80.445099621127582</v>
      </c>
      <c r="AJ70" s="76">
        <v>0.60009653773123217</v>
      </c>
      <c r="AK70" s="76">
        <v>1.075461645050044</v>
      </c>
      <c r="AL70" s="78">
        <v>1.682011990877849</v>
      </c>
      <c r="AM70" s="75">
        <v>99930</v>
      </c>
      <c r="AN70" s="75">
        <v>59824.656432180331</v>
      </c>
      <c r="AO70" s="75">
        <v>7506290.2577854246</v>
      </c>
      <c r="AP70" s="76">
        <v>59.866563026298742</v>
      </c>
      <c r="AQ70" s="77">
        <v>125.4715146804873</v>
      </c>
      <c r="AR70" s="77">
        <v>75.11548341624561</v>
      </c>
      <c r="AS70" s="76">
        <v>10.2650839370295</v>
      </c>
      <c r="AT70" s="76">
        <v>7.9838639547329802</v>
      </c>
      <c r="AU70" s="78">
        <v>19.068498228134064</v>
      </c>
      <c r="AV70" s="75">
        <v>103261</v>
      </c>
      <c r="AW70" s="75">
        <v>53369.792071511853</v>
      </c>
      <c r="AX70" s="75">
        <v>7176428.6323978547</v>
      </c>
      <c r="AY70" s="76">
        <v>51.684364931108412</v>
      </c>
      <c r="AZ70" s="77">
        <v>134.4661156405094</v>
      </c>
      <c r="BA70" s="77">
        <v>69.497957916327124</v>
      </c>
      <c r="BB70" s="76">
        <v>29.829098116224987</v>
      </c>
      <c r="BC70" s="76">
        <v>16.532452302511476</v>
      </c>
      <c r="BD70" s="78">
        <v>51.293031837070707</v>
      </c>
      <c r="BE70" s="75">
        <v>99014</v>
      </c>
      <c r="BF70" s="75">
        <v>52657.731527093594</v>
      </c>
      <c r="BG70" s="75">
        <v>7137651.0549949119</v>
      </c>
      <c r="BH70" s="76">
        <v>53.182107103130463</v>
      </c>
      <c r="BI70" s="77">
        <v>135.54801636911438</v>
      </c>
      <c r="BJ70" s="77">
        <v>72.087291241591217</v>
      </c>
      <c r="BK70" s="76">
        <v>49.218073663442851</v>
      </c>
      <c r="BL70" s="76">
        <v>19.334454228103741</v>
      </c>
      <c r="BM70" s="78">
        <v>78.06857381595934</v>
      </c>
      <c r="BN70" s="75">
        <v>98756</v>
      </c>
      <c r="BO70" s="75">
        <v>42572.380281690144</v>
      </c>
      <c r="BP70" s="75">
        <v>5442795.6330237286</v>
      </c>
      <c r="BQ70" s="76">
        <v>43.108651911468812</v>
      </c>
      <c r="BR70" s="77">
        <v>127.84804601035212</v>
      </c>
      <c r="BS70" s="77">
        <v>55.113569130217186</v>
      </c>
      <c r="BT70" s="76">
        <v>-6.9366571638266326</v>
      </c>
      <c r="BU70" s="76">
        <v>10.33508787148056</v>
      </c>
      <c r="BV70" s="78">
        <v>2.6815210944290948</v>
      </c>
      <c r="BW70" s="75">
        <v>109337</v>
      </c>
      <c r="BX70" s="75">
        <v>60406.084507042251</v>
      </c>
      <c r="BY70" s="75">
        <v>8042415.5186730865</v>
      </c>
      <c r="BZ70" s="76">
        <v>55.247614720581552</v>
      </c>
      <c r="CA70" s="77">
        <v>133.1391627897267</v>
      </c>
      <c r="CB70" s="77">
        <v>73.55621170027608</v>
      </c>
      <c r="CC70" s="76">
        <v>51.699939014344636</v>
      </c>
      <c r="CD70" s="76">
        <v>14.391528382321386</v>
      </c>
      <c r="CE70" s="78">
        <v>73.531878793558278</v>
      </c>
      <c r="CF70" s="75">
        <v>111330</v>
      </c>
      <c r="CG70" s="75">
        <v>75797.745727956251</v>
      </c>
      <c r="CH70" s="75">
        <v>11208356.565463869</v>
      </c>
      <c r="CI70" s="76">
        <v>68.083845978582815</v>
      </c>
      <c r="CJ70" s="77">
        <v>147.87189853497088</v>
      </c>
      <c r="CK70" s="77">
        <v>100.67687564415583</v>
      </c>
      <c r="CL70" s="76">
        <v>196.73592133664368</v>
      </c>
      <c r="CM70" s="76">
        <v>51.697644088481304</v>
      </c>
      <c r="CN70" s="78">
        <v>350.14140183193763</v>
      </c>
      <c r="CO70" s="75">
        <v>119133</v>
      </c>
      <c r="CP70" s="75">
        <v>91015.510791366905</v>
      </c>
      <c r="CQ70" s="75">
        <v>16303744.216208173</v>
      </c>
      <c r="CR70" s="76">
        <v>76.39823624970991</v>
      </c>
      <c r="CS70" s="77">
        <v>179.13149170344087</v>
      </c>
      <c r="CT70" s="77">
        <v>136.85330022922426</v>
      </c>
      <c r="CU70" s="76">
        <v>151.22466438054585</v>
      </c>
      <c r="CV70" s="76">
        <v>69.843403167831397</v>
      </c>
      <c r="CW70" s="78">
        <v>326.6885195808818</v>
      </c>
      <c r="CX70" s="75">
        <v>115290</v>
      </c>
      <c r="CY70" s="75">
        <v>86443.622629169389</v>
      </c>
      <c r="CZ70" s="75">
        <v>17793968.756283585</v>
      </c>
      <c r="DA70" s="76">
        <v>74.979289295836054</v>
      </c>
      <c r="DB70" s="77">
        <v>205.84478316714154</v>
      </c>
      <c r="DC70" s="77">
        <v>154.34095547127751</v>
      </c>
      <c r="DD70" s="76">
        <v>114.5120625925431</v>
      </c>
      <c r="DE70" s="76">
        <v>84.013112779591182</v>
      </c>
      <c r="DF70" s="78">
        <v>294.7303236642436</v>
      </c>
      <c r="DG70" s="75">
        <v>309211</v>
      </c>
      <c r="DH70" s="75">
        <v>160755.88464763993</v>
      </c>
      <c r="DI70" s="75">
        <v>20531645.253208522</v>
      </c>
      <c r="DJ70" s="76">
        <v>51.989057519829487</v>
      </c>
      <c r="DK70" s="77">
        <v>127.71940074362898</v>
      </c>
      <c r="DL70" s="77">
        <v>66.40011271658679</v>
      </c>
      <c r="DM70" s="76">
        <v>-20.242308247869421</v>
      </c>
      <c r="DN70" s="76">
        <v>-44.668680934277845</v>
      </c>
      <c r="DO70" s="76">
        <v>-30.625726685170672</v>
      </c>
      <c r="DP70" s="76">
        <v>-22.988923412480979</v>
      </c>
      <c r="DQ70" s="78">
        <v>-46.574125245482016</v>
      </c>
      <c r="DR70" s="75">
        <v>306452</v>
      </c>
      <c r="DS70" s="75">
        <v>178461.5938593082</v>
      </c>
      <c r="DT70" s="75">
        <v>22989560.322160535</v>
      </c>
      <c r="DU70" s="76">
        <v>58.234762331232361</v>
      </c>
      <c r="DV70" s="77">
        <v>128.82077216168179</v>
      </c>
      <c r="DW70" s="77">
        <v>75.018470501613734</v>
      </c>
      <c r="DX70" s="76">
        <v>-20.953962980541053</v>
      </c>
      <c r="DY70" s="76">
        <v>-11.965756664018329</v>
      </c>
      <c r="DZ70" s="76">
        <v>11.370850020362283</v>
      </c>
      <c r="EA70" s="76">
        <v>7.4170985957353084</v>
      </c>
      <c r="EB70" s="78">
        <v>19.631335773281052</v>
      </c>
      <c r="EC70" s="75">
        <v>307107</v>
      </c>
      <c r="ED70" s="75">
        <v>155636.196315826</v>
      </c>
      <c r="EE70" s="75">
        <v>20622862.206691727</v>
      </c>
      <c r="EF70" s="76">
        <v>50.678166344572411</v>
      </c>
      <c r="EG70" s="77">
        <v>132.50685055835353</v>
      </c>
      <c r="EH70" s="77">
        <v>67.152042143916375</v>
      </c>
      <c r="EI70" s="76">
        <v>-18.58029109997614</v>
      </c>
      <c r="EJ70" s="76">
        <v>5.1750691188826003</v>
      </c>
      <c r="EK70" s="76">
        <v>29.176424897352806</v>
      </c>
      <c r="EL70" s="76">
        <v>14.901239226045377</v>
      </c>
      <c r="EM70" s="78">
        <v>48.425312994960187</v>
      </c>
      <c r="EN70" s="75">
        <v>345753</v>
      </c>
      <c r="EO70" s="75">
        <v>253256.87914849256</v>
      </c>
      <c r="EP70" s="75">
        <v>45306069.537955627</v>
      </c>
      <c r="EQ70" s="76">
        <v>73.247919511469902</v>
      </c>
      <c r="ER70" s="77">
        <v>178.89373702418263</v>
      </c>
      <c r="ES70" s="77">
        <v>131.03594050653393</v>
      </c>
      <c r="ET70" s="76">
        <v>15.166544534008393</v>
      </c>
      <c r="EU70" s="76">
        <v>189.75377185931063</v>
      </c>
      <c r="EV70" s="76">
        <v>151.59543774776282</v>
      </c>
      <c r="EW70" s="76">
        <v>69.44260512740324</v>
      </c>
      <c r="EX70" s="78">
        <v>326.30986410150336</v>
      </c>
      <c r="EY70" s="75">
        <v>1268523</v>
      </c>
      <c r="EZ70" s="75">
        <v>748110.55397126672</v>
      </c>
      <c r="FA70" s="75">
        <v>109450137.32001641</v>
      </c>
      <c r="FB70" s="76">
        <v>58.974930211850058</v>
      </c>
      <c r="FC70" s="77">
        <v>146.30208962968345</v>
      </c>
      <c r="FD70" s="77">
        <v>86.281555257584145</v>
      </c>
      <c r="FE70" s="76">
        <v>-12.683423436073861</v>
      </c>
      <c r="FF70" s="76">
        <v>2.6730183710502842</v>
      </c>
      <c r="FG70" s="76">
        <v>17.587086451885114</v>
      </c>
      <c r="FH70" s="76">
        <v>7.9086119310821505</v>
      </c>
      <c r="FI70" s="78">
        <v>26.88659280043078</v>
      </c>
      <c r="FK70" s="79">
        <v>38</v>
      </c>
      <c r="FL70" s="80">
        <v>21</v>
      </c>
      <c r="FM70" s="75">
        <v>3843</v>
      </c>
      <c r="FN70" s="80">
        <v>3058</v>
      </c>
    </row>
    <row r="71" spans="2:170" x14ac:dyDescent="0.2">
      <c r="B71" s="72" t="s">
        <v>90</v>
      </c>
      <c r="K71" s="69"/>
      <c r="T71" s="69"/>
      <c r="AC71" s="69"/>
      <c r="AL71" s="69"/>
      <c r="AU71" s="69"/>
      <c r="BD71" s="69"/>
      <c r="BM71" s="69"/>
      <c r="BV71" s="69"/>
      <c r="CE71" s="69"/>
      <c r="CN71" s="69"/>
      <c r="CW71" s="69"/>
      <c r="DF71" s="69"/>
      <c r="DQ71" s="69"/>
      <c r="EB71" s="69"/>
      <c r="EM71" s="69"/>
      <c r="EX71" s="69"/>
      <c r="FI71" s="69"/>
      <c r="FK71" s="70"/>
      <c r="FL71" s="71"/>
      <c r="FN71" s="71"/>
    </row>
    <row r="72" spans="2:170" x14ac:dyDescent="0.2">
      <c r="B72" s="73" t="s">
        <v>61</v>
      </c>
      <c r="C72" s="46">
        <v>63612</v>
      </c>
      <c r="D72" s="46">
        <v>18983.81868131868</v>
      </c>
      <c r="E72" s="46">
        <v>1870509.2243756044</v>
      </c>
      <c r="F72" s="49">
        <v>29.843140730237504</v>
      </c>
      <c r="G72" s="50">
        <v>98.531768332590943</v>
      </c>
      <c r="H72" s="50">
        <v>29.404974287486706</v>
      </c>
      <c r="I72" s="49">
        <v>-55.798278066495222</v>
      </c>
      <c r="J72" s="49">
        <v>-33.997055108208698</v>
      </c>
      <c r="K72" s="69">
        <v>-70.825561831006013</v>
      </c>
      <c r="L72" s="46">
        <v>63612</v>
      </c>
      <c r="M72" s="46">
        <v>26736.601648351647</v>
      </c>
      <c r="N72" s="46">
        <v>2726569.2293604407</v>
      </c>
      <c r="O72" s="49">
        <v>42.030751506557955</v>
      </c>
      <c r="P72" s="50">
        <v>101.97890013178014</v>
      </c>
      <c r="Q72" s="50">
        <v>42.862498103509417</v>
      </c>
      <c r="R72" s="49">
        <v>-38.631070194524185</v>
      </c>
      <c r="S72" s="49">
        <v>-33.389764074135513</v>
      </c>
      <c r="T72" s="69">
        <v>-59.12201107139439</v>
      </c>
      <c r="U72" s="46">
        <v>61560</v>
      </c>
      <c r="V72" s="46">
        <v>29638.434065934067</v>
      </c>
      <c r="W72" s="46">
        <v>2825170.7396911844</v>
      </c>
      <c r="X72" s="49">
        <v>48.145604395604394</v>
      </c>
      <c r="Y72" s="50">
        <v>95.321187799809891</v>
      </c>
      <c r="Z72" s="50">
        <v>45.892961983287591</v>
      </c>
      <c r="AA72" s="49">
        <v>-27.984861941436126</v>
      </c>
      <c r="AB72" s="49">
        <v>-15.85927061921651</v>
      </c>
      <c r="AC72" s="69">
        <v>-39.405937572946158</v>
      </c>
      <c r="AD72" s="46">
        <v>63612</v>
      </c>
      <c r="AE72" s="46">
        <v>31245.082417582416</v>
      </c>
      <c r="AF72" s="46">
        <v>3228091.7759846719</v>
      </c>
      <c r="AG72" s="49">
        <v>49.118220489188232</v>
      </c>
      <c r="AH72" s="50">
        <v>103.31519478304018</v>
      </c>
      <c r="AI72" s="50">
        <v>50.746585172367979</v>
      </c>
      <c r="AJ72" s="49">
        <v>-7.2190343401295962</v>
      </c>
      <c r="AK72" s="49">
        <v>0.86896613002609324</v>
      </c>
      <c r="AL72" s="69">
        <v>-6.4127991734341823</v>
      </c>
      <c r="AM72" s="46">
        <v>61560</v>
      </c>
      <c r="AN72" s="46">
        <v>28678.673076923078</v>
      </c>
      <c r="AO72" s="46">
        <v>2881850.8193975273</v>
      </c>
      <c r="AP72" s="49">
        <v>46.58653846153846</v>
      </c>
      <c r="AQ72" s="50">
        <v>100.4875927023441</v>
      </c>
      <c r="AR72" s="50">
        <v>46.813691023351652</v>
      </c>
      <c r="AS72" s="49">
        <v>8.8215192212577929</v>
      </c>
      <c r="AT72" s="49">
        <v>10.400090330753526</v>
      </c>
      <c r="AU72" s="69">
        <v>20.139055519566913</v>
      </c>
      <c r="AV72" s="46">
        <v>63612</v>
      </c>
      <c r="AW72" s="46">
        <v>26108.035714285714</v>
      </c>
      <c r="AX72" s="46">
        <v>2860331.5223723063</v>
      </c>
      <c r="AY72" s="49">
        <v>41.042626728110598</v>
      </c>
      <c r="AZ72" s="50">
        <v>109.55751530580291</v>
      </c>
      <c r="BA72" s="50">
        <v>44.965282059553324</v>
      </c>
      <c r="BB72" s="49">
        <v>14.869589897240234</v>
      </c>
      <c r="BC72" s="49">
        <v>22.215458610114364</v>
      </c>
      <c r="BD72" s="69">
        <v>40.388396096469748</v>
      </c>
      <c r="BE72" s="46">
        <v>63612</v>
      </c>
      <c r="BF72" s="46">
        <v>29422.804945054944</v>
      </c>
      <c r="BG72" s="46">
        <v>3054688.1454807692</v>
      </c>
      <c r="BH72" s="49">
        <v>46.25354484225452</v>
      </c>
      <c r="BI72" s="50">
        <v>103.82042606696365</v>
      </c>
      <c r="BJ72" s="50">
        <v>48.02062732630273</v>
      </c>
      <c r="BK72" s="49">
        <v>26.105260393413346</v>
      </c>
      <c r="BL72" s="49">
        <v>23.208651982996646</v>
      </c>
      <c r="BM72" s="69">
        <v>55.372591410372358</v>
      </c>
      <c r="BN72" s="46">
        <v>57456</v>
      </c>
      <c r="BO72" s="46">
        <v>19052.876373626375</v>
      </c>
      <c r="BP72" s="46">
        <v>1868228.9252370989</v>
      </c>
      <c r="BQ72" s="49">
        <v>33.160812401883831</v>
      </c>
      <c r="BR72" s="50">
        <v>98.054954464679341</v>
      </c>
      <c r="BS72" s="50">
        <v>32.515819500784929</v>
      </c>
      <c r="BT72" s="49">
        <v>-22.793575713073313</v>
      </c>
      <c r="BU72" s="49">
        <v>19.145155085405616</v>
      </c>
      <c r="BV72" s="69">
        <v>-8.0122860474449329</v>
      </c>
      <c r="BW72" s="46">
        <v>63612</v>
      </c>
      <c r="BX72" s="46">
        <v>22824.271978021978</v>
      </c>
      <c r="BY72" s="46">
        <v>2358260.3345375275</v>
      </c>
      <c r="BZ72" s="49">
        <v>35.880450194966322</v>
      </c>
      <c r="CA72" s="50">
        <v>103.32247779067613</v>
      </c>
      <c r="CB72" s="50">
        <v>37.072570183888693</v>
      </c>
      <c r="CC72" s="49">
        <v>0.76203512340803103</v>
      </c>
      <c r="CD72" s="49">
        <v>27.458327082466393</v>
      </c>
      <c r="CE72" s="69">
        <v>28.429604302543076</v>
      </c>
      <c r="CF72" s="46">
        <v>61560</v>
      </c>
      <c r="CG72" s="46">
        <v>32623.34747622531</v>
      </c>
      <c r="CH72" s="46">
        <v>4031862.5396073093</v>
      </c>
      <c r="CI72" s="49">
        <v>52.994391611802001</v>
      </c>
      <c r="CJ72" s="50">
        <v>123.58825355201768</v>
      </c>
      <c r="CK72" s="50">
        <v>65.494843073543038</v>
      </c>
      <c r="CL72" s="49">
        <v>168.50844296761846</v>
      </c>
      <c r="CM72" s="49">
        <v>68.023643573086389</v>
      </c>
      <c r="CN72" s="69">
        <v>351.15766917555521</v>
      </c>
      <c r="CO72" s="46">
        <v>63612</v>
      </c>
      <c r="CP72" s="46">
        <v>40068.790051207019</v>
      </c>
      <c r="CQ72" s="46">
        <v>5955072.5687077409</v>
      </c>
      <c r="CR72" s="49">
        <v>62.989357434457368</v>
      </c>
      <c r="CS72" s="50">
        <v>148.62122267972882</v>
      </c>
      <c r="CT72" s="50">
        <v>93.615553177195196</v>
      </c>
      <c r="CU72" s="49">
        <v>211.41399986100672</v>
      </c>
      <c r="CV72" s="49">
        <v>96.774463483233205</v>
      </c>
      <c r="CW72" s="69">
        <v>512.78322743817262</v>
      </c>
      <c r="CX72" s="46">
        <v>61560</v>
      </c>
      <c r="CY72" s="46">
        <v>35485.940014630578</v>
      </c>
      <c r="CZ72" s="46">
        <v>6453565.2062396137</v>
      </c>
      <c r="DA72" s="49">
        <v>57.644476956839796</v>
      </c>
      <c r="DB72" s="50">
        <v>181.86259694906937</v>
      </c>
      <c r="DC72" s="50">
        <v>104.83374279141673</v>
      </c>
      <c r="DD72" s="49">
        <v>129.13595100686368</v>
      </c>
      <c r="DE72" s="49">
        <v>114.30190598287794</v>
      </c>
      <c r="DF72" s="69">
        <v>391.04271029970226</v>
      </c>
      <c r="DG72" s="46">
        <v>188784</v>
      </c>
      <c r="DH72" s="46">
        <v>75358.854395604401</v>
      </c>
      <c r="DI72" s="46">
        <v>7422249.1934272293</v>
      </c>
      <c r="DJ72" s="49">
        <v>39.918030339225993</v>
      </c>
      <c r="DK72" s="50">
        <v>98.492065105758314</v>
      </c>
      <c r="DL72" s="50">
        <v>39.316092430646819</v>
      </c>
      <c r="DM72" s="49">
        <v>-2.6565464895635675</v>
      </c>
      <c r="DN72" s="49">
        <v>-42.54222024901626</v>
      </c>
      <c r="DO72" s="49">
        <v>-40.974171678813974</v>
      </c>
      <c r="DP72" s="49">
        <v>-29.133104588587184</v>
      </c>
      <c r="DQ72" s="69">
        <v>-58.170227977905014</v>
      </c>
      <c r="DR72" s="46">
        <v>188784</v>
      </c>
      <c r="DS72" s="46">
        <v>86031.791208791212</v>
      </c>
      <c r="DT72" s="46">
        <v>8970274.1177545059</v>
      </c>
      <c r="DU72" s="49">
        <v>45.571548017200193</v>
      </c>
      <c r="DV72" s="50">
        <v>104.26696912522115</v>
      </c>
      <c r="DW72" s="50">
        <v>47.516071900979455</v>
      </c>
      <c r="DX72" s="49">
        <v>4.7217537942664416</v>
      </c>
      <c r="DY72" s="49">
        <v>8.000009251893248</v>
      </c>
      <c r="DZ72" s="49">
        <v>3.1304436173473373</v>
      </c>
      <c r="EA72" s="49">
        <v>9.0512546933525968</v>
      </c>
      <c r="EB72" s="69">
        <v>12.465042735537843</v>
      </c>
      <c r="EC72" s="46">
        <v>184680</v>
      </c>
      <c r="ED72" s="46">
        <v>71299.953296703301</v>
      </c>
      <c r="EE72" s="46">
        <v>7281177.4052553959</v>
      </c>
      <c r="EF72" s="49">
        <v>38.607295482295484</v>
      </c>
      <c r="EG72" s="50">
        <v>102.12036710537447</v>
      </c>
      <c r="EH72" s="50">
        <v>39.425911875976801</v>
      </c>
      <c r="EI72" s="49">
        <v>8.9171974522292992</v>
      </c>
      <c r="EJ72" s="49">
        <v>9.9014026705193334</v>
      </c>
      <c r="EK72" s="49">
        <v>0.90362701328383233</v>
      </c>
      <c r="EL72" s="49">
        <v>23.704708001417856</v>
      </c>
      <c r="EM72" s="69">
        <v>24.822537159622552</v>
      </c>
      <c r="EN72" s="46">
        <v>186732</v>
      </c>
      <c r="EO72" s="46">
        <v>108178.07754206291</v>
      </c>
      <c r="EP72" s="46">
        <v>16440500.314554663</v>
      </c>
      <c r="EQ72" s="49">
        <v>57.932265247554199</v>
      </c>
      <c r="ER72" s="50">
        <v>151.97626624638528</v>
      </c>
      <c r="ES72" s="50">
        <v>88.043293675185097</v>
      </c>
      <c r="ET72" s="49">
        <v>0</v>
      </c>
      <c r="EU72" s="49">
        <v>167.0838283421981</v>
      </c>
      <c r="EV72" s="49">
        <v>167.0838283421981</v>
      </c>
      <c r="EW72" s="49">
        <v>93.587131815763072</v>
      </c>
      <c r="EX72" s="69">
        <v>417.0399228313974</v>
      </c>
      <c r="EY72" s="46">
        <v>748980</v>
      </c>
      <c r="EZ72" s="46">
        <v>340868.67644316179</v>
      </c>
      <c r="FA72" s="46">
        <v>40114201.030991793</v>
      </c>
      <c r="FB72" s="49">
        <v>45.511051889658177</v>
      </c>
      <c r="FC72" s="50">
        <v>117.68227415193617</v>
      </c>
      <c r="FD72" s="50">
        <v>53.558440854217466</v>
      </c>
      <c r="FE72" s="49">
        <v>2.5297741273100618</v>
      </c>
      <c r="FF72" s="49">
        <v>7.8036691876293842</v>
      </c>
      <c r="FG72" s="49">
        <v>5.1437693150194468</v>
      </c>
      <c r="FH72" s="49">
        <v>8.2327905500540748</v>
      </c>
      <c r="FI72" s="69">
        <v>13.800035619157024</v>
      </c>
      <c r="FK72" s="70">
        <v>22</v>
      </c>
      <c r="FL72" s="71">
        <v>9</v>
      </c>
      <c r="FM72" s="46">
        <v>2052</v>
      </c>
      <c r="FN72" s="71">
        <v>1367</v>
      </c>
    </row>
    <row r="73" spans="2:170" x14ac:dyDescent="0.2">
      <c r="B73" s="73" t="s">
        <v>62</v>
      </c>
      <c r="K73" s="69"/>
      <c r="T73" s="69"/>
      <c r="AC73" s="69"/>
      <c r="AL73" s="69"/>
      <c r="AU73" s="69"/>
      <c r="BD73" s="69"/>
      <c r="BM73" s="69"/>
      <c r="BV73" s="69"/>
      <c r="CE73" s="69"/>
      <c r="CN73" s="69"/>
      <c r="CW73" s="69"/>
      <c r="DF73" s="69"/>
      <c r="DQ73" s="69"/>
      <c r="EB73" s="69"/>
      <c r="EM73" s="69"/>
      <c r="EX73" s="69"/>
      <c r="FI73" s="69"/>
      <c r="FK73" s="70">
        <v>14</v>
      </c>
      <c r="FL73" s="71">
        <v>1</v>
      </c>
      <c r="FM73" s="46">
        <v>696</v>
      </c>
      <c r="FN73" s="71">
        <v>81</v>
      </c>
    </row>
    <row r="74" spans="2:170" x14ac:dyDescent="0.2">
      <c r="B74" s="73" t="s">
        <v>63</v>
      </c>
      <c r="K74" s="69"/>
      <c r="T74" s="69"/>
      <c r="AC74" s="69"/>
      <c r="AL74" s="69"/>
      <c r="AU74" s="69"/>
      <c r="BD74" s="69"/>
      <c r="BM74" s="69"/>
      <c r="BV74" s="69"/>
      <c r="CE74" s="69"/>
      <c r="CN74" s="69"/>
      <c r="CW74" s="69"/>
      <c r="DF74" s="69"/>
      <c r="DQ74" s="69"/>
      <c r="EB74" s="69"/>
      <c r="EM74" s="69"/>
      <c r="EX74" s="69"/>
      <c r="FI74" s="69"/>
      <c r="FK74" s="70">
        <v>2</v>
      </c>
      <c r="FL74" s="71">
        <v>0</v>
      </c>
      <c r="FM74" s="46">
        <v>85</v>
      </c>
      <c r="FN74" s="71">
        <v>0</v>
      </c>
    </row>
    <row r="75" spans="2:170" x14ac:dyDescent="0.2">
      <c r="B75" s="73" t="s">
        <v>64</v>
      </c>
      <c r="K75" s="69"/>
      <c r="T75" s="69"/>
      <c r="AC75" s="69"/>
      <c r="AL75" s="69"/>
      <c r="AU75" s="69"/>
      <c r="BD75" s="69"/>
      <c r="BM75" s="69"/>
      <c r="BV75" s="69"/>
      <c r="CE75" s="69"/>
      <c r="CN75" s="69"/>
      <c r="CW75" s="69"/>
      <c r="DF75" s="69"/>
      <c r="DQ75" s="69"/>
      <c r="EB75" s="69"/>
      <c r="EM75" s="69"/>
      <c r="EX75" s="69"/>
      <c r="FI75" s="69"/>
      <c r="FK75" s="70">
        <v>2</v>
      </c>
      <c r="FL75" s="71">
        <v>1</v>
      </c>
      <c r="FM75" s="46">
        <v>122</v>
      </c>
      <c r="FN75" s="71">
        <v>72</v>
      </c>
    </row>
    <row r="76" spans="2:170" x14ac:dyDescent="0.2">
      <c r="B76" s="74" t="s">
        <v>91</v>
      </c>
      <c r="C76" s="75">
        <v>94302</v>
      </c>
      <c r="D76" s="75">
        <v>28421.893867924529</v>
      </c>
      <c r="E76" s="75">
        <v>2709904.0085628536</v>
      </c>
      <c r="F76" s="76">
        <v>30.139227023737067</v>
      </c>
      <c r="G76" s="77">
        <v>95.345652234002273</v>
      </c>
      <c r="H76" s="77">
        <v>28.736442584068776</v>
      </c>
      <c r="I76" s="76">
        <v>-54.510521704217567</v>
      </c>
      <c r="J76" s="76">
        <v>-33.043638846416982</v>
      </c>
      <c r="K76" s="78">
        <v>-69.541900625395158</v>
      </c>
      <c r="L76" s="75">
        <v>94302</v>
      </c>
      <c r="M76" s="75">
        <v>39580.079009433961</v>
      </c>
      <c r="N76" s="75">
        <v>3923357.508308846</v>
      </c>
      <c r="O76" s="76">
        <v>41.971622032866705</v>
      </c>
      <c r="P76" s="77">
        <v>99.124549685050127</v>
      </c>
      <c r="Q76" s="77">
        <v>41.604181335590404</v>
      </c>
      <c r="R76" s="76">
        <v>-37.777769754871997</v>
      </c>
      <c r="S76" s="76">
        <v>-31.282185620770388</v>
      </c>
      <c r="T76" s="78">
        <v>-57.242243317536072</v>
      </c>
      <c r="U76" s="75">
        <v>91260</v>
      </c>
      <c r="V76" s="75">
        <v>42896.50471698113</v>
      </c>
      <c r="W76" s="75">
        <v>4049665.6780039491</v>
      </c>
      <c r="X76" s="76">
        <v>47.004716981132077</v>
      </c>
      <c r="Y76" s="77">
        <v>94.405493051764594</v>
      </c>
      <c r="Z76" s="77">
        <v>44.375034823624254</v>
      </c>
      <c r="AA76" s="76">
        <v>-23.915481175594518</v>
      </c>
      <c r="AB76" s="76">
        <v>-15.4270269428227</v>
      </c>
      <c r="AC76" s="78">
        <v>-35.653060393952565</v>
      </c>
      <c r="AD76" s="75">
        <v>94302</v>
      </c>
      <c r="AE76" s="75">
        <v>44858.738207547169</v>
      </c>
      <c r="AF76" s="75">
        <v>4542518.7794891484</v>
      </c>
      <c r="AG76" s="76">
        <v>47.569233110164333</v>
      </c>
      <c r="AH76" s="77">
        <v>101.26274079472215</v>
      </c>
      <c r="AI76" s="77">
        <v>48.169909222382856</v>
      </c>
      <c r="AJ76" s="76">
        <v>-3.6454304212466648</v>
      </c>
      <c r="AK76" s="76">
        <v>-0.58013816760435655</v>
      </c>
      <c r="AL76" s="78">
        <v>-4.2044200556039097</v>
      </c>
      <c r="AM76" s="75">
        <v>91260</v>
      </c>
      <c r="AN76" s="75">
        <v>42116.274764150941</v>
      </c>
      <c r="AO76" s="75">
        <v>4104592.3546047169</v>
      </c>
      <c r="AP76" s="76">
        <v>46.149764150943398</v>
      </c>
      <c r="AQ76" s="77">
        <v>97.458580503385718</v>
      </c>
      <c r="AR76" s="77">
        <v>44.976905047169808</v>
      </c>
      <c r="AS76" s="76">
        <v>16.608469474854346</v>
      </c>
      <c r="AT76" s="76">
        <v>6.3911811226579172</v>
      </c>
      <c r="AU76" s="78">
        <v>24.061127963351556</v>
      </c>
      <c r="AV76" s="75">
        <v>94302</v>
      </c>
      <c r="AW76" s="75">
        <v>37953.25471698113</v>
      </c>
      <c r="AX76" s="75">
        <v>4025695.9828983946</v>
      </c>
      <c r="AY76" s="76">
        <v>40.246500304321366</v>
      </c>
      <c r="AZ76" s="77">
        <v>106.06984863137991</v>
      </c>
      <c r="BA76" s="77">
        <v>42.68940195222153</v>
      </c>
      <c r="BB76" s="76">
        <v>21.042982232164519</v>
      </c>
      <c r="BC76" s="76">
        <v>20.048904279162876</v>
      </c>
      <c r="BD76" s="78">
        <v>45.310773876535315</v>
      </c>
      <c r="BE76" s="75">
        <v>94302</v>
      </c>
      <c r="BF76" s="75">
        <v>42376.351415094337</v>
      </c>
      <c r="BG76" s="75">
        <v>4297538.2385122646</v>
      </c>
      <c r="BH76" s="76">
        <v>44.936853317102859</v>
      </c>
      <c r="BI76" s="77">
        <v>101.41359732498096</v>
      </c>
      <c r="BJ76" s="77">
        <v>45.572079473524042</v>
      </c>
      <c r="BK76" s="76">
        <v>30.520015591979096</v>
      </c>
      <c r="BL76" s="76">
        <v>21.425513105786997</v>
      </c>
      <c r="BM76" s="78">
        <v>58.484598638313805</v>
      </c>
      <c r="BN76" s="75">
        <v>85176</v>
      </c>
      <c r="BO76" s="75">
        <v>28312.482311320753</v>
      </c>
      <c r="BP76" s="75">
        <v>2721931.8242346933</v>
      </c>
      <c r="BQ76" s="76">
        <v>33.23997641509434</v>
      </c>
      <c r="BR76" s="77">
        <v>96.138932443458984</v>
      </c>
      <c r="BS76" s="77">
        <v>31.956558469929245</v>
      </c>
      <c r="BT76" s="76">
        <v>-17.519757707420656</v>
      </c>
      <c r="BU76" s="76">
        <v>16.948067020023032</v>
      </c>
      <c r="BV76" s="78">
        <v>-3.5409509653969264</v>
      </c>
      <c r="BW76" s="75">
        <v>94302</v>
      </c>
      <c r="BX76" s="75">
        <v>33966.010613207545</v>
      </c>
      <c r="BY76" s="75">
        <v>3465853.2774725943</v>
      </c>
      <c r="BZ76" s="76">
        <v>36.018335362142423</v>
      </c>
      <c r="CA76" s="77">
        <v>102.03886811849817</v>
      </c>
      <c r="CB76" s="77">
        <v>36.752701718654897</v>
      </c>
      <c r="CC76" s="76">
        <v>9.7493570938070793</v>
      </c>
      <c r="CD76" s="76">
        <v>26.159974758609344</v>
      </c>
      <c r="CE76" s="78">
        <v>38.459761207283044</v>
      </c>
      <c r="CF76" s="75">
        <v>88650</v>
      </c>
      <c r="CG76" s="75">
        <v>49006.34210526316</v>
      </c>
      <c r="CH76" s="75">
        <v>5915443.0163731603</v>
      </c>
      <c r="CI76" s="76">
        <v>55.280701754385966</v>
      </c>
      <c r="CJ76" s="77">
        <v>120.70770357981597</v>
      </c>
      <c r="CK76" s="77">
        <v>66.728065610526343</v>
      </c>
      <c r="CL76" s="76">
        <v>208.89959696538645</v>
      </c>
      <c r="CM76" s="76">
        <v>65.407174780328049</v>
      </c>
      <c r="CN76" s="78">
        <v>410.94209624826567</v>
      </c>
      <c r="CO76" s="75">
        <v>91605</v>
      </c>
      <c r="CP76" s="75">
        <v>59807.644736842107</v>
      </c>
      <c r="CQ76" s="75">
        <v>8665374.9001335222</v>
      </c>
      <c r="CR76" s="76">
        <v>65.288624787775888</v>
      </c>
      <c r="CS76" s="77">
        <v>144.8874126085685</v>
      </c>
      <c r="CT76" s="77">
        <v>94.594999182724976</v>
      </c>
      <c r="CU76" s="76">
        <v>248.42297668398314</v>
      </c>
      <c r="CV76" s="76">
        <v>92.390609500698432</v>
      </c>
      <c r="CW76" s="78">
        <v>570.33308848279148</v>
      </c>
      <c r="CX76" s="75">
        <v>88650</v>
      </c>
      <c r="CY76" s="75">
        <v>53569.09539473684</v>
      </c>
      <c r="CZ76" s="75">
        <v>9386576.9195387475</v>
      </c>
      <c r="DA76" s="76">
        <v>60.42763157894737</v>
      </c>
      <c r="DB76" s="77">
        <v>175.22373395278535</v>
      </c>
      <c r="DC76" s="77">
        <v>105.88355239186403</v>
      </c>
      <c r="DD76" s="76">
        <v>154.41057091882249</v>
      </c>
      <c r="DE76" s="76">
        <v>107.68284005741356</v>
      </c>
      <c r="DF76" s="78">
        <v>428.3670990904908</v>
      </c>
      <c r="DG76" s="75">
        <v>279864</v>
      </c>
      <c r="DH76" s="75">
        <v>110898.47759433962</v>
      </c>
      <c r="DI76" s="75">
        <v>10682927.19487565</v>
      </c>
      <c r="DJ76" s="76">
        <v>39.62584598031173</v>
      </c>
      <c r="DK76" s="77">
        <v>96.33069296003498</v>
      </c>
      <c r="DL76" s="77">
        <v>38.171852024110457</v>
      </c>
      <c r="DM76" s="76">
        <v>-4.6693826386712631</v>
      </c>
      <c r="DN76" s="76">
        <v>-42.061931319421532</v>
      </c>
      <c r="DO76" s="76">
        <v>-39.224070624679193</v>
      </c>
      <c r="DP76" s="76">
        <v>-27.861527804246844</v>
      </c>
      <c r="DQ76" s="78">
        <v>-56.157173085873623</v>
      </c>
      <c r="DR76" s="75">
        <v>279864</v>
      </c>
      <c r="DS76" s="75">
        <v>124928.26768867925</v>
      </c>
      <c r="DT76" s="75">
        <v>12672807.116992259</v>
      </c>
      <c r="DU76" s="76">
        <v>44.638920221493024</v>
      </c>
      <c r="DV76" s="77">
        <v>101.44066952543395</v>
      </c>
      <c r="DW76" s="77">
        <v>45.28201954160685</v>
      </c>
      <c r="DX76" s="76">
        <v>-1.5719450676650898E-2</v>
      </c>
      <c r="DY76" s="76">
        <v>8.9691007609391527</v>
      </c>
      <c r="DZ76" s="76">
        <v>8.9862327980481815</v>
      </c>
      <c r="EA76" s="76">
        <v>6.6633820556043553</v>
      </c>
      <c r="EB76" s="78">
        <v>16.248401877392514</v>
      </c>
      <c r="EC76" s="75">
        <v>273780</v>
      </c>
      <c r="ED76" s="75">
        <v>104654.84433962264</v>
      </c>
      <c r="EE76" s="75">
        <v>10485323.340219552</v>
      </c>
      <c r="EF76" s="76">
        <v>38.225890985324945</v>
      </c>
      <c r="EG76" s="77">
        <v>100.18956510214575</v>
      </c>
      <c r="EH76" s="77">
        <v>38.298353934617403</v>
      </c>
      <c r="EI76" s="76">
        <v>5.8455114822546976</v>
      </c>
      <c r="EJ76" s="76">
        <v>13.3310027860968</v>
      </c>
      <c r="EK76" s="76">
        <v>7.0720913896259701</v>
      </c>
      <c r="EL76" s="76">
        <v>21.851470212174924</v>
      </c>
      <c r="EM76" s="78">
        <v>30.468917545182798</v>
      </c>
      <c r="EN76" s="75">
        <v>268905</v>
      </c>
      <c r="EO76" s="75">
        <v>162383.08223684211</v>
      </c>
      <c r="EP76" s="75">
        <v>23967394.836045429</v>
      </c>
      <c r="EQ76" s="76">
        <v>60.386784268363215</v>
      </c>
      <c r="ER76" s="77">
        <v>147.59785629076828</v>
      </c>
      <c r="ES76" s="77">
        <v>89.129599063035002</v>
      </c>
      <c r="ET76" s="76">
        <v>-2.8599605522682445</v>
      </c>
      <c r="EU76" s="76">
        <v>191.64361949556863</v>
      </c>
      <c r="EV76" s="76">
        <v>200.23008138934679</v>
      </c>
      <c r="EW76" s="76">
        <v>88.858695059581095</v>
      </c>
      <c r="EX76" s="78">
        <v>467.01061388823859</v>
      </c>
      <c r="EY76" s="75">
        <v>1102413</v>
      </c>
      <c r="EZ76" s="75">
        <v>502864.67185948364</v>
      </c>
      <c r="FA76" s="75">
        <v>57808452.488132887</v>
      </c>
      <c r="FB76" s="76">
        <v>45.614907648901422</v>
      </c>
      <c r="FC76" s="77">
        <v>114.95826953675204</v>
      </c>
      <c r="FD76" s="77">
        <v>52.438108483964619</v>
      </c>
      <c r="FE76" s="76">
        <v>-0.59055224615451207</v>
      </c>
      <c r="FF76" s="76">
        <v>10.744299606406875</v>
      </c>
      <c r="FG76" s="76">
        <v>11.402187728301625</v>
      </c>
      <c r="FH76" s="76">
        <v>7.834745717347829</v>
      </c>
      <c r="FI76" s="78">
        <v>20.130265860376525</v>
      </c>
      <c r="FK76" s="79">
        <v>40</v>
      </c>
      <c r="FL76" s="80">
        <v>11</v>
      </c>
      <c r="FM76" s="75">
        <v>2955</v>
      </c>
      <c r="FN76" s="80">
        <v>1520</v>
      </c>
    </row>
    <row r="77" spans="2:170" x14ac:dyDescent="0.2">
      <c r="B77" s="72" t="s">
        <v>98</v>
      </c>
      <c r="K77" s="69"/>
      <c r="T77" s="69"/>
      <c r="AC77" s="69"/>
      <c r="AL77" s="69"/>
      <c r="AU77" s="69"/>
      <c r="BD77" s="69"/>
      <c r="BM77" s="69"/>
      <c r="BV77" s="69"/>
      <c r="CE77" s="69"/>
      <c r="CN77" s="69"/>
      <c r="CW77" s="69"/>
      <c r="DF77" s="69"/>
      <c r="DQ77" s="69"/>
      <c r="EB77" s="69"/>
      <c r="EM77" s="69"/>
      <c r="EX77" s="69"/>
      <c r="FI77" s="69"/>
      <c r="FK77" s="70"/>
      <c r="FL77" s="71"/>
      <c r="FN77" s="71"/>
    </row>
    <row r="78" spans="2:170" x14ac:dyDescent="0.2">
      <c r="B78" s="73" t="s">
        <v>61</v>
      </c>
      <c r="C78" s="46">
        <v>134726</v>
      </c>
      <c r="D78" s="46">
        <v>47470.756454121307</v>
      </c>
      <c r="E78" s="46">
        <v>5794451.6071389401</v>
      </c>
      <c r="F78" s="49">
        <v>35.235037375206943</v>
      </c>
      <c r="G78" s="50">
        <v>122.0636037839224</v>
      </c>
      <c r="H78" s="50">
        <v>43.009156414789572</v>
      </c>
      <c r="I78" s="49">
        <v>-54.191167624963946</v>
      </c>
      <c r="J78" s="49">
        <v>-29.787731817781118</v>
      </c>
      <c r="K78" s="69">
        <v>-67.836579761696584</v>
      </c>
      <c r="L78" s="46">
        <v>151187</v>
      </c>
      <c r="M78" s="46">
        <v>68929.290708661414</v>
      </c>
      <c r="N78" s="46">
        <v>8390759.560645638</v>
      </c>
      <c r="O78" s="49">
        <v>45.592075184150367</v>
      </c>
      <c r="P78" s="50">
        <v>121.72995651602264</v>
      </c>
      <c r="Q78" s="50">
        <v>55.499213296418596</v>
      </c>
      <c r="R78" s="49">
        <v>-40.625171590344422</v>
      </c>
      <c r="S78" s="49">
        <v>-29.723535552614937</v>
      </c>
      <c r="T78" s="69">
        <v>-58.273469821992506</v>
      </c>
      <c r="U78" s="46">
        <v>146310</v>
      </c>
      <c r="V78" s="46">
        <v>78846.113385826771</v>
      </c>
      <c r="W78" s="46">
        <v>9379741.1703038681</v>
      </c>
      <c r="X78" s="49">
        <v>53.889763779527556</v>
      </c>
      <c r="Y78" s="50">
        <v>118.96263198675247</v>
      </c>
      <c r="Z78" s="50">
        <v>64.108681363569602</v>
      </c>
      <c r="AA78" s="49">
        <v>-23.928345247046806</v>
      </c>
      <c r="AB78" s="49">
        <v>-17.202429018154543</v>
      </c>
      <c r="AC78" s="69">
        <v>-37.014517658859162</v>
      </c>
      <c r="AD78" s="46">
        <v>151187</v>
      </c>
      <c r="AE78" s="46">
        <v>88483.372598425194</v>
      </c>
      <c r="AF78" s="46">
        <v>10945948.550110688</v>
      </c>
      <c r="AG78" s="49">
        <v>58.525781051562106</v>
      </c>
      <c r="AH78" s="50">
        <v>123.7062764299007</v>
      </c>
      <c r="AI78" s="50">
        <v>72.400064490403864</v>
      </c>
      <c r="AJ78" s="49">
        <v>-9.6335631904372292</v>
      </c>
      <c r="AK78" s="49">
        <v>-1.2672521147035047</v>
      </c>
      <c r="AL78" s="69">
        <v>-10.77873377188862</v>
      </c>
      <c r="AM78" s="46">
        <v>146310</v>
      </c>
      <c r="AN78" s="46">
        <v>79081.131023622045</v>
      </c>
      <c r="AO78" s="46">
        <v>9388587.025777448</v>
      </c>
      <c r="AP78" s="49">
        <v>54.050393700787403</v>
      </c>
      <c r="AQ78" s="50">
        <v>118.72095029815668</v>
      </c>
      <c r="AR78" s="50">
        <v>64.169141041469814</v>
      </c>
      <c r="AS78" s="49">
        <v>-3.4091789273386821</v>
      </c>
      <c r="AT78" s="49">
        <v>5.0954764236156</v>
      </c>
      <c r="AU78" s="69">
        <v>1.5125835877955045</v>
      </c>
      <c r="AV78" s="46">
        <v>155837</v>
      </c>
      <c r="AW78" s="46">
        <v>75268.835590551185</v>
      </c>
      <c r="AX78" s="46">
        <v>9786017.7338555716</v>
      </c>
      <c r="AY78" s="49">
        <v>48.299720599441201</v>
      </c>
      <c r="AZ78" s="50">
        <v>130.01420384778814</v>
      </c>
      <c r="BA78" s="50">
        <v>62.796497198069595</v>
      </c>
      <c r="BB78" s="49">
        <v>13.751376187574694</v>
      </c>
      <c r="BC78" s="49">
        <v>15.065148500495685</v>
      </c>
      <c r="BD78" s="69">
        <v>30.888189931590308</v>
      </c>
      <c r="BE78" s="46">
        <v>155837</v>
      </c>
      <c r="BF78" s="46">
        <v>73582.613543307089</v>
      </c>
      <c r="BG78" s="46">
        <v>9031399.5104017686</v>
      </c>
      <c r="BH78" s="49">
        <v>47.217678435356873</v>
      </c>
      <c r="BI78" s="50">
        <v>122.73822681068991</v>
      </c>
      <c r="BJ78" s="50">
        <v>57.954141252730537</v>
      </c>
      <c r="BK78" s="49">
        <v>23.923019484323728</v>
      </c>
      <c r="BL78" s="49">
        <v>14.625261562631948</v>
      </c>
      <c r="BM78" s="69">
        <v>42.047085220217426</v>
      </c>
      <c r="BN78" s="46">
        <v>150080</v>
      </c>
      <c r="BO78" s="46">
        <v>55826.202964652221</v>
      </c>
      <c r="BP78" s="46">
        <v>6674706.7554856082</v>
      </c>
      <c r="BQ78" s="49">
        <v>37.197629907151004</v>
      </c>
      <c r="BR78" s="50">
        <v>119.56225573342088</v>
      </c>
      <c r="BS78" s="50">
        <v>44.474325396359333</v>
      </c>
      <c r="BT78" s="49">
        <v>-22.195501507832194</v>
      </c>
      <c r="BU78" s="49">
        <v>6.311512708377399</v>
      </c>
      <c r="BV78" s="69">
        <v>-17.284860697809719</v>
      </c>
      <c r="BW78" s="46">
        <v>166160</v>
      </c>
      <c r="BX78" s="46">
        <v>82355.758266818695</v>
      </c>
      <c r="BY78" s="46">
        <v>10527909.056984721</v>
      </c>
      <c r="BZ78" s="49">
        <v>49.564129915032922</v>
      </c>
      <c r="CA78" s="50">
        <v>127.83452278923933</v>
      </c>
      <c r="CB78" s="50">
        <v>63.360068951520951</v>
      </c>
      <c r="CC78" s="49">
        <v>30.73884925390831</v>
      </c>
      <c r="CD78" s="49">
        <v>13.09237631050572</v>
      </c>
      <c r="CE78" s="69">
        <v>47.855671382254791</v>
      </c>
      <c r="CF78" s="46">
        <v>166320</v>
      </c>
      <c r="CG78" s="46">
        <v>106709.81294964028</v>
      </c>
      <c r="CH78" s="46">
        <v>16266674.780446848</v>
      </c>
      <c r="CI78" s="49">
        <v>64.159339195310423</v>
      </c>
      <c r="CJ78" s="50">
        <v>152.43841527604965</v>
      </c>
      <c r="CK78" s="50">
        <v>97.803479920916587</v>
      </c>
      <c r="CL78" s="49">
        <v>242.19955651070393</v>
      </c>
      <c r="CM78" s="49">
        <v>59.852489328621495</v>
      </c>
      <c r="CN78" s="69">
        <v>447.01450955386309</v>
      </c>
      <c r="CO78" s="46">
        <v>175956</v>
      </c>
      <c r="CP78" s="46">
        <v>127696.12046332046</v>
      </c>
      <c r="CQ78" s="46">
        <v>23130058.372749005</v>
      </c>
      <c r="CR78" s="49">
        <v>72.572757088886121</v>
      </c>
      <c r="CS78" s="50">
        <v>181.13360287553061</v>
      </c>
      <c r="CT78" s="50">
        <v>131.45364962120647</v>
      </c>
      <c r="CU78" s="49">
        <v>225.97966423100024</v>
      </c>
      <c r="CV78" s="49">
        <v>78.985551132219797</v>
      </c>
      <c r="CW78" s="69">
        <v>483.45649860281537</v>
      </c>
      <c r="CX78" s="46">
        <v>170280</v>
      </c>
      <c r="CY78" s="46">
        <v>113853.10888030888</v>
      </c>
      <c r="CZ78" s="46">
        <v>24337608.086770456</v>
      </c>
      <c r="DA78" s="49">
        <v>66.862290862290862</v>
      </c>
      <c r="DB78" s="50">
        <v>213.76322812893952</v>
      </c>
      <c r="DC78" s="50">
        <v>142.92699134819389</v>
      </c>
      <c r="DD78" s="49">
        <v>136.03537748517721</v>
      </c>
      <c r="DE78" s="49">
        <v>104.86877422358842</v>
      </c>
      <c r="DF78" s="69">
        <v>383.56278458790234</v>
      </c>
      <c r="DG78" s="46">
        <v>432223</v>
      </c>
      <c r="DH78" s="46">
        <v>195246.16054860951</v>
      </c>
      <c r="DI78" s="46">
        <v>23564952.338088445</v>
      </c>
      <c r="DJ78" s="49">
        <v>45.172552258581682</v>
      </c>
      <c r="DK78" s="50">
        <v>120.69355049991671</v>
      </c>
      <c r="DL78" s="50">
        <v>54.520357172312544</v>
      </c>
      <c r="DM78" s="49">
        <v>-19.886304660508014</v>
      </c>
      <c r="DN78" s="49">
        <v>-51.676361168587292</v>
      </c>
      <c r="DO78" s="49">
        <v>-39.681176075282593</v>
      </c>
      <c r="DP78" s="49">
        <v>-26.546668283451741</v>
      </c>
      <c r="DQ78" s="69">
        <v>-55.693814175056644</v>
      </c>
      <c r="DR78" s="46">
        <v>453334</v>
      </c>
      <c r="DS78" s="46">
        <v>242833.33921259842</v>
      </c>
      <c r="DT78" s="46">
        <v>30120553.30974371</v>
      </c>
      <c r="DU78" s="49">
        <v>53.566098993809959</v>
      </c>
      <c r="DV78" s="50">
        <v>124.0379653280369</v>
      </c>
      <c r="DW78" s="50">
        <v>66.442299297523917</v>
      </c>
      <c r="DX78" s="49">
        <v>-13.891442594801584</v>
      </c>
      <c r="DY78" s="49">
        <v>-15.389686678762093</v>
      </c>
      <c r="DZ78" s="49">
        <v>-1.7399479553585699</v>
      </c>
      <c r="EA78" s="49">
        <v>5.0853109141985753</v>
      </c>
      <c r="EB78" s="69">
        <v>3.2568811955647807</v>
      </c>
      <c r="EC78" s="46">
        <v>472077</v>
      </c>
      <c r="ED78" s="46">
        <v>211764.57477477801</v>
      </c>
      <c r="EE78" s="46">
        <v>26234015.322872099</v>
      </c>
      <c r="EF78" s="49">
        <v>44.858058065692255</v>
      </c>
      <c r="EG78" s="50">
        <v>123.88292683407155</v>
      </c>
      <c r="EH78" s="50">
        <v>55.571475252706861</v>
      </c>
      <c r="EI78" s="49">
        <v>-7.1135115990791569</v>
      </c>
      <c r="EJ78" s="49">
        <v>1.4877207443225631</v>
      </c>
      <c r="EK78" s="49">
        <v>9.2599391918840706</v>
      </c>
      <c r="EL78" s="49">
        <v>11.682679511949511</v>
      </c>
      <c r="EM78" s="69">
        <v>22.024427722622804</v>
      </c>
      <c r="EN78" s="46">
        <v>512556</v>
      </c>
      <c r="EO78" s="46">
        <v>348259.04229326965</v>
      </c>
      <c r="EP78" s="46">
        <v>63734341.239966311</v>
      </c>
      <c r="EQ78" s="49">
        <v>67.945559566812136</v>
      </c>
      <c r="ER78" s="50">
        <v>183.00843194272468</v>
      </c>
      <c r="ES78" s="50">
        <v>124.34610313793284</v>
      </c>
      <c r="ET78" s="49">
        <v>36.309747010156293</v>
      </c>
      <c r="EU78" s="49">
        <v>303.98812664436082</v>
      </c>
      <c r="EV78" s="49">
        <v>196.37508359124172</v>
      </c>
      <c r="EW78" s="49">
        <v>81.695954704351777</v>
      </c>
      <c r="EX78" s="69">
        <v>438.50153763692725</v>
      </c>
      <c r="EY78" s="46">
        <v>1870190</v>
      </c>
      <c r="EZ78" s="46">
        <v>998103.1168292556</v>
      </c>
      <c r="FA78" s="46">
        <v>143653862.21067056</v>
      </c>
      <c r="FB78" s="49">
        <v>53.369075699755399</v>
      </c>
      <c r="FC78" s="50">
        <v>143.92687467706332</v>
      </c>
      <c r="FD78" s="50">
        <v>76.812442698694014</v>
      </c>
      <c r="FE78" s="49">
        <v>-4.1042788220689532</v>
      </c>
      <c r="FF78" s="49">
        <v>1.2371244801048413</v>
      </c>
      <c r="FG78" s="49">
        <v>5.5700121304296921</v>
      </c>
      <c r="FH78" s="49">
        <v>7.4226491023530734</v>
      </c>
      <c r="FI78" s="69">
        <v>13.406103688183062</v>
      </c>
      <c r="FK78" s="70">
        <v>50</v>
      </c>
      <c r="FL78" s="71">
        <v>26</v>
      </c>
      <c r="FM78" s="46">
        <v>5676</v>
      </c>
      <c r="FN78" s="71">
        <v>3885</v>
      </c>
    </row>
    <row r="79" spans="2:170" x14ac:dyDescent="0.2">
      <c r="B79" s="73" t="s">
        <v>62</v>
      </c>
      <c r="K79" s="69"/>
      <c r="T79" s="69"/>
      <c r="AC79" s="69"/>
      <c r="AL79" s="69"/>
      <c r="AU79" s="69"/>
      <c r="BD79" s="69"/>
      <c r="BM79" s="69"/>
      <c r="BV79" s="69"/>
      <c r="CE79" s="69"/>
      <c r="CN79" s="69"/>
      <c r="CW79" s="69"/>
      <c r="DF79" s="69"/>
      <c r="DQ79" s="69"/>
      <c r="EB79" s="69"/>
      <c r="EM79" s="69"/>
      <c r="EX79" s="69"/>
      <c r="FI79" s="69"/>
      <c r="FK79" s="70">
        <v>23</v>
      </c>
      <c r="FL79" s="71">
        <v>1</v>
      </c>
      <c r="FM79" s="46">
        <v>923</v>
      </c>
      <c r="FN79" s="71">
        <v>81</v>
      </c>
    </row>
    <row r="80" spans="2:170" x14ac:dyDescent="0.2">
      <c r="B80" s="73" t="s">
        <v>63</v>
      </c>
      <c r="C80" s="46">
        <v>54002</v>
      </c>
      <c r="D80" s="46">
        <v>25095.004184100417</v>
      </c>
      <c r="E80" s="46">
        <v>3114407.8699200838</v>
      </c>
      <c r="F80" s="49">
        <v>46.470508840599273</v>
      </c>
      <c r="G80" s="50">
        <v>124.1046961806564</v>
      </c>
      <c r="H80" s="50">
        <v>57.672083810230802</v>
      </c>
      <c r="I80" s="49">
        <v>-40.690038173563423</v>
      </c>
      <c r="J80" s="49">
        <v>-34.963517206719921</v>
      </c>
      <c r="K80" s="69">
        <v>-61.426886882048592</v>
      </c>
      <c r="L80" s="46">
        <v>56234</v>
      </c>
      <c r="M80" s="46">
        <v>31430.621513944225</v>
      </c>
      <c r="N80" s="46">
        <v>4240252.4811363863</v>
      </c>
      <c r="O80" s="49">
        <v>55.892558797069782</v>
      </c>
      <c r="P80" s="50">
        <v>134.90832433126386</v>
      </c>
      <c r="Q80" s="50">
        <v>75.403714498993253</v>
      </c>
      <c r="R80" s="49">
        <v>-26.358824312077463</v>
      </c>
      <c r="S80" s="49">
        <v>-30.869317030014699</v>
      </c>
      <c r="T80" s="69">
        <v>-49.091352299812378</v>
      </c>
      <c r="U80" s="46">
        <v>54420</v>
      </c>
      <c r="V80" s="46">
        <v>30654.913678618857</v>
      </c>
      <c r="W80" s="46">
        <v>3935595.440124121</v>
      </c>
      <c r="X80" s="49">
        <v>56.330234617087207</v>
      </c>
      <c r="Y80" s="50">
        <v>128.38383697257365</v>
      </c>
      <c r="Z80" s="50">
        <v>72.318916577069473</v>
      </c>
      <c r="AA80" s="49">
        <v>-4.9101278487728681</v>
      </c>
      <c r="AB80" s="49">
        <v>-22.113615380001878</v>
      </c>
      <c r="AC80" s="69">
        <v>-25.937936441630754</v>
      </c>
      <c r="AD80" s="46">
        <v>56234</v>
      </c>
      <c r="AE80" s="46">
        <v>35912.622841965473</v>
      </c>
      <c r="AF80" s="46">
        <v>4734627.8244366003</v>
      </c>
      <c r="AG80" s="49">
        <v>63.862828256865015</v>
      </c>
      <c r="AH80" s="50">
        <v>131.83742789468388</v>
      </c>
      <c r="AI80" s="50">
        <v>84.195110154650223</v>
      </c>
      <c r="AJ80" s="49">
        <v>20.376796848185251</v>
      </c>
      <c r="AK80" s="49">
        <v>-0.7744570950548525</v>
      </c>
      <c r="AL80" s="69">
        <v>19.444530204194713</v>
      </c>
      <c r="AM80" s="46">
        <v>54420</v>
      </c>
      <c r="AN80" s="46">
        <v>34055.260292164676</v>
      </c>
      <c r="AO80" s="46">
        <v>4456770.561619523</v>
      </c>
      <c r="AP80" s="49">
        <v>62.578574590526785</v>
      </c>
      <c r="AQ80" s="50">
        <v>130.86878571428576</v>
      </c>
      <c r="AR80" s="50">
        <v>81.895820683930964</v>
      </c>
      <c r="AS80" s="49">
        <v>38.846212372731294</v>
      </c>
      <c r="AT80" s="49">
        <v>3.9306424901051367</v>
      </c>
      <c r="AU80" s="69">
        <v>44.303760592155491</v>
      </c>
      <c r="AV80" s="46">
        <v>56234</v>
      </c>
      <c r="AW80" s="46">
        <v>30081.564409030543</v>
      </c>
      <c r="AX80" s="46">
        <v>4183935.9242618857</v>
      </c>
      <c r="AY80" s="49">
        <v>53.493552671036284</v>
      </c>
      <c r="AZ80" s="50">
        <v>139.08638086009449</v>
      </c>
      <c r="BA80" s="50">
        <v>74.402246403632788</v>
      </c>
      <c r="BB80" s="49">
        <v>54.1196609817476</v>
      </c>
      <c r="BC80" s="49">
        <v>6.7773960039728678</v>
      </c>
      <c r="BD80" s="69">
        <v>64.564960726461095</v>
      </c>
      <c r="BE80" s="46">
        <v>51987</v>
      </c>
      <c r="BF80" s="46">
        <v>31163.53542731921</v>
      </c>
      <c r="BG80" s="46">
        <v>4402805.112311177</v>
      </c>
      <c r="BH80" s="49">
        <v>59.944862037277034</v>
      </c>
      <c r="BI80" s="50">
        <v>141.28066831761009</v>
      </c>
      <c r="BJ80" s="50">
        <v>84.690501708334338</v>
      </c>
      <c r="BK80" s="49">
        <v>80.193537381515398</v>
      </c>
      <c r="BL80" s="49">
        <v>16.502535199561546</v>
      </c>
      <c r="BM80" s="69">
        <v>109.93003931523506</v>
      </c>
      <c r="BN80" s="46">
        <v>46956</v>
      </c>
      <c r="BO80" s="46">
        <v>22119.495252008765</v>
      </c>
      <c r="BP80" s="46">
        <v>2973888.2559636901</v>
      </c>
      <c r="BQ80" s="49">
        <v>47.106855890639672</v>
      </c>
      <c r="BR80" s="50">
        <v>134.44647909375865</v>
      </c>
      <c r="BS80" s="50">
        <v>63.333509156735886</v>
      </c>
      <c r="BT80" s="49">
        <v>10.271826654430036</v>
      </c>
      <c r="BU80" s="49">
        <v>8.4027594666581944</v>
      </c>
      <c r="BV80" s="69">
        <v>19.53770300769207</v>
      </c>
      <c r="BW80" s="46">
        <v>51987</v>
      </c>
      <c r="BX80" s="46">
        <v>29779.306062819578</v>
      </c>
      <c r="BY80" s="46">
        <v>4397433.78151468</v>
      </c>
      <c r="BZ80" s="49">
        <v>57.28221682886025</v>
      </c>
      <c r="CA80" s="50">
        <v>147.66743631427389</v>
      </c>
      <c r="CB80" s="50">
        <v>84.58718105516148</v>
      </c>
      <c r="CC80" s="49">
        <v>66.235288951498646</v>
      </c>
      <c r="CD80" s="49">
        <v>18.707216498603813</v>
      </c>
      <c r="CE80" s="69">
        <v>97.33328435273512</v>
      </c>
      <c r="CF80" s="46">
        <v>50310</v>
      </c>
      <c r="CG80" s="46">
        <v>35656.868852459018</v>
      </c>
      <c r="CH80" s="46">
        <v>5898057.8579379329</v>
      </c>
      <c r="CI80" s="49">
        <v>70.874316939890704</v>
      </c>
      <c r="CJ80" s="50">
        <v>165.4115475574402</v>
      </c>
      <c r="CK80" s="50">
        <v>117.23430447103823</v>
      </c>
      <c r="CL80" s="49">
        <v>142.07840411335062</v>
      </c>
      <c r="CM80" s="49">
        <v>85.796272704521314</v>
      </c>
      <c r="CN80" s="69">
        <v>349.77265186519406</v>
      </c>
      <c r="CO80" s="46">
        <v>51987</v>
      </c>
      <c r="CP80" s="46">
        <v>41015.271236959765</v>
      </c>
      <c r="CQ80" s="46">
        <v>8010566.5534416167</v>
      </c>
      <c r="CR80" s="49">
        <v>78.895245420893232</v>
      </c>
      <c r="CS80" s="50">
        <v>195.30692622174152</v>
      </c>
      <c r="CT80" s="50">
        <v>154.08787876664584</v>
      </c>
      <c r="CU80" s="49">
        <v>126.97445249420059</v>
      </c>
      <c r="CV80" s="49">
        <v>98.923143904408803</v>
      </c>
      <c r="CW80" s="69">
        <v>351.50471676128262</v>
      </c>
      <c r="CX80" s="46">
        <v>50310</v>
      </c>
      <c r="CY80" s="46">
        <v>36117.981371087932</v>
      </c>
      <c r="CZ80" s="46">
        <v>7798692.1807753621</v>
      </c>
      <c r="DA80" s="49">
        <v>71.790859413810239</v>
      </c>
      <c r="DB80" s="50">
        <v>215.92270344926129</v>
      </c>
      <c r="DC80" s="50">
        <v>155.01276447575756</v>
      </c>
      <c r="DD80" s="49">
        <v>100.24915852830942</v>
      </c>
      <c r="DE80" s="49">
        <v>94.409327306020771</v>
      </c>
      <c r="DF80" s="69">
        <v>289.30304203085348</v>
      </c>
      <c r="DG80" s="46">
        <v>164656</v>
      </c>
      <c r="DH80" s="46">
        <v>87180.539376663495</v>
      </c>
      <c r="DI80" s="46">
        <v>11290255.791180592</v>
      </c>
      <c r="DJ80" s="49">
        <v>52.94707716491564</v>
      </c>
      <c r="DK80" s="50">
        <v>129.5043122227203</v>
      </c>
      <c r="DL80" s="50">
        <v>68.568748124457002</v>
      </c>
      <c r="DM80" s="49">
        <v>-6.2472954198647139</v>
      </c>
      <c r="DN80" s="49">
        <v>-30.372554993668128</v>
      </c>
      <c r="DO80" s="49">
        <v>-25.732867848289438</v>
      </c>
      <c r="DP80" s="49">
        <v>-30.1236569733206</v>
      </c>
      <c r="DQ80" s="69">
        <v>-48.104843981593419</v>
      </c>
      <c r="DR80" s="46">
        <v>166888</v>
      </c>
      <c r="DS80" s="46">
        <v>100049.44754316068</v>
      </c>
      <c r="DT80" s="46">
        <v>13375334.31031801</v>
      </c>
      <c r="DU80" s="49">
        <v>59.950054853051562</v>
      </c>
      <c r="DV80" s="50">
        <v>133.68723804844575</v>
      </c>
      <c r="DW80" s="50">
        <v>80.145572541572847</v>
      </c>
      <c r="DX80" s="49">
        <v>-4.9764274489261391</v>
      </c>
      <c r="DY80" s="49">
        <v>28.683882736977242</v>
      </c>
      <c r="DZ80" s="49">
        <v>35.423115846135367</v>
      </c>
      <c r="EA80" s="49">
        <v>2.9384926729360288</v>
      </c>
      <c r="EB80" s="69">
        <v>39.402514182735729</v>
      </c>
      <c r="EC80" s="46">
        <v>150930</v>
      </c>
      <c r="ED80" s="46">
        <v>83062.336742147556</v>
      </c>
      <c r="EE80" s="46">
        <v>11774127.149789548</v>
      </c>
      <c r="EF80" s="49">
        <v>55.03368233097963</v>
      </c>
      <c r="EG80" s="50">
        <v>141.75049260099988</v>
      </c>
      <c r="EH80" s="50">
        <v>78.010515800633058</v>
      </c>
      <c r="EI80" s="49">
        <v>-11.081654294803817</v>
      </c>
      <c r="EJ80" s="49">
        <v>33.636703819745307</v>
      </c>
      <c r="EK80" s="49">
        <v>50.29148682411428</v>
      </c>
      <c r="EL80" s="49">
        <v>14.980016416086933</v>
      </c>
      <c r="EM80" s="69">
        <v>72.805176222347725</v>
      </c>
      <c r="EN80" s="46">
        <v>152607</v>
      </c>
      <c r="EO80" s="46">
        <v>112790.12146050671</v>
      </c>
      <c r="EP80" s="46">
        <v>21707316.592154913</v>
      </c>
      <c r="EQ80" s="49">
        <v>73.90887800723867</v>
      </c>
      <c r="ER80" s="50">
        <v>192.45760454079922</v>
      </c>
      <c r="ES80" s="50">
        <v>142.24325615571311</v>
      </c>
      <c r="ET80" s="49">
        <v>-3.7313432835820897</v>
      </c>
      <c r="EU80" s="49">
        <v>113.59001929047236</v>
      </c>
      <c r="EV80" s="49">
        <v>121.86870220870772</v>
      </c>
      <c r="EW80" s="49">
        <v>92.263314199911562</v>
      </c>
      <c r="EX80" s="69">
        <v>326.57212003879386</v>
      </c>
      <c r="EY80" s="46">
        <v>635081</v>
      </c>
      <c r="EZ80" s="46">
        <v>383082.44512247847</v>
      </c>
      <c r="FA80" s="46">
        <v>58147033.843443058</v>
      </c>
      <c r="FB80" s="49">
        <v>60.320249719717395</v>
      </c>
      <c r="FC80" s="50">
        <v>151.78725776602056</v>
      </c>
      <c r="FD80" s="50">
        <v>91.558452927174741</v>
      </c>
      <c r="FE80" s="49">
        <v>-6.5394882843427249</v>
      </c>
      <c r="FF80" s="49">
        <v>20.496331908954964</v>
      </c>
      <c r="FG80" s="49">
        <v>28.92753281252196</v>
      </c>
      <c r="FH80" s="49">
        <v>4.3343663765326097</v>
      </c>
      <c r="FI80" s="69">
        <v>34.515724444840963</v>
      </c>
      <c r="FK80" s="70">
        <v>19</v>
      </c>
      <c r="FL80" s="71">
        <v>11</v>
      </c>
      <c r="FM80" s="46">
        <v>1677</v>
      </c>
      <c r="FN80" s="71">
        <v>1342</v>
      </c>
    </row>
    <row r="81" spans="2:170" x14ac:dyDescent="0.2">
      <c r="B81" s="73" t="s">
        <v>64</v>
      </c>
      <c r="K81" s="69"/>
      <c r="T81" s="69"/>
      <c r="AC81" s="69"/>
      <c r="AL81" s="69"/>
      <c r="AU81" s="69"/>
      <c r="BD81" s="69"/>
      <c r="BM81" s="69"/>
      <c r="BV81" s="69"/>
      <c r="CE81" s="69"/>
      <c r="CN81" s="69"/>
      <c r="CW81" s="69"/>
      <c r="DF81" s="69"/>
      <c r="DQ81" s="69"/>
      <c r="EB81" s="69"/>
      <c r="EM81" s="69"/>
      <c r="EX81" s="69"/>
      <c r="FI81" s="69"/>
      <c r="FK81" s="70">
        <v>5</v>
      </c>
      <c r="FL81" s="71">
        <v>1</v>
      </c>
      <c r="FM81" s="46">
        <v>232</v>
      </c>
      <c r="FN81" s="71">
        <v>72</v>
      </c>
    </row>
    <row r="82" spans="2:170" x14ac:dyDescent="0.2">
      <c r="B82" s="81" t="s">
        <v>99</v>
      </c>
      <c r="C82" s="82">
        <v>225990</v>
      </c>
      <c r="D82" s="82">
        <v>86709.100020454076</v>
      </c>
      <c r="E82" s="82">
        <v>10488245.827538479</v>
      </c>
      <c r="F82" s="83">
        <v>38.368556139853126</v>
      </c>
      <c r="G82" s="84">
        <v>120.95899767226707</v>
      </c>
      <c r="H82" s="84">
        <v>46.410220928087433</v>
      </c>
      <c r="I82" s="83">
        <v>-49.708771560668538</v>
      </c>
      <c r="J82" s="83">
        <v>-30.827452515696042</v>
      </c>
      <c r="K82" s="85">
        <v>-65.212276127363666</v>
      </c>
      <c r="L82" s="82">
        <v>245148</v>
      </c>
      <c r="M82" s="82">
        <v>119020.14062182483</v>
      </c>
      <c r="N82" s="82">
        <v>14841436.797099857</v>
      </c>
      <c r="O82" s="83">
        <v>48.550320876297107</v>
      </c>
      <c r="P82" s="84">
        <v>124.69685147034996</v>
      </c>
      <c r="Q82" s="84">
        <v>60.54072151149451</v>
      </c>
      <c r="R82" s="83">
        <v>-35.593956688801235</v>
      </c>
      <c r="S82" s="83">
        <v>-28.6908363701701</v>
      </c>
      <c r="T82" s="85">
        <v>-54.072589187718158</v>
      </c>
      <c r="U82" s="82">
        <v>237990</v>
      </c>
      <c r="V82" s="82">
        <v>128427.2257671205</v>
      </c>
      <c r="W82" s="82">
        <v>15519272.192039778</v>
      </c>
      <c r="X82" s="83">
        <v>53.963286594865544</v>
      </c>
      <c r="Y82" s="84">
        <v>120.84098289393221</v>
      </c>
      <c r="Z82" s="84">
        <v>65.209765923105081</v>
      </c>
      <c r="AA82" s="83">
        <v>-18.1736585862377</v>
      </c>
      <c r="AB82" s="83">
        <v>-17.69208171066321</v>
      </c>
      <c r="AC82" s="85">
        <v>-32.650441770006779</v>
      </c>
      <c r="AD82" s="82">
        <v>245923</v>
      </c>
      <c r="AE82" s="82">
        <v>145503.89087583823</v>
      </c>
      <c r="AF82" s="82">
        <v>18214452.593487781</v>
      </c>
      <c r="AG82" s="83">
        <v>59.166442697851863</v>
      </c>
      <c r="AH82" s="84">
        <v>125.18189365142534</v>
      </c>
      <c r="AI82" s="84">
        <v>74.06567337535644</v>
      </c>
      <c r="AJ82" s="83">
        <v>-1.0765755918110489</v>
      </c>
      <c r="AK82" s="83">
        <v>-0.72586521898338097</v>
      </c>
      <c r="AL82" s="85">
        <v>-1.7946263230174089</v>
      </c>
      <c r="AM82" s="82">
        <v>237990</v>
      </c>
      <c r="AN82" s="82">
        <v>133621.31761837026</v>
      </c>
      <c r="AO82" s="82">
        <v>16210607.146387078</v>
      </c>
      <c r="AP82" s="83">
        <v>56.14576982998036</v>
      </c>
      <c r="AQ82" s="84">
        <v>121.31752204903003</v>
      </c>
      <c r="AR82" s="84">
        <v>68.114656693084072</v>
      </c>
      <c r="AS82" s="83">
        <v>9.7487058814289931</v>
      </c>
      <c r="AT82" s="83">
        <v>5.241246428954156</v>
      </c>
      <c r="AU82" s="85">
        <v>15.50090600926279</v>
      </c>
      <c r="AV82" s="82">
        <v>250108</v>
      </c>
      <c r="AW82" s="82">
        <v>123205.45905303799</v>
      </c>
      <c r="AX82" s="82">
        <v>16180551.129275708</v>
      </c>
      <c r="AY82" s="83">
        <v>49.260902911157579</v>
      </c>
      <c r="AZ82" s="84">
        <v>131.32982299355939</v>
      </c>
      <c r="BA82" s="84">
        <v>64.694256598252394</v>
      </c>
      <c r="BB82" s="83">
        <v>25.717420343591009</v>
      </c>
      <c r="BC82" s="83">
        <v>13.336989502636868</v>
      </c>
      <c r="BD82" s="85">
        <v>42.484339497801606</v>
      </c>
      <c r="BE82" s="82">
        <v>245861</v>
      </c>
      <c r="BF82" s="82">
        <v>123777.64485785953</v>
      </c>
      <c r="BG82" s="82">
        <v>15793789.371834496</v>
      </c>
      <c r="BH82" s="83">
        <v>50.34456252022872</v>
      </c>
      <c r="BI82" s="84">
        <v>127.5980762921394</v>
      </c>
      <c r="BJ82" s="84">
        <v>64.238693293505264</v>
      </c>
      <c r="BK82" s="83">
        <v>40.205255698478901</v>
      </c>
      <c r="BL82" s="83">
        <v>16.192966657977756</v>
      </c>
      <c r="BM82" s="85">
        <v>62.908646006466043</v>
      </c>
      <c r="BN82" s="82">
        <v>231392</v>
      </c>
      <c r="BO82" s="82">
        <v>91829.400039085405</v>
      </c>
      <c r="BP82" s="82">
        <v>11285833.797659596</v>
      </c>
      <c r="BQ82" s="83">
        <v>39.685641698539882</v>
      </c>
      <c r="BR82" s="84">
        <v>122.90000580267322</v>
      </c>
      <c r="BS82" s="84">
        <v>48.773655950333612</v>
      </c>
      <c r="BT82" s="83">
        <v>-12.03958859839754</v>
      </c>
      <c r="BU82" s="83">
        <v>7.5199874952141688</v>
      </c>
      <c r="BV82" s="85">
        <v>-5.4249766602580971</v>
      </c>
      <c r="BW82" s="82">
        <v>256184</v>
      </c>
      <c r="BX82" s="82">
        <v>130738.19190932187</v>
      </c>
      <c r="BY82" s="82">
        <v>17343706.498471819</v>
      </c>
      <c r="BZ82" s="83">
        <v>51.032926298801591</v>
      </c>
      <c r="CA82" s="84">
        <v>132.65983141713605</v>
      </c>
      <c r="CB82" s="84">
        <v>67.700193995221483</v>
      </c>
      <c r="CC82" s="83">
        <v>42.172122170488613</v>
      </c>
      <c r="CD82" s="83">
        <v>15.182360858548215</v>
      </c>
      <c r="CE82" s="85">
        <v>63.757206798668228</v>
      </c>
      <c r="CF82" s="82">
        <v>251280</v>
      </c>
      <c r="CG82" s="82">
        <v>166380.42987804877</v>
      </c>
      <c r="CH82" s="82">
        <v>25677680.074907951</v>
      </c>
      <c r="CI82" s="83">
        <v>66.213160569105696</v>
      </c>
      <c r="CJ82" s="84">
        <v>154.3311319349807</v>
      </c>
      <c r="CK82" s="84">
        <v>102.18752019622713</v>
      </c>
      <c r="CL82" s="83">
        <v>215.45207210686564</v>
      </c>
      <c r="CM82" s="83">
        <v>67.52517323657689</v>
      </c>
      <c r="CN82" s="85">
        <v>428.46163027539808</v>
      </c>
      <c r="CO82" s="82">
        <v>263748</v>
      </c>
      <c r="CP82" s="82">
        <v>196563.26542750929</v>
      </c>
      <c r="CQ82" s="82">
        <v>35948916.113660343</v>
      </c>
      <c r="CR82" s="83">
        <v>74.526921693248596</v>
      </c>
      <c r="CS82" s="84">
        <v>182.88725533468497</v>
      </c>
      <c r="CT82" s="84">
        <v>136.30024157021225</v>
      </c>
      <c r="CU82" s="83">
        <v>189.99626296055001</v>
      </c>
      <c r="CV82" s="83">
        <v>84.842423540307536</v>
      </c>
      <c r="CW82" s="85">
        <v>436.03612063260385</v>
      </c>
      <c r="CX82" s="82">
        <v>255240</v>
      </c>
      <c r="CY82" s="82">
        <v>175135.12416356878</v>
      </c>
      <c r="CZ82" s="82">
        <v>37049355.774117924</v>
      </c>
      <c r="DA82" s="83">
        <v>68.61586121437422</v>
      </c>
      <c r="DB82" s="84">
        <v>211.54726072832426</v>
      </c>
      <c r="DC82" s="84">
        <v>145.15497482415736</v>
      </c>
      <c r="DD82" s="83">
        <v>128.6512730811784</v>
      </c>
      <c r="DE82" s="83">
        <v>99.539055608972419</v>
      </c>
      <c r="DF82" s="85">
        <v>356.24859094407594</v>
      </c>
      <c r="DG82" s="82">
        <v>709128</v>
      </c>
      <c r="DH82" s="82">
        <v>334156.46640939941</v>
      </c>
      <c r="DI82" s="82">
        <v>40848954.816678114</v>
      </c>
      <c r="DJ82" s="83">
        <v>47.122165026539555</v>
      </c>
      <c r="DK82" s="84">
        <v>122.24499275926351</v>
      </c>
      <c r="DL82" s="84">
        <v>57.604487224701479</v>
      </c>
      <c r="DM82" s="83">
        <v>-15.374480882142345</v>
      </c>
      <c r="DN82" s="83">
        <v>-45.079976871388645</v>
      </c>
      <c r="DO82" s="83">
        <v>-35.102291009731424</v>
      </c>
      <c r="DP82" s="83">
        <v>-26.602819845538701</v>
      </c>
      <c r="DQ82" s="85">
        <v>-52.366911616294551</v>
      </c>
      <c r="DR82" s="82">
        <v>734021</v>
      </c>
      <c r="DS82" s="82">
        <v>402330.6675472465</v>
      </c>
      <c r="DT82" s="82">
        <v>50605610.869150564</v>
      </c>
      <c r="DU82" s="83">
        <v>54.81187425799078</v>
      </c>
      <c r="DV82" s="84">
        <v>125.78114210795987</v>
      </c>
      <c r="DW82" s="84">
        <v>68.943001452479649</v>
      </c>
      <c r="DX82" s="83">
        <v>-10.968511166824953</v>
      </c>
      <c r="DY82" s="83">
        <v>-2.6481452115369737</v>
      </c>
      <c r="DZ82" s="83">
        <v>9.3454193166178214</v>
      </c>
      <c r="EA82" s="83">
        <v>4.942268624762697</v>
      </c>
      <c r="EB82" s="85">
        <v>14.749563668118235</v>
      </c>
      <c r="EC82" s="82">
        <v>733437</v>
      </c>
      <c r="ED82" s="82">
        <v>346345.23680626682</v>
      </c>
      <c r="EE82" s="82">
        <v>44423329.667965911</v>
      </c>
      <c r="EF82" s="83">
        <v>47.22222042333108</v>
      </c>
      <c r="EG82" s="84">
        <v>128.26314598001744</v>
      </c>
      <c r="EH82" s="84">
        <v>60.568705516582767</v>
      </c>
      <c r="EI82" s="83">
        <v>-6.9714611872146115</v>
      </c>
      <c r="EJ82" s="83">
        <v>13.313390596168713</v>
      </c>
      <c r="EK82" s="83">
        <v>21.804977313688038</v>
      </c>
      <c r="EL82" s="83">
        <v>13.357139359654139</v>
      </c>
      <c r="EM82" s="85">
        <v>38.074637880472459</v>
      </c>
      <c r="EN82" s="82">
        <v>770268</v>
      </c>
      <c r="EO82" s="82">
        <v>538078.81946912687</v>
      </c>
      <c r="EP82" s="82">
        <v>98675951.962686226</v>
      </c>
      <c r="EQ82" s="83">
        <v>69.856052629620706</v>
      </c>
      <c r="ER82" s="84">
        <v>183.38568327227739</v>
      </c>
      <c r="ES82" s="84">
        <v>128.10599942187164</v>
      </c>
      <c r="ET82" s="83">
        <v>19.620391752481261</v>
      </c>
      <c r="EU82" s="83">
        <v>228.23365391687886</v>
      </c>
      <c r="EV82" s="83">
        <v>174.39607002463305</v>
      </c>
      <c r="EW82" s="83">
        <v>83.969080170464693</v>
      </c>
      <c r="EX82" s="85">
        <v>404.80392604822163</v>
      </c>
      <c r="EY82" s="82">
        <v>2946854</v>
      </c>
      <c r="EZ82" s="82">
        <v>1620911.1902320397</v>
      </c>
      <c r="FA82" s="82">
        <v>234553847.31648082</v>
      </c>
      <c r="FB82" s="83">
        <v>55.004801399459886</v>
      </c>
      <c r="FC82" s="84">
        <v>144.70493431716241</v>
      </c>
      <c r="FD82" s="84">
        <v>79.59466173637405</v>
      </c>
      <c r="FE82" s="83">
        <v>-4.7785628379526797</v>
      </c>
      <c r="FF82" s="83">
        <v>8.6910883056101262</v>
      </c>
      <c r="FG82" s="83">
        <v>14.145607906169518</v>
      </c>
      <c r="FH82" s="83">
        <v>6.9382653263475893</v>
      </c>
      <c r="FI82" s="85">
        <v>22.065333041071952</v>
      </c>
      <c r="FK82" s="86">
        <v>97</v>
      </c>
      <c r="FL82" s="87">
        <v>39</v>
      </c>
      <c r="FM82" s="82">
        <v>8508</v>
      </c>
      <c r="FN82" s="87">
        <v>5380</v>
      </c>
    </row>
    <row r="83" spans="2:170" x14ac:dyDescent="0.2">
      <c r="B83" s="68" t="s">
        <v>100</v>
      </c>
      <c r="K83" s="69"/>
      <c r="T83" s="69"/>
      <c r="AC83" s="69"/>
      <c r="AL83" s="69"/>
      <c r="AU83" s="69"/>
      <c r="BD83" s="69"/>
      <c r="BM83" s="69"/>
      <c r="BV83" s="69"/>
      <c r="CE83" s="69"/>
      <c r="CN83" s="69"/>
      <c r="CW83" s="69"/>
      <c r="DF83" s="69"/>
      <c r="DQ83" s="69"/>
      <c r="EB83" s="69"/>
      <c r="EM83" s="69"/>
      <c r="EX83" s="69"/>
      <c r="FI83" s="69"/>
      <c r="FK83" s="70"/>
      <c r="FL83" s="71"/>
      <c r="FN83" s="71"/>
    </row>
    <row r="84" spans="2:170" x14ac:dyDescent="0.2">
      <c r="B84" s="72" t="s">
        <v>86</v>
      </c>
      <c r="K84" s="69"/>
      <c r="T84" s="69"/>
      <c r="AC84" s="69"/>
      <c r="AL84" s="69"/>
      <c r="AU84" s="69"/>
      <c r="BD84" s="69"/>
      <c r="BM84" s="69"/>
      <c r="BV84" s="69"/>
      <c r="CE84" s="69"/>
      <c r="CN84" s="69"/>
      <c r="CW84" s="69"/>
      <c r="DF84" s="69"/>
      <c r="DQ84" s="69"/>
      <c r="EB84" s="69"/>
      <c r="EM84" s="69"/>
      <c r="EX84" s="69"/>
      <c r="FI84" s="69"/>
      <c r="FK84" s="70"/>
      <c r="FL84" s="71"/>
      <c r="FN84" s="71"/>
    </row>
    <row r="85" spans="2:170" x14ac:dyDescent="0.2">
      <c r="B85" s="73" t="s">
        <v>61</v>
      </c>
      <c r="C85" s="46">
        <v>316293</v>
      </c>
      <c r="D85" s="46">
        <v>125781.69918699187</v>
      </c>
      <c r="E85" s="46">
        <v>26162121.110112719</v>
      </c>
      <c r="F85" s="49">
        <v>39.76746219075094</v>
      </c>
      <c r="G85" s="50">
        <v>207.99624491651295</v>
      </c>
      <c r="H85" s="50">
        <v>82.714828055356008</v>
      </c>
      <c r="I85" s="49">
        <v>-48.870055870778401</v>
      </c>
      <c r="J85" s="49">
        <v>-21.660256038520167</v>
      </c>
      <c r="K85" s="69">
        <v>-59.944932681520108</v>
      </c>
      <c r="L85" s="46">
        <v>340597</v>
      </c>
      <c r="M85" s="46">
        <v>141397.60221234139</v>
      </c>
      <c r="N85" s="46">
        <v>30573228.424961831</v>
      </c>
      <c r="O85" s="49">
        <v>41.514635247034292</v>
      </c>
      <c r="P85" s="50">
        <v>216.22168938232073</v>
      </c>
      <c r="Q85" s="50">
        <v>89.763645672045939</v>
      </c>
      <c r="R85" s="49">
        <v>-47.306968097203715</v>
      </c>
      <c r="S85" s="49">
        <v>-17.076439848765705</v>
      </c>
      <c r="T85" s="69">
        <v>-56.305061994575645</v>
      </c>
      <c r="U85" s="46">
        <v>328170</v>
      </c>
      <c r="V85" s="46">
        <v>166071.74086994439</v>
      </c>
      <c r="W85" s="46">
        <v>38804998.672961846</v>
      </c>
      <c r="X85" s="49">
        <v>50.605399905519825</v>
      </c>
      <c r="Y85" s="50">
        <v>233.6640687313031</v>
      </c>
      <c r="Z85" s="50">
        <v>118.24663641698464</v>
      </c>
      <c r="AA85" s="49">
        <v>-32.425024564523675</v>
      </c>
      <c r="AB85" s="49">
        <v>-13.31750920162812</v>
      </c>
      <c r="AC85" s="69">
        <v>-41.424328136141177</v>
      </c>
      <c r="AD85" s="46">
        <v>338861</v>
      </c>
      <c r="AE85" s="46">
        <v>166581.97832512314</v>
      </c>
      <c r="AF85" s="46">
        <v>41451028.863540165</v>
      </c>
      <c r="AG85" s="49">
        <v>49.159383441919594</v>
      </c>
      <c r="AH85" s="50">
        <v>248.83261250889291</v>
      </c>
      <c r="AI85" s="50">
        <v>122.32457811179265</v>
      </c>
      <c r="AJ85" s="49">
        <v>-37.429043160954123</v>
      </c>
      <c r="AK85" s="49">
        <v>-10.617240331238536</v>
      </c>
      <c r="AL85" s="69">
        <v>-44.072352026111155</v>
      </c>
      <c r="AM85" s="46">
        <v>327930</v>
      </c>
      <c r="AN85" s="46">
        <v>157122.80426929393</v>
      </c>
      <c r="AO85" s="46">
        <v>37380116.739134982</v>
      </c>
      <c r="AP85" s="49">
        <v>47.913519430760807</v>
      </c>
      <c r="AQ85" s="50">
        <v>237.90382887431747</v>
      </c>
      <c r="AR85" s="50">
        <v>113.98809727422005</v>
      </c>
      <c r="AS85" s="49">
        <v>-37.717502897454878</v>
      </c>
      <c r="AT85" s="49">
        <v>-9.1169424904717342</v>
      </c>
      <c r="AU85" s="69">
        <v>-43.395762339923643</v>
      </c>
      <c r="AV85" s="46">
        <v>346549</v>
      </c>
      <c r="AW85" s="46">
        <v>218704.75029308323</v>
      </c>
      <c r="AX85" s="46">
        <v>70041941.06651105</v>
      </c>
      <c r="AY85" s="49">
        <v>63.10932950119124</v>
      </c>
      <c r="AZ85" s="50">
        <v>320.25797781094747</v>
      </c>
      <c r="BA85" s="50">
        <v>202.11266247056275</v>
      </c>
      <c r="BB85" s="49">
        <v>-12.219299540874186</v>
      </c>
      <c r="BC85" s="49">
        <v>4.6878256296071505</v>
      </c>
      <c r="BD85" s="69">
        <v>-8.1042933669026045</v>
      </c>
      <c r="BE85" s="46">
        <v>345898</v>
      </c>
      <c r="BF85" s="46">
        <v>182145.87526743687</v>
      </c>
      <c r="BG85" s="46">
        <v>62406362.244776934</v>
      </c>
      <c r="BH85" s="49">
        <v>52.658840255635155</v>
      </c>
      <c r="BI85" s="50">
        <v>342.61748806086541</v>
      </c>
      <c r="BJ85" s="50">
        <v>180.41839572584095</v>
      </c>
      <c r="BK85" s="49">
        <v>-29.839460732188442</v>
      </c>
      <c r="BL85" s="49">
        <v>9.7732170944441634</v>
      </c>
      <c r="BM85" s="69">
        <v>-22.982518914912472</v>
      </c>
      <c r="BN85" s="46">
        <v>315840</v>
      </c>
      <c r="BO85" s="46">
        <v>163176.16913852951</v>
      </c>
      <c r="BP85" s="46">
        <v>43459352.170668349</v>
      </c>
      <c r="BQ85" s="49">
        <v>51.664187290567853</v>
      </c>
      <c r="BR85" s="50">
        <v>266.33394079605608</v>
      </c>
      <c r="BS85" s="50">
        <v>137.59926599122451</v>
      </c>
      <c r="BT85" s="49">
        <v>-20.863456353159524</v>
      </c>
      <c r="BU85" s="49">
        <v>7.2758725117132537</v>
      </c>
      <c r="BV85" s="69">
        <v>-15.105582327239096</v>
      </c>
      <c r="BW85" s="46">
        <v>348347</v>
      </c>
      <c r="BX85" s="46">
        <v>221192.15949820788</v>
      </c>
      <c r="BY85" s="46">
        <v>58352535.586019099</v>
      </c>
      <c r="BZ85" s="49">
        <v>63.497650187372905</v>
      </c>
      <c r="CA85" s="50">
        <v>263.80924042875887</v>
      </c>
      <c r="CB85" s="50">
        <v>167.51266864941883</v>
      </c>
      <c r="CC85" s="49">
        <v>67.946061316660902</v>
      </c>
      <c r="CD85" s="49">
        <v>7.978851852482487</v>
      </c>
      <c r="CE85" s="69">
        <v>81.346228741196668</v>
      </c>
      <c r="CF85" s="46">
        <v>337410</v>
      </c>
      <c r="CG85" s="46">
        <v>218817.99009170444</v>
      </c>
      <c r="CH85" s="46">
        <v>71515649.704782113</v>
      </c>
      <c r="CI85" s="49">
        <v>64.852253961561431</v>
      </c>
      <c r="CJ85" s="50">
        <v>326.82710262904169</v>
      </c>
      <c r="CK85" s="50">
        <v>211.95474261219917</v>
      </c>
      <c r="CL85" s="49">
        <v>588.63136359373311</v>
      </c>
      <c r="CM85" s="49">
        <v>126.01147359092128</v>
      </c>
      <c r="CN85" s="69">
        <v>1456.3858924674512</v>
      </c>
      <c r="CO85" s="46">
        <v>348657</v>
      </c>
      <c r="CP85" s="46">
        <v>240340.35812091848</v>
      </c>
      <c r="CQ85" s="46">
        <v>70144691.926684275</v>
      </c>
      <c r="CR85" s="49">
        <v>68.933180208892537</v>
      </c>
      <c r="CS85" s="50">
        <v>291.85565202242702</v>
      </c>
      <c r="CT85" s="50">
        <v>201.18538255845797</v>
      </c>
      <c r="CU85" s="49">
        <v>454.3461685240394</v>
      </c>
      <c r="CV85" s="49">
        <v>97.007848257190346</v>
      </c>
      <c r="CW85" s="69">
        <v>992.10545850538824</v>
      </c>
      <c r="CX85" s="46">
        <v>337110</v>
      </c>
      <c r="CY85" s="46">
        <v>206517.29419816783</v>
      </c>
      <c r="CZ85" s="46">
        <v>61423538.136400238</v>
      </c>
      <c r="DA85" s="49">
        <v>61.261099996490117</v>
      </c>
      <c r="DB85" s="50">
        <v>297.42563873348081</v>
      </c>
      <c r="DC85" s="50">
        <v>182.20621795971712</v>
      </c>
      <c r="DD85" s="49">
        <v>231.93983289758728</v>
      </c>
      <c r="DE85" s="49">
        <v>62.348545444989924</v>
      </c>
      <c r="DF85" s="69">
        <v>438.89949046176309</v>
      </c>
      <c r="DG85" s="46">
        <v>985060</v>
      </c>
      <c r="DH85" s="46">
        <v>433251.04226927768</v>
      </c>
      <c r="DI85" s="46">
        <v>95540348.208036393</v>
      </c>
      <c r="DJ85" s="49">
        <v>43.982198269067638</v>
      </c>
      <c r="DK85" s="50">
        <v>220.51960384818969</v>
      </c>
      <c r="DL85" s="50">
        <v>96.989369386673303</v>
      </c>
      <c r="DM85" s="49">
        <v>-4.3147067594385122</v>
      </c>
      <c r="DN85" s="49">
        <v>-45.468617971855977</v>
      </c>
      <c r="DO85" s="49">
        <v>-43.009651555284265</v>
      </c>
      <c r="DP85" s="49">
        <v>-16.833043335346051</v>
      </c>
      <c r="DQ85" s="69">
        <v>-52.602861605947979</v>
      </c>
      <c r="DR85" s="46">
        <v>1013340</v>
      </c>
      <c r="DS85" s="46">
        <v>542409.53288750036</v>
      </c>
      <c r="DT85" s="46">
        <v>148873086.6691862</v>
      </c>
      <c r="DU85" s="49">
        <v>53.52690438426395</v>
      </c>
      <c r="DV85" s="50">
        <v>274.46620614623964</v>
      </c>
      <c r="DW85" s="50">
        <v>146.91326373101447</v>
      </c>
      <c r="DX85" s="49">
        <v>-1.6379121231122855</v>
      </c>
      <c r="DY85" s="49">
        <v>-30.525145090140686</v>
      </c>
      <c r="DZ85" s="49">
        <v>-29.368259245558445</v>
      </c>
      <c r="EA85" s="49">
        <v>-2.5646544731606529</v>
      </c>
      <c r="EB85" s="69">
        <v>-31.179719344288468</v>
      </c>
      <c r="EC85" s="46">
        <v>1010085</v>
      </c>
      <c r="ED85" s="46">
        <v>566514.20390417427</v>
      </c>
      <c r="EE85" s="46">
        <v>164218250.0014644</v>
      </c>
      <c r="EF85" s="49">
        <v>56.085795146366323</v>
      </c>
      <c r="EG85" s="50">
        <v>289.87490317055114</v>
      </c>
      <c r="EH85" s="50">
        <v>162.57864437296305</v>
      </c>
      <c r="EI85" s="49">
        <v>0.34282569434372373</v>
      </c>
      <c r="EJ85" s="49">
        <v>-4.9240805725511043</v>
      </c>
      <c r="EK85" s="49">
        <v>-5.2489116490883525</v>
      </c>
      <c r="EL85" s="49">
        <v>5.2915570629425517</v>
      </c>
      <c r="EM85" s="69">
        <v>-0.23510374124074948</v>
      </c>
      <c r="EN85" s="46">
        <v>1023177</v>
      </c>
      <c r="EO85" s="46">
        <v>665675.64241079078</v>
      </c>
      <c r="EP85" s="46">
        <v>203083879.76786664</v>
      </c>
      <c r="EQ85" s="49">
        <v>65.059676127472642</v>
      </c>
      <c r="ER85" s="50">
        <v>305.07933117754499</v>
      </c>
      <c r="ES85" s="50">
        <v>198.48362479597043</v>
      </c>
      <c r="ET85" s="49">
        <v>31.676910722283136</v>
      </c>
      <c r="EU85" s="49">
        <v>531.07258275641414</v>
      </c>
      <c r="EV85" s="49">
        <v>379.25834475825104</v>
      </c>
      <c r="EW85" s="49">
        <v>85.726234881371965</v>
      </c>
      <c r="EX85" s="69">
        <v>790.10847907428479</v>
      </c>
      <c r="EY85" s="46">
        <v>4031662</v>
      </c>
      <c r="EZ85" s="46">
        <v>2207850.4214717429</v>
      </c>
      <c r="FA85" s="46">
        <v>611715564.64655364</v>
      </c>
      <c r="FB85" s="49">
        <v>54.762785706533506</v>
      </c>
      <c r="FC85" s="50">
        <v>277.06386207032398</v>
      </c>
      <c r="FD85" s="50">
        <v>151.72788905581709</v>
      </c>
      <c r="FE85" s="49">
        <v>4.8993290511460925</v>
      </c>
      <c r="FF85" s="49">
        <v>-3.0183093170978683</v>
      </c>
      <c r="FG85" s="49">
        <v>-7.5478446238522015</v>
      </c>
      <c r="FH85" s="49">
        <v>3.071542931761309</v>
      </c>
      <c r="FI85" s="69">
        <v>-4.7081369801351505</v>
      </c>
      <c r="FK85" s="70">
        <v>101</v>
      </c>
      <c r="FL85" s="71">
        <v>60</v>
      </c>
      <c r="FM85" s="46">
        <v>11237</v>
      </c>
      <c r="FN85" s="71">
        <v>9497</v>
      </c>
    </row>
    <row r="86" spans="2:170" x14ac:dyDescent="0.2">
      <c r="B86" s="73" t="s">
        <v>62</v>
      </c>
      <c r="K86" s="69"/>
      <c r="T86" s="69"/>
      <c r="AC86" s="69"/>
      <c r="AL86" s="69"/>
      <c r="AU86" s="69"/>
      <c r="BD86" s="69"/>
      <c r="BE86" s="46">
        <v>10168</v>
      </c>
      <c r="BF86" s="46">
        <v>6177.333333333333</v>
      </c>
      <c r="BG86" s="46">
        <v>1786934.0606060706</v>
      </c>
      <c r="BH86" s="49">
        <v>60.752688172043008</v>
      </c>
      <c r="BI86" s="50">
        <v>289.2727272727289</v>
      </c>
      <c r="BJ86" s="50">
        <v>175.74095796676539</v>
      </c>
      <c r="BM86" s="69"/>
      <c r="BV86" s="69"/>
      <c r="CE86" s="69"/>
      <c r="CN86" s="69"/>
      <c r="CW86" s="69"/>
      <c r="DF86" s="69"/>
      <c r="DQ86" s="69"/>
      <c r="EB86" s="69"/>
      <c r="EM86" s="69"/>
      <c r="EX86" s="69"/>
      <c r="FI86" s="69"/>
      <c r="FK86" s="70">
        <v>15</v>
      </c>
      <c r="FL86" s="71">
        <v>2</v>
      </c>
      <c r="FM86" s="46">
        <v>328</v>
      </c>
      <c r="FN86" s="71">
        <v>34</v>
      </c>
    </row>
    <row r="87" spans="2:170" x14ac:dyDescent="0.2">
      <c r="B87" s="73" t="s">
        <v>63</v>
      </c>
      <c r="C87" s="46">
        <v>202244</v>
      </c>
      <c r="D87" s="46">
        <v>102898.23483057525</v>
      </c>
      <c r="E87" s="46">
        <v>20147681.879151117</v>
      </c>
      <c r="F87" s="49">
        <v>50.878263301049849</v>
      </c>
      <c r="G87" s="50">
        <v>195.80201654892159</v>
      </c>
      <c r="H87" s="50">
        <v>99.620665528525521</v>
      </c>
      <c r="I87" s="49">
        <v>-35.680368914135897</v>
      </c>
      <c r="J87" s="49">
        <v>-17.766743422865606</v>
      </c>
      <c r="K87" s="69">
        <v>-47.107872739695082</v>
      </c>
      <c r="L87" s="46">
        <v>206491</v>
      </c>
      <c r="M87" s="46">
        <v>97596.084762865794</v>
      </c>
      <c r="N87" s="46">
        <v>18872021.755457778</v>
      </c>
      <c r="O87" s="49">
        <v>47.264086455519028</v>
      </c>
      <c r="P87" s="50">
        <v>193.36863565082652</v>
      </c>
      <c r="Q87" s="50">
        <v>91.393919131864223</v>
      </c>
      <c r="R87" s="49">
        <v>-39.266700556536776</v>
      </c>
      <c r="S87" s="49">
        <v>-12.982481211540726</v>
      </c>
      <c r="T87" s="69">
        <v>-47.151389745933159</v>
      </c>
      <c r="U87" s="46">
        <v>200220</v>
      </c>
      <c r="V87" s="46">
        <v>104704.99269705363</v>
      </c>
      <c r="W87" s="46">
        <v>22567503.756767236</v>
      </c>
      <c r="X87" s="49">
        <v>52.294971879459418</v>
      </c>
      <c r="Y87" s="50">
        <v>215.5341705821281</v>
      </c>
      <c r="Z87" s="50">
        <v>112.71353389654998</v>
      </c>
      <c r="AA87" s="49">
        <v>-30.995777897887155</v>
      </c>
      <c r="AB87" s="49">
        <v>-9.5552185119487341</v>
      </c>
      <c r="AC87" s="69">
        <v>-37.589282102214462</v>
      </c>
      <c r="AD87" s="46">
        <v>206894</v>
      </c>
      <c r="AE87" s="46">
        <v>114029.4328884412</v>
      </c>
      <c r="AF87" s="46">
        <v>23857678.4947487</v>
      </c>
      <c r="AG87" s="49">
        <v>55.114905646582891</v>
      </c>
      <c r="AH87" s="50">
        <v>209.22386343962145</v>
      </c>
      <c r="AI87" s="50">
        <v>115.3135349248828</v>
      </c>
      <c r="AJ87" s="49">
        <v>-31.566119495058668</v>
      </c>
      <c r="AK87" s="49">
        <v>-13.594891234092946</v>
      </c>
      <c r="AL87" s="69">
        <v>-40.869631116974581</v>
      </c>
      <c r="AM87" s="46">
        <v>200220</v>
      </c>
      <c r="AN87" s="46">
        <v>106755.90938351076</v>
      </c>
      <c r="AO87" s="46">
        <v>21305779.94323526</v>
      </c>
      <c r="AP87" s="49">
        <v>53.319303457951641</v>
      </c>
      <c r="AQ87" s="50">
        <v>199.57471269057538</v>
      </c>
      <c r="AR87" s="50">
        <v>106.411846684823</v>
      </c>
      <c r="AS87" s="49">
        <v>-27.715978296719399</v>
      </c>
      <c r="AT87" s="49">
        <v>-7.5535930729657608</v>
      </c>
      <c r="AU87" s="69">
        <v>-33.176019152959469</v>
      </c>
      <c r="AV87" s="46">
        <v>207018</v>
      </c>
      <c r="AW87" s="46">
        <v>133349.60406846937</v>
      </c>
      <c r="AX87" s="46">
        <v>38216570.062150128</v>
      </c>
      <c r="AY87" s="49">
        <v>64.414497323164824</v>
      </c>
      <c r="AZ87" s="50">
        <v>286.5893028263327</v>
      </c>
      <c r="BA87" s="50">
        <v>184.60505879754481</v>
      </c>
      <c r="BB87" s="49">
        <v>-14.175976292892056</v>
      </c>
      <c r="BC87" s="49">
        <v>5.2659076384994128</v>
      </c>
      <c r="BD87" s="69">
        <v>-9.6565624728319097</v>
      </c>
      <c r="BE87" s="46">
        <v>204786</v>
      </c>
      <c r="BF87" s="46">
        <v>119231.70901742864</v>
      </c>
      <c r="BG87" s="46">
        <v>37267745.555335581</v>
      </c>
      <c r="BH87" s="49">
        <v>58.222587978391417</v>
      </c>
      <c r="BI87" s="50">
        <v>312.56572486005365</v>
      </c>
      <c r="BJ87" s="50">
        <v>181.98385414694158</v>
      </c>
      <c r="BK87" s="49">
        <v>-23.812166550004839</v>
      </c>
      <c r="BL87" s="49">
        <v>8.9847043358517773</v>
      </c>
      <c r="BM87" s="69">
        <v>-16.966914974631592</v>
      </c>
      <c r="BN87" s="46">
        <v>184968</v>
      </c>
      <c r="BO87" s="46">
        <v>109336.91975927784</v>
      </c>
      <c r="BP87" s="46">
        <v>22527196.329925086</v>
      </c>
      <c r="BQ87" s="49">
        <v>59.111262358504085</v>
      </c>
      <c r="BR87" s="50">
        <v>206.03467135824019</v>
      </c>
      <c r="BS87" s="50">
        <v>121.78969513605102</v>
      </c>
      <c r="BT87" s="49">
        <v>-14.438891373940024</v>
      </c>
      <c r="BU87" s="49">
        <v>2.7204979089794752</v>
      </c>
      <c r="BV87" s="69">
        <v>-12.111203202868404</v>
      </c>
      <c r="BW87" s="46">
        <v>204135</v>
      </c>
      <c r="BX87" s="46">
        <v>134492.14499252615</v>
      </c>
      <c r="BY87" s="46">
        <v>30384817.167903658</v>
      </c>
      <c r="BZ87" s="49">
        <v>65.883922400630055</v>
      </c>
      <c r="CA87" s="50">
        <v>225.9226155519504</v>
      </c>
      <c r="CB87" s="50">
        <v>148.84668071572077</v>
      </c>
      <c r="CC87" s="49">
        <v>35.087598907449625</v>
      </c>
      <c r="CD87" s="49">
        <v>22.544583812395306</v>
      </c>
      <c r="CE87" s="69">
        <v>65.542535863292017</v>
      </c>
      <c r="CF87" s="46">
        <v>197190</v>
      </c>
      <c r="CG87" s="46">
        <v>131629.2825607064</v>
      </c>
      <c r="CH87" s="46">
        <v>38283520.878122948</v>
      </c>
      <c r="CI87" s="49">
        <v>66.75251410350748</v>
      </c>
      <c r="CJ87" s="50">
        <v>290.8434972322126</v>
      </c>
      <c r="CK87" s="50">
        <v>194.14534650906711</v>
      </c>
      <c r="CL87" s="49">
        <v>598.39718507262387</v>
      </c>
      <c r="CM87" s="49">
        <v>114.0641299622766</v>
      </c>
      <c r="CN87" s="69">
        <v>1395.0178579067431</v>
      </c>
      <c r="CO87" s="46">
        <v>203608</v>
      </c>
      <c r="CP87" s="46">
        <v>147427.52664498374</v>
      </c>
      <c r="CQ87" s="46">
        <v>35540325.00504186</v>
      </c>
      <c r="CR87" s="49">
        <v>72.4075314550429</v>
      </c>
      <c r="CS87" s="50">
        <v>241.06980435631647</v>
      </c>
      <c r="CT87" s="50">
        <v>174.5526944179102</v>
      </c>
      <c r="CU87" s="49">
        <v>363.59012978326712</v>
      </c>
      <c r="CV87" s="49">
        <v>83.821994957853178</v>
      </c>
      <c r="CW87" s="69">
        <v>752.18062499530231</v>
      </c>
      <c r="CX87" s="46">
        <v>197040</v>
      </c>
      <c r="CY87" s="46">
        <v>129993.67028528149</v>
      </c>
      <c r="CZ87" s="46">
        <v>32366274.352160964</v>
      </c>
      <c r="DA87" s="49">
        <v>65.973239081040148</v>
      </c>
      <c r="DB87" s="50">
        <v>248.98346420353076</v>
      </c>
      <c r="DC87" s="50">
        <v>164.26245611125134</v>
      </c>
      <c r="DD87" s="49">
        <v>107.17390082515995</v>
      </c>
      <c r="DE87" s="49">
        <v>38.490457802964322</v>
      </c>
      <c r="DF87" s="69">
        <v>186.9160837010233</v>
      </c>
      <c r="DG87" s="46">
        <v>608955</v>
      </c>
      <c r="DH87" s="46">
        <v>305199.31229049468</v>
      </c>
      <c r="DI87" s="46">
        <v>61587207.39137613</v>
      </c>
      <c r="DJ87" s="49">
        <v>50.118532944223247</v>
      </c>
      <c r="DK87" s="50">
        <v>201.79340159441847</v>
      </c>
      <c r="DL87" s="50">
        <v>101.13589245736735</v>
      </c>
      <c r="DM87" s="49">
        <v>2.7170585328086334</v>
      </c>
      <c r="DN87" s="49">
        <v>-33.650840375366698</v>
      </c>
      <c r="DO87" s="49">
        <v>-35.405899884252563</v>
      </c>
      <c r="DP87" s="49">
        <v>-13.322552194950381</v>
      </c>
      <c r="DQ87" s="69">
        <v>-44.011482587031523</v>
      </c>
      <c r="DR87" s="46">
        <v>614132</v>
      </c>
      <c r="DS87" s="46">
        <v>354134.94634042133</v>
      </c>
      <c r="DT87" s="46">
        <v>83380028.500134096</v>
      </c>
      <c r="DU87" s="49">
        <v>57.664304472071365</v>
      </c>
      <c r="DV87" s="50">
        <v>235.44705023260511</v>
      </c>
      <c r="DW87" s="50">
        <v>135.76890391664023</v>
      </c>
      <c r="DX87" s="49">
        <v>1.2093066180614838</v>
      </c>
      <c r="DY87" s="49">
        <v>-23.64474129193874</v>
      </c>
      <c r="DZ87" s="49">
        <v>-24.55707754603355</v>
      </c>
      <c r="EA87" s="49">
        <v>-3.4578906150297084</v>
      </c>
      <c r="EB87" s="69">
        <v>-27.165811281273395</v>
      </c>
      <c r="EC87" s="46">
        <v>593889</v>
      </c>
      <c r="ED87" s="46">
        <v>363060.77376923262</v>
      </c>
      <c r="EE87" s="46">
        <v>90179759.053164318</v>
      </c>
      <c r="EF87" s="49">
        <v>61.132766185134365</v>
      </c>
      <c r="EG87" s="50">
        <v>248.38750305337049</v>
      </c>
      <c r="EH87" s="50">
        <v>151.84615147471047</v>
      </c>
      <c r="EI87" s="49">
        <v>-0.97889155662264904</v>
      </c>
      <c r="EJ87" s="49">
        <v>-6.3153017290560944</v>
      </c>
      <c r="EK87" s="49">
        <v>-5.3891642462121423</v>
      </c>
      <c r="EL87" s="49">
        <v>7.3017724620800406</v>
      </c>
      <c r="EM87" s="69">
        <v>1.5191037050017169</v>
      </c>
      <c r="EN87" s="46">
        <v>597838</v>
      </c>
      <c r="EO87" s="46">
        <v>409050.47949097166</v>
      </c>
      <c r="EP87" s="46">
        <v>106190120.23532577</v>
      </c>
      <c r="EQ87" s="49">
        <v>68.421625840273052</v>
      </c>
      <c r="ER87" s="50">
        <v>259.60150533858388</v>
      </c>
      <c r="ES87" s="50">
        <v>177.62357065848235</v>
      </c>
      <c r="ET87" s="49">
        <v>6.1500245915756544</v>
      </c>
      <c r="EU87" s="49">
        <v>282.07062723603212</v>
      </c>
      <c r="EV87" s="49">
        <v>259.93456309227673</v>
      </c>
      <c r="EW87" s="49">
        <v>63.144387030641838</v>
      </c>
      <c r="EX87" s="69">
        <v>487.21303666831369</v>
      </c>
      <c r="EY87" s="46">
        <v>2414814</v>
      </c>
      <c r="EZ87" s="46">
        <v>1431445.5118911203</v>
      </c>
      <c r="FA87" s="46">
        <v>341337115.18000031</v>
      </c>
      <c r="FB87" s="49">
        <v>59.277671567711643</v>
      </c>
      <c r="FC87" s="50">
        <v>238.456240453785</v>
      </c>
      <c r="FD87" s="50">
        <v>141.35130704890742</v>
      </c>
      <c r="FE87" s="49">
        <v>2.2099363329075317</v>
      </c>
      <c r="FF87" s="49">
        <v>0.92080227684535332</v>
      </c>
      <c r="FG87" s="49">
        <v>-1.2612609911656196</v>
      </c>
      <c r="FH87" s="49">
        <v>3.4491483052863452</v>
      </c>
      <c r="FI87" s="69">
        <v>2.1443845520186988</v>
      </c>
      <c r="FK87" s="70">
        <v>120</v>
      </c>
      <c r="FL87" s="71">
        <v>46</v>
      </c>
      <c r="FM87" s="46">
        <v>6568</v>
      </c>
      <c r="FN87" s="71">
        <v>3961</v>
      </c>
    </row>
    <row r="88" spans="2:170" x14ac:dyDescent="0.2">
      <c r="B88" s="73" t="s">
        <v>64</v>
      </c>
      <c r="K88" s="69"/>
      <c r="T88" s="69"/>
      <c r="AC88" s="69"/>
      <c r="AL88" s="69"/>
      <c r="AU88" s="69"/>
      <c r="BD88" s="69"/>
      <c r="BM88" s="69"/>
      <c r="BV88" s="69"/>
      <c r="CE88" s="69"/>
      <c r="CN88" s="69"/>
      <c r="CW88" s="69"/>
      <c r="DF88" s="69"/>
      <c r="DQ88" s="69"/>
      <c r="EB88" s="69"/>
      <c r="EM88" s="69"/>
      <c r="EX88" s="69"/>
      <c r="FI88" s="69"/>
      <c r="FK88" s="70">
        <v>3</v>
      </c>
      <c r="FL88" s="71">
        <v>3</v>
      </c>
      <c r="FM88" s="46">
        <v>106</v>
      </c>
      <c r="FN88" s="71">
        <v>106</v>
      </c>
    </row>
    <row r="89" spans="2:170" x14ac:dyDescent="0.2">
      <c r="B89" s="74" t="s">
        <v>87</v>
      </c>
      <c r="C89" s="75">
        <v>531991</v>
      </c>
      <c r="D89" s="75">
        <v>229714.48803020566</v>
      </c>
      <c r="E89" s="75">
        <v>46881618.106804833</v>
      </c>
      <c r="F89" s="76">
        <v>43.18014553445559</v>
      </c>
      <c r="G89" s="77">
        <v>204.08646624256573</v>
      </c>
      <c r="H89" s="77">
        <v>88.124833139667459</v>
      </c>
      <c r="I89" s="76">
        <v>-44.74133697139785</v>
      </c>
      <c r="J89" s="76">
        <v>-20.799971102954313</v>
      </c>
      <c r="K89" s="78">
        <v>-56.235122913225993</v>
      </c>
      <c r="L89" s="75">
        <v>560542</v>
      </c>
      <c r="M89" s="75">
        <v>242094.65057350625</v>
      </c>
      <c r="N89" s="75">
        <v>50623895.970540278</v>
      </c>
      <c r="O89" s="76">
        <v>43.189386446244214</v>
      </c>
      <c r="P89" s="77">
        <v>209.1078669050126</v>
      </c>
      <c r="Q89" s="77">
        <v>90.31240472710391</v>
      </c>
      <c r="R89" s="76">
        <v>-44.966619623846157</v>
      </c>
      <c r="S89" s="76">
        <v>-16.378092280252069</v>
      </c>
      <c r="T89" s="78">
        <v>-53.980037446794768</v>
      </c>
      <c r="U89" s="75">
        <v>541410</v>
      </c>
      <c r="V89" s="75">
        <v>276570.47856820573</v>
      </c>
      <c r="W89" s="75">
        <v>63163450.522040144</v>
      </c>
      <c r="X89" s="76">
        <v>51.083370932972379</v>
      </c>
      <c r="Y89" s="77">
        <v>228.38102912875874</v>
      </c>
      <c r="Z89" s="77">
        <v>116.66472825038352</v>
      </c>
      <c r="AA89" s="76">
        <v>-31.987208162992221</v>
      </c>
      <c r="AB89" s="76">
        <v>-12.45215497823335</v>
      </c>
      <c r="AC89" s="78">
        <v>-40.456266407559674</v>
      </c>
      <c r="AD89" s="75">
        <v>559209</v>
      </c>
      <c r="AE89" s="75">
        <v>284820.30135746609</v>
      </c>
      <c r="AF89" s="75">
        <v>67226549.041702405</v>
      </c>
      <c r="AG89" s="76">
        <v>50.932710553203911</v>
      </c>
      <c r="AH89" s="77">
        <v>236.03145113356641</v>
      </c>
      <c r="AI89" s="77">
        <v>120.21721582038631</v>
      </c>
      <c r="AJ89" s="76">
        <v>-35.580491664168044</v>
      </c>
      <c r="AK89" s="76">
        <v>-11.965177321282162</v>
      </c>
      <c r="AL89" s="78">
        <v>-43.288400066048482</v>
      </c>
      <c r="AM89" s="75">
        <v>541170</v>
      </c>
      <c r="AN89" s="75">
        <v>267855.05829831935</v>
      </c>
      <c r="AO89" s="75">
        <v>60415942.51541771</v>
      </c>
      <c r="AP89" s="76">
        <v>49.495548219287713</v>
      </c>
      <c r="AQ89" s="77">
        <v>225.55460740312176</v>
      </c>
      <c r="AR89" s="77">
        <v>111.63948946803723</v>
      </c>
      <c r="AS89" s="76">
        <v>-34.773181984623037</v>
      </c>
      <c r="AT89" s="76">
        <v>-9.3539277447088658</v>
      </c>
      <c r="AU89" s="78">
        <v>-40.874451411954141</v>
      </c>
      <c r="AV89" s="75">
        <v>567021</v>
      </c>
      <c r="AW89" s="75">
        <v>359540.55734080187</v>
      </c>
      <c r="AX89" s="75">
        <v>111572455.8911103</v>
      </c>
      <c r="AY89" s="76">
        <v>63.408684570906878</v>
      </c>
      <c r="AZ89" s="77">
        <v>310.31952755569887</v>
      </c>
      <c r="BA89" s="77">
        <v>196.76953038972155</v>
      </c>
      <c r="BB89" s="76">
        <v>-12.887853039582204</v>
      </c>
      <c r="BC89" s="76">
        <v>4.8894235247591329</v>
      </c>
      <c r="BD89" s="78">
        <v>-8.628571233176789</v>
      </c>
      <c r="BE89" s="75">
        <v>564138</v>
      </c>
      <c r="BF89" s="75">
        <v>308002.39884264412</v>
      </c>
      <c r="BG89" s="75">
        <v>102382109.97988631</v>
      </c>
      <c r="BH89" s="76">
        <v>54.596995565383665</v>
      </c>
      <c r="BI89" s="77">
        <v>332.40685905239485</v>
      </c>
      <c r="BJ89" s="77">
        <v>181.48415809586717</v>
      </c>
      <c r="BK89" s="76">
        <v>-27.618652276735087</v>
      </c>
      <c r="BL89" s="76">
        <v>9.1291468990364049</v>
      </c>
      <c r="BM89" s="78">
        <v>-21.010852715575894</v>
      </c>
      <c r="BN89" s="75">
        <v>512960</v>
      </c>
      <c r="BO89" s="75">
        <v>275683.18265074363</v>
      </c>
      <c r="BP89" s="75">
        <v>68018376.570989832</v>
      </c>
      <c r="BQ89" s="76">
        <v>53.743602357053895</v>
      </c>
      <c r="BR89" s="77">
        <v>246.72660811943931</v>
      </c>
      <c r="BS89" s="77">
        <v>132.59976717675812</v>
      </c>
      <c r="BT89" s="76">
        <v>-18.954000667373069</v>
      </c>
      <c r="BU89" s="76">
        <v>5.5562761602400341</v>
      </c>
      <c r="BV89" s="78">
        <v>-14.450861127626023</v>
      </c>
      <c r="BW89" s="75">
        <v>565936</v>
      </c>
      <c r="BX89" s="75">
        <v>362550.24046920822</v>
      </c>
      <c r="BY89" s="75">
        <v>91444168.067778081</v>
      </c>
      <c r="BZ89" s="76">
        <v>64.062056569860943</v>
      </c>
      <c r="CA89" s="77">
        <v>252.22481703344653</v>
      </c>
      <c r="CB89" s="77">
        <v>161.58040497119475</v>
      </c>
      <c r="CC89" s="76">
        <v>56.646952599751501</v>
      </c>
      <c r="CD89" s="76">
        <v>12.945723081057801</v>
      </c>
      <c r="CE89" s="78">
        <v>76.926033298231204</v>
      </c>
      <c r="CF89" s="75">
        <v>547620</v>
      </c>
      <c r="CG89" s="75">
        <v>357740.57063631056</v>
      </c>
      <c r="CH89" s="75">
        <v>112905871.96098633</v>
      </c>
      <c r="CI89" s="76">
        <v>65.326425374586492</v>
      </c>
      <c r="CJ89" s="77">
        <v>315.60824024001937</v>
      </c>
      <c r="CK89" s="77">
        <v>206.17558153644191</v>
      </c>
      <c r="CL89" s="76">
        <v>597.05937875340794</v>
      </c>
      <c r="CM89" s="76">
        <v>122.73956371525131</v>
      </c>
      <c r="CN89" s="78">
        <v>1452.6270190715823</v>
      </c>
      <c r="CO89" s="75">
        <v>565719</v>
      </c>
      <c r="CP89" s="75">
        <v>394473.46856430196</v>
      </c>
      <c r="CQ89" s="75">
        <v>108910716.72718062</v>
      </c>
      <c r="CR89" s="76">
        <v>69.729577504786292</v>
      </c>
      <c r="CS89" s="77">
        <v>276.0913607791278</v>
      </c>
      <c r="CT89" s="77">
        <v>192.51733939850104</v>
      </c>
      <c r="CU89" s="76">
        <v>417.15406808661868</v>
      </c>
      <c r="CV89" s="76">
        <v>94.721764112753931</v>
      </c>
      <c r="CW89" s="78">
        <v>907.01152455913655</v>
      </c>
      <c r="CX89" s="75">
        <v>547170</v>
      </c>
      <c r="CY89" s="75">
        <v>341981.92065009562</v>
      </c>
      <c r="CZ89" s="75">
        <v>96531889.338026434</v>
      </c>
      <c r="DA89" s="76">
        <v>62.500122567044173</v>
      </c>
      <c r="DB89" s="77">
        <v>282.27190827667937</v>
      </c>
      <c r="DC89" s="77">
        <v>176.42028864525912</v>
      </c>
      <c r="DD89" s="76">
        <v>175.60723788173519</v>
      </c>
      <c r="DE89" s="76">
        <v>53.819967911474166</v>
      </c>
      <c r="DF89" s="78">
        <v>323.93896487138534</v>
      </c>
      <c r="DG89" s="75">
        <v>1633943</v>
      </c>
      <c r="DH89" s="75">
        <v>748379.61717191769</v>
      </c>
      <c r="DI89" s="75">
        <v>160668964.59938526</v>
      </c>
      <c r="DJ89" s="76">
        <v>45.802063913607611</v>
      </c>
      <c r="DK89" s="77">
        <v>214.68912422620991</v>
      </c>
      <c r="DL89" s="77">
        <v>98.332049893653121</v>
      </c>
      <c r="DM89" s="76">
        <v>-1.7031693110679835</v>
      </c>
      <c r="DN89" s="76">
        <v>-41.73117271949679</v>
      </c>
      <c r="DO89" s="76">
        <v>-40.721560530370049</v>
      </c>
      <c r="DP89" s="76">
        <v>-16.165220540811145</v>
      </c>
      <c r="DQ89" s="78">
        <v>-50.304051003786967</v>
      </c>
      <c r="DR89" s="75">
        <v>1667400</v>
      </c>
      <c r="DS89" s="75">
        <v>912215.9169965873</v>
      </c>
      <c r="DT89" s="75">
        <v>239214947.44823042</v>
      </c>
      <c r="DU89" s="76">
        <v>54.708883111226299</v>
      </c>
      <c r="DV89" s="77">
        <v>262.23500707577034</v>
      </c>
      <c r="DW89" s="77">
        <v>143.46584349779923</v>
      </c>
      <c r="DX89" s="76">
        <v>-0.56865616815430042</v>
      </c>
      <c r="DY89" s="76">
        <v>-28.327795124063346</v>
      </c>
      <c r="DZ89" s="76">
        <v>-27.917895792351143</v>
      </c>
      <c r="EA89" s="76">
        <v>-3.1662021823844202</v>
      </c>
      <c r="EB89" s="78">
        <v>-30.200160948882331</v>
      </c>
      <c r="EC89" s="75">
        <v>1643034</v>
      </c>
      <c r="ED89" s="75">
        <v>946235.82196259592</v>
      </c>
      <c r="EE89" s="75">
        <v>261844654.61865422</v>
      </c>
      <c r="EF89" s="76">
        <v>57.590763305116994</v>
      </c>
      <c r="EG89" s="77">
        <v>276.72240739687908</v>
      </c>
      <c r="EH89" s="77">
        <v>159.36654665615819</v>
      </c>
      <c r="EI89" s="76">
        <v>-0.14707187195752661</v>
      </c>
      <c r="EJ89" s="76">
        <v>-5.2651049733562045</v>
      </c>
      <c r="EK89" s="76">
        <v>-5.1255713751686569</v>
      </c>
      <c r="EL89" s="76">
        <v>5.754329259876064</v>
      </c>
      <c r="EM89" s="78">
        <v>0.33381563133024467</v>
      </c>
      <c r="EN89" s="75">
        <v>1660509</v>
      </c>
      <c r="EO89" s="75">
        <v>1094195.959850708</v>
      </c>
      <c r="EP89" s="75">
        <v>318348478.02619338</v>
      </c>
      <c r="EQ89" s="76">
        <v>65.89521404886743</v>
      </c>
      <c r="ER89" s="77">
        <v>290.94283812712007</v>
      </c>
      <c r="ES89" s="77">
        <v>191.71740594371568</v>
      </c>
      <c r="ET89" s="76">
        <v>20.350198698152031</v>
      </c>
      <c r="EU89" s="76">
        <v>418.46110418882904</v>
      </c>
      <c r="EV89" s="76">
        <v>330.79372514304788</v>
      </c>
      <c r="EW89" s="76">
        <v>78.327731815015824</v>
      </c>
      <c r="EX89" s="78">
        <v>668.22467884901084</v>
      </c>
      <c r="EY89" s="75">
        <v>6604886</v>
      </c>
      <c r="EZ89" s="75">
        <v>3701027.315981809</v>
      </c>
      <c r="FA89" s="75">
        <v>980077044.69246328</v>
      </c>
      <c r="FB89" s="76">
        <v>56.03468880434589</v>
      </c>
      <c r="FC89" s="77">
        <v>264.81216187199857</v>
      </c>
      <c r="FD89" s="77">
        <v>148.3866708210351</v>
      </c>
      <c r="FE89" s="76">
        <v>3.7790199351860947</v>
      </c>
      <c r="FF89" s="76">
        <v>-1.7510634910929745</v>
      </c>
      <c r="FG89" s="76">
        <v>-5.3287103980484822</v>
      </c>
      <c r="FH89" s="76">
        <v>2.9063135455875733</v>
      </c>
      <c r="FI89" s="78">
        <v>-2.5772658845645258</v>
      </c>
      <c r="FK89" s="79">
        <v>239</v>
      </c>
      <c r="FL89" s="80">
        <v>111</v>
      </c>
      <c r="FM89" s="75">
        <v>18239</v>
      </c>
      <c r="FN89" s="80">
        <v>13598</v>
      </c>
    </row>
    <row r="90" spans="2:170" x14ac:dyDescent="0.2">
      <c r="B90" s="72" t="s">
        <v>88</v>
      </c>
      <c r="K90" s="69"/>
      <c r="T90" s="69"/>
      <c r="AC90" s="69"/>
      <c r="AL90" s="69"/>
      <c r="AU90" s="69"/>
      <c r="BD90" s="69"/>
      <c r="BM90" s="69"/>
      <c r="BV90" s="69"/>
      <c r="CE90" s="69"/>
      <c r="CN90" s="69"/>
      <c r="CW90" s="69"/>
      <c r="DF90" s="69"/>
      <c r="DQ90" s="69"/>
      <c r="EB90" s="69"/>
      <c r="EM90" s="69"/>
      <c r="EX90" s="69"/>
      <c r="FI90" s="69"/>
      <c r="FK90" s="70"/>
      <c r="FL90" s="71"/>
      <c r="FN90" s="71"/>
    </row>
    <row r="91" spans="2:170" x14ac:dyDescent="0.2">
      <c r="B91" s="73" t="s">
        <v>61</v>
      </c>
      <c r="C91" s="46">
        <v>472037</v>
      </c>
      <c r="D91" s="46">
        <v>218688.49585189068</v>
      </c>
      <c r="E91" s="46">
        <v>29465462.859102722</v>
      </c>
      <c r="F91" s="49">
        <v>46.328676746079367</v>
      </c>
      <c r="G91" s="50">
        <v>134.73714172444878</v>
      </c>
      <c r="H91" s="50">
        <v>62.421934846426709</v>
      </c>
      <c r="I91" s="49">
        <v>-43.048083153301135</v>
      </c>
      <c r="J91" s="49">
        <v>-12.906057755828892</v>
      </c>
      <c r="K91" s="69">
        <v>-50.398330434587734</v>
      </c>
      <c r="L91" s="46">
        <v>483073</v>
      </c>
      <c r="M91" s="46">
        <v>238140.02975772473</v>
      </c>
      <c r="N91" s="46">
        <v>31225377.019429211</v>
      </c>
      <c r="O91" s="49">
        <v>49.296903316418991</v>
      </c>
      <c r="P91" s="50">
        <v>131.12191617342455</v>
      </c>
      <c r="Q91" s="50">
        <v>64.639044242649064</v>
      </c>
      <c r="R91" s="49">
        <v>-37.324427465608117</v>
      </c>
      <c r="S91" s="49">
        <v>-12.835085056852463</v>
      </c>
      <c r="T91" s="69">
        <v>-45.368890510266574</v>
      </c>
      <c r="U91" s="46">
        <v>474000</v>
      </c>
      <c r="V91" s="46">
        <v>268521.05263157893</v>
      </c>
      <c r="W91" s="46">
        <v>36997583.276828945</v>
      </c>
      <c r="X91" s="49">
        <v>56.650011103708636</v>
      </c>
      <c r="Y91" s="50">
        <v>137.78280292827179</v>
      </c>
      <c r="Z91" s="50">
        <v>78.053973157866963</v>
      </c>
      <c r="AA91" s="49">
        <v>-24.514509433621079</v>
      </c>
      <c r="AB91" s="49">
        <v>-11.216866207097718</v>
      </c>
      <c r="AC91" s="69">
        <v>-32.98161591622317</v>
      </c>
      <c r="AD91" s="46">
        <v>496372</v>
      </c>
      <c r="AE91" s="46">
        <v>250234.25868945869</v>
      </c>
      <c r="AF91" s="46">
        <v>35410788.910018533</v>
      </c>
      <c r="AG91" s="49">
        <v>50.412645896516864</v>
      </c>
      <c r="AH91" s="50">
        <v>141.51055533112836</v>
      </c>
      <c r="AI91" s="50">
        <v>71.339215165276315</v>
      </c>
      <c r="AJ91" s="49">
        <v>-35.738368409407045</v>
      </c>
      <c r="AK91" s="49">
        <v>-10.414312384323015</v>
      </c>
      <c r="AL91" s="69">
        <v>-42.430775466514199</v>
      </c>
      <c r="AM91" s="46">
        <v>489660</v>
      </c>
      <c r="AN91" s="46">
        <v>248530.28428767013</v>
      </c>
      <c r="AO91" s="46">
        <v>34687770.650404952</v>
      </c>
      <c r="AP91" s="49">
        <v>50.75568441115675</v>
      </c>
      <c r="AQ91" s="50">
        <v>139.57160492463112</v>
      </c>
      <c r="AR91" s="50">
        <v>70.840523323132274</v>
      </c>
      <c r="AS91" s="49">
        <v>-31.713688075008161</v>
      </c>
      <c r="AT91" s="49">
        <v>-6.9801527342916119</v>
      </c>
      <c r="AU91" s="69">
        <v>-36.480176943987381</v>
      </c>
      <c r="AV91" s="46">
        <v>505982</v>
      </c>
      <c r="AW91" s="46">
        <v>292985.66040130064</v>
      </c>
      <c r="AX91" s="46">
        <v>50445752.583377361</v>
      </c>
      <c r="AY91" s="49">
        <v>57.904364266179556</v>
      </c>
      <c r="AZ91" s="50">
        <v>172.17823054644421</v>
      </c>
      <c r="BA91" s="50">
        <v>99.698709802675509</v>
      </c>
      <c r="BB91" s="49">
        <v>-17.297619422837826</v>
      </c>
      <c r="BC91" s="49">
        <v>3.691394415757097</v>
      </c>
      <c r="BD91" s="69">
        <v>-14.24474836451428</v>
      </c>
      <c r="BE91" s="46">
        <v>505982</v>
      </c>
      <c r="BF91" s="46">
        <v>258550.6001589825</v>
      </c>
      <c r="BG91" s="46">
        <v>45446695.115494877</v>
      </c>
      <c r="BH91" s="49">
        <v>51.098774296117753</v>
      </c>
      <c r="BI91" s="50">
        <v>175.77485833546604</v>
      </c>
      <c r="BJ91" s="50">
        <v>89.818798130160516</v>
      </c>
      <c r="BK91" s="49">
        <v>-27.334466068640666</v>
      </c>
      <c r="BL91" s="49">
        <v>7.9361378284953821</v>
      </c>
      <c r="BM91" s="69">
        <v>-21.567629142035912</v>
      </c>
      <c r="BN91" s="46">
        <v>457016</v>
      </c>
      <c r="BO91" s="46">
        <v>211142.24151063155</v>
      </c>
      <c r="BP91" s="46">
        <v>31224797.94931177</v>
      </c>
      <c r="BQ91" s="49">
        <v>46.200185882032912</v>
      </c>
      <c r="BR91" s="50">
        <v>147.88513054475422</v>
      </c>
      <c r="BS91" s="50">
        <v>68.323205203563489</v>
      </c>
      <c r="BT91" s="49">
        <v>-27.105935358036046</v>
      </c>
      <c r="BU91" s="49">
        <v>3.1504651493156919</v>
      </c>
      <c r="BV91" s="69">
        <v>-24.809433255571317</v>
      </c>
      <c r="BW91" s="46">
        <v>505982</v>
      </c>
      <c r="BX91" s="46">
        <v>275432.77737168281</v>
      </c>
      <c r="BY91" s="46">
        <v>41072296.658967733</v>
      </c>
      <c r="BZ91" s="49">
        <v>54.435291645094651</v>
      </c>
      <c r="CA91" s="50">
        <v>149.11913190180238</v>
      </c>
      <c r="CB91" s="50">
        <v>81.173434349379491</v>
      </c>
      <c r="CC91" s="49">
        <v>44.240488803528855</v>
      </c>
      <c r="CD91" s="49">
        <v>5.5198513543578747</v>
      </c>
      <c r="CE91" s="69">
        <v>52.202349378282861</v>
      </c>
      <c r="CF91" s="46">
        <v>496680</v>
      </c>
      <c r="CG91" s="46">
        <v>286542.89620959613</v>
      </c>
      <c r="CH91" s="46">
        <v>49421213.847522117</v>
      </c>
      <c r="CI91" s="49">
        <v>57.691651809937213</v>
      </c>
      <c r="CJ91" s="50">
        <v>172.47405013793195</v>
      </c>
      <c r="CK91" s="50">
        <v>99.503128468072234</v>
      </c>
      <c r="CL91" s="49">
        <v>284.56912000524534</v>
      </c>
      <c r="CM91" s="49">
        <v>47.971276307578222</v>
      </c>
      <c r="CN91" s="69">
        <v>469.05183515658365</v>
      </c>
      <c r="CO91" s="46">
        <v>504184</v>
      </c>
      <c r="CP91" s="46">
        <v>319688.89188131213</v>
      </c>
      <c r="CQ91" s="46">
        <v>52456017.013980716</v>
      </c>
      <c r="CR91" s="49">
        <v>63.407187035152276</v>
      </c>
      <c r="CS91" s="50">
        <v>164.08457830763655</v>
      </c>
      <c r="CT91" s="50">
        <v>104.041415463364</v>
      </c>
      <c r="CU91" s="49">
        <v>276.98428713131239</v>
      </c>
      <c r="CV91" s="49">
        <v>39.041763345495596</v>
      </c>
      <c r="CW91" s="69">
        <v>424.165600362823</v>
      </c>
      <c r="CX91" s="46">
        <v>487830</v>
      </c>
      <c r="CY91" s="46">
        <v>295524.71687840292</v>
      </c>
      <c r="CZ91" s="46">
        <v>50024467.370084457</v>
      </c>
      <c r="DA91" s="49">
        <v>60.579447118545993</v>
      </c>
      <c r="DB91" s="50">
        <v>169.27337888514958</v>
      </c>
      <c r="DC91" s="50">
        <v>102.54487704750518</v>
      </c>
      <c r="DD91" s="49">
        <v>112.96634970457274</v>
      </c>
      <c r="DE91" s="49">
        <v>37.998965146851667</v>
      </c>
      <c r="DF91" s="69">
        <v>193.89135870333556</v>
      </c>
      <c r="DG91" s="46">
        <v>1429110</v>
      </c>
      <c r="DH91" s="46">
        <v>725349.57824119437</v>
      </c>
      <c r="DI91" s="46">
        <v>97688423.155360878</v>
      </c>
      <c r="DJ91" s="49">
        <v>50.755335715318928</v>
      </c>
      <c r="DK91" s="50">
        <v>134.67771414747742</v>
      </c>
      <c r="DL91" s="50">
        <v>68.356125949269739</v>
      </c>
      <c r="DM91" s="49">
        <v>-2.8469300905241921</v>
      </c>
      <c r="DN91" s="49">
        <v>-37.092440793680979</v>
      </c>
      <c r="DO91" s="49">
        <v>-35.249025826014226</v>
      </c>
      <c r="DP91" s="49">
        <v>-12.21080891153078</v>
      </c>
      <c r="DQ91" s="69">
        <v>-43.155643550754277</v>
      </c>
      <c r="DR91" s="46">
        <v>1492014</v>
      </c>
      <c r="DS91" s="46">
        <v>791750.20337842952</v>
      </c>
      <c r="DT91" s="46">
        <v>120544312.14380084</v>
      </c>
      <c r="DU91" s="49">
        <v>53.06586958154746</v>
      </c>
      <c r="DV91" s="50">
        <v>152.25043407558783</v>
      </c>
      <c r="DW91" s="50">
        <v>80.793016783891332</v>
      </c>
      <c r="DX91" s="49">
        <v>0.51862271915144753</v>
      </c>
      <c r="DY91" s="49">
        <v>-28.154482592918839</v>
      </c>
      <c r="DZ91" s="49">
        <v>-28.525167313705445</v>
      </c>
      <c r="EA91" s="49">
        <v>-3.6064748609936199</v>
      </c>
      <c r="EB91" s="69">
        <v>-31.102889186473909</v>
      </c>
      <c r="EC91" s="46">
        <v>1468980</v>
      </c>
      <c r="ED91" s="46">
        <v>745125.61904129689</v>
      </c>
      <c r="EE91" s="46">
        <v>117743789.72377439</v>
      </c>
      <c r="EF91" s="49">
        <v>50.724013876383403</v>
      </c>
      <c r="EG91" s="50">
        <v>158.01871082525309</v>
      </c>
      <c r="EH91" s="50">
        <v>80.153432806283533</v>
      </c>
      <c r="EI91" s="49">
        <v>0.57201540436456999</v>
      </c>
      <c r="EJ91" s="49">
        <v>-10.395619282187175</v>
      </c>
      <c r="EK91" s="49">
        <v>-10.905254948361886</v>
      </c>
      <c r="EL91" s="49">
        <v>4.5193710132991729</v>
      </c>
      <c r="EM91" s="69">
        <v>-6.878732866125354</v>
      </c>
      <c r="EN91" s="46">
        <v>1488694</v>
      </c>
      <c r="EO91" s="46">
        <v>901756.50496931118</v>
      </c>
      <c r="EP91" s="46">
        <v>151901698.23158729</v>
      </c>
      <c r="EQ91" s="49">
        <v>60.573664229808891</v>
      </c>
      <c r="ER91" s="50">
        <v>168.45090375783522</v>
      </c>
      <c r="ES91" s="50">
        <v>102.03688483434964</v>
      </c>
      <c r="ET91" s="49">
        <v>18.202007385769491</v>
      </c>
      <c r="EU91" s="49">
        <v>254.2045160459038</v>
      </c>
      <c r="EV91" s="49">
        <v>199.6603220873447</v>
      </c>
      <c r="EW91" s="49">
        <v>40.487583785820902</v>
      </c>
      <c r="EX91" s="69">
        <v>320.98554606531911</v>
      </c>
      <c r="EY91" s="46">
        <v>5878798</v>
      </c>
      <c r="EZ91" s="46">
        <v>3163981.9056302318</v>
      </c>
      <c r="FA91" s="46">
        <v>487878223.2545234</v>
      </c>
      <c r="FB91" s="49">
        <v>53.820218106324319</v>
      </c>
      <c r="FC91" s="50">
        <v>154.19753898919444</v>
      </c>
      <c r="FD91" s="50">
        <v>82.989451798568922</v>
      </c>
      <c r="FE91" s="49">
        <v>3.5842546522892396</v>
      </c>
      <c r="FF91" s="49">
        <v>-5.3045099806362837</v>
      </c>
      <c r="FG91" s="49">
        <v>-8.5811928297049143</v>
      </c>
      <c r="FH91" s="49">
        <v>1.5794222019508957</v>
      </c>
      <c r="FI91" s="69">
        <v>-7.1373038924985961</v>
      </c>
      <c r="FK91" s="70">
        <v>173</v>
      </c>
      <c r="FL91" s="71">
        <v>94</v>
      </c>
      <c r="FM91" s="46">
        <v>16261</v>
      </c>
      <c r="FN91" s="71">
        <v>12673</v>
      </c>
    </row>
    <row r="92" spans="2:170" x14ac:dyDescent="0.2">
      <c r="B92" s="73" t="s">
        <v>62</v>
      </c>
      <c r="C92" s="46">
        <v>65007</v>
      </c>
      <c r="D92" s="46">
        <v>21494.25</v>
      </c>
      <c r="E92" s="46">
        <v>2426914.2411300791</v>
      </c>
      <c r="F92" s="49">
        <v>33.064516129032256</v>
      </c>
      <c r="G92" s="50">
        <v>112.90992898705836</v>
      </c>
      <c r="H92" s="50">
        <v>37.33312168120478</v>
      </c>
      <c r="I92" s="49">
        <v>-57.908640984483682</v>
      </c>
      <c r="J92" s="49">
        <v>-11.13127549743005</v>
      </c>
      <c r="K92" s="69">
        <v>-62.593946117113163</v>
      </c>
      <c r="L92" s="46">
        <v>65007</v>
      </c>
      <c r="M92" s="46">
        <v>22061.658595641646</v>
      </c>
      <c r="N92" s="46">
        <v>2487305.0178751792</v>
      </c>
      <c r="O92" s="49">
        <v>33.937358431617589</v>
      </c>
      <c r="P92" s="50">
        <v>112.743337364787</v>
      </c>
      <c r="Q92" s="50">
        <v>38.262110509255606</v>
      </c>
      <c r="R92" s="49">
        <v>-55.42003586008218</v>
      </c>
      <c r="S92" s="49">
        <v>-10.492603879737622</v>
      </c>
      <c r="T92" s="69">
        <v>-60.097634907012839</v>
      </c>
      <c r="U92" s="46">
        <v>62910</v>
      </c>
      <c r="V92" s="46">
        <v>25405.1803874092</v>
      </c>
      <c r="W92" s="46">
        <v>2899076.8815298304</v>
      </c>
      <c r="X92" s="49">
        <v>40.383373688458434</v>
      </c>
      <c r="Y92" s="50">
        <v>114.11361137064046</v>
      </c>
      <c r="Z92" s="50">
        <v>46.082926109200926</v>
      </c>
      <c r="AA92" s="49">
        <v>-44.926326998415277</v>
      </c>
      <c r="AB92" s="49">
        <v>-8.1993606868745328</v>
      </c>
      <c r="AC92" s="69">
        <v>-49.442016091325044</v>
      </c>
      <c r="AD92" s="46">
        <v>70370</v>
      </c>
      <c r="AE92" s="46">
        <v>29353.353510895882</v>
      </c>
      <c r="AF92" s="46">
        <v>3376629.8821379202</v>
      </c>
      <c r="AG92" s="49">
        <v>41.712879793798329</v>
      </c>
      <c r="AH92" s="50">
        <v>115.03387103230044</v>
      </c>
      <c r="AI92" s="50">
        <v>47.983940345856482</v>
      </c>
      <c r="AJ92" s="49">
        <v>-44.861936601324309</v>
      </c>
      <c r="AK92" s="49">
        <v>-8.9077845225423342</v>
      </c>
      <c r="AL92" s="69">
        <v>-49.773516478781126</v>
      </c>
      <c r="AM92" s="46">
        <v>68100</v>
      </c>
      <c r="AN92" s="46">
        <v>28444.304304304304</v>
      </c>
      <c r="AO92" s="46">
        <v>3236217.465472477</v>
      </c>
      <c r="AP92" s="49">
        <v>41.768435101768432</v>
      </c>
      <c r="AQ92" s="50">
        <v>113.77383081163141</v>
      </c>
      <c r="AR92" s="50">
        <v>47.521548685352087</v>
      </c>
      <c r="AS92" s="49">
        <v>-43.805519039789452</v>
      </c>
      <c r="AT92" s="49">
        <v>-7.3795913142067073</v>
      </c>
      <c r="AU92" s="69">
        <v>-47.952442075792696</v>
      </c>
      <c r="AV92" s="46">
        <v>70370</v>
      </c>
      <c r="AW92" s="46">
        <v>37360.700700700698</v>
      </c>
      <c r="AX92" s="46">
        <v>4334046.4603779754</v>
      </c>
      <c r="AY92" s="49">
        <v>53.091801478898255</v>
      </c>
      <c r="AZ92" s="50">
        <v>116.00549184284144</v>
      </c>
      <c r="BA92" s="50">
        <v>61.589405433820886</v>
      </c>
      <c r="BB92" s="49">
        <v>-13.113720516633139</v>
      </c>
      <c r="BC92" s="49">
        <v>-3.4183555657316553</v>
      </c>
      <c r="BD92" s="69">
        <v>-16.083802487209969</v>
      </c>
      <c r="BE92" s="46">
        <v>70370</v>
      </c>
      <c r="BF92" s="46">
        <v>25171.000962463906</v>
      </c>
      <c r="BG92" s="46">
        <v>2886555.9990779641</v>
      </c>
      <c r="BH92" s="49">
        <v>35.769505417740383</v>
      </c>
      <c r="BI92" s="50">
        <v>114.67783912854804</v>
      </c>
      <c r="BJ92" s="50">
        <v>41.019695880033595</v>
      </c>
      <c r="BK92" s="49">
        <v>-38.656921369552926</v>
      </c>
      <c r="BL92" s="49">
        <v>-0.61815083131786663</v>
      </c>
      <c r="BM92" s="69">
        <v>-39.036114120063004</v>
      </c>
      <c r="BN92" s="46">
        <v>63560</v>
      </c>
      <c r="BO92" s="46">
        <v>28582.912912912914</v>
      </c>
      <c r="BP92" s="46">
        <v>3437844.3187168767</v>
      </c>
      <c r="BQ92" s="49">
        <v>44.969969969969966</v>
      </c>
      <c r="BR92" s="50">
        <v>120.27620589935607</v>
      </c>
      <c r="BS92" s="50">
        <v>54.088173673959673</v>
      </c>
      <c r="BT92" s="49">
        <v>-30.10072379856754</v>
      </c>
      <c r="BU92" s="49">
        <v>0.71626378433878202</v>
      </c>
      <c r="BV92" s="69">
        <v>-29.600060597621741</v>
      </c>
      <c r="BW92" s="46">
        <v>70370</v>
      </c>
      <c r="BX92" s="46">
        <v>34581.711711711709</v>
      </c>
      <c r="BY92" s="46">
        <v>3976489.813487683</v>
      </c>
      <c r="BZ92" s="49">
        <v>49.142691078174948</v>
      </c>
      <c r="CA92" s="50">
        <v>114.98822980879152</v>
      </c>
      <c r="CB92" s="50">
        <v>56.508310551196296</v>
      </c>
      <c r="CC92" s="49">
        <v>13.855229692793145</v>
      </c>
      <c r="CD92" s="49">
        <v>-3.4742409729291763</v>
      </c>
      <c r="CE92" s="69">
        <v>9.8996246529834995</v>
      </c>
      <c r="CF92" s="46">
        <v>68100</v>
      </c>
      <c r="CG92" s="46">
        <v>31096.046046046045</v>
      </c>
      <c r="CH92" s="46">
        <v>3662481.1354395617</v>
      </c>
      <c r="CI92" s="49">
        <v>45.662328995662328</v>
      </c>
      <c r="CJ92" s="50">
        <v>117.77964085904281</v>
      </c>
      <c r="CK92" s="50">
        <v>53.780927098965662</v>
      </c>
      <c r="CN92" s="69"/>
      <c r="CO92" s="46">
        <v>70370</v>
      </c>
      <c r="CP92" s="46">
        <v>42944.165803108808</v>
      </c>
      <c r="CQ92" s="46">
        <v>5659627.2744739847</v>
      </c>
      <c r="CR92" s="49">
        <v>61.026241016212602</v>
      </c>
      <c r="CS92" s="50">
        <v>131.79036473597711</v>
      </c>
      <c r="CT92" s="50">
        <v>80.426705619923055</v>
      </c>
      <c r="CW92" s="69"/>
      <c r="CX92" s="46">
        <v>68100</v>
      </c>
      <c r="CY92" s="46">
        <v>37522.0414507772</v>
      </c>
      <c r="CZ92" s="46">
        <v>5102119.8785609072</v>
      </c>
      <c r="DA92" s="49">
        <v>55.098445595854919</v>
      </c>
      <c r="DB92" s="50">
        <v>135.97660684997794</v>
      </c>
      <c r="DC92" s="50">
        <v>74.920996748324626</v>
      </c>
      <c r="DF92" s="69"/>
      <c r="DG92" s="46">
        <v>192924</v>
      </c>
      <c r="DH92" s="46">
        <v>68961.088983050853</v>
      </c>
      <c r="DI92" s="46">
        <v>7813296.1405350883</v>
      </c>
      <c r="DJ92" s="49">
        <v>35.745210022107592</v>
      </c>
      <c r="DK92" s="50">
        <v>113.30006900638459</v>
      </c>
      <c r="DL92" s="50">
        <v>40.499347621524997</v>
      </c>
      <c r="DM92" s="49">
        <v>-7.6211453744493394</v>
      </c>
      <c r="DN92" s="49">
        <v>-56.569289011968849</v>
      </c>
      <c r="DO92" s="49">
        <v>-52.986307132651064</v>
      </c>
      <c r="DP92" s="49">
        <v>-9.9507265210354419</v>
      </c>
      <c r="DQ92" s="69">
        <v>-57.664511137320503</v>
      </c>
      <c r="DR92" s="46">
        <v>208840</v>
      </c>
      <c r="DS92" s="46">
        <v>95158.358515900894</v>
      </c>
      <c r="DT92" s="46">
        <v>10946893.807988374</v>
      </c>
      <c r="DU92" s="49">
        <v>45.565197527246163</v>
      </c>
      <c r="DV92" s="50">
        <v>115.03869947650637</v>
      </c>
      <c r="DW92" s="50">
        <v>52.417610649245226</v>
      </c>
      <c r="DX92" s="49">
        <v>0</v>
      </c>
      <c r="DY92" s="49">
        <v>-35.201734824988144</v>
      </c>
      <c r="DZ92" s="49">
        <v>-35.201734824988144</v>
      </c>
      <c r="EA92" s="49">
        <v>-6.6916191126937221</v>
      </c>
      <c r="EB92" s="69">
        <v>-39.537787922133198</v>
      </c>
      <c r="EC92" s="46">
        <v>204300</v>
      </c>
      <c r="ED92" s="46">
        <v>88335.625587088536</v>
      </c>
      <c r="EE92" s="46">
        <v>10300890.131282523</v>
      </c>
      <c r="EF92" s="49">
        <v>43.238191672583717</v>
      </c>
      <c r="EG92" s="50">
        <v>116.61082448696827</v>
      </c>
      <c r="EH92" s="50">
        <v>50.420411802655529</v>
      </c>
      <c r="EI92" s="49">
        <v>0</v>
      </c>
      <c r="EJ92" s="49">
        <v>-21.338296337224623</v>
      </c>
      <c r="EK92" s="49">
        <v>-21.338296337224623</v>
      </c>
      <c r="EL92" s="49">
        <v>-1.0673731827011848</v>
      </c>
      <c r="EM92" s="69">
        <v>-22.177910267176966</v>
      </c>
      <c r="EN92" s="46">
        <v>206570</v>
      </c>
      <c r="EO92" s="46">
        <v>111562.25329993205</v>
      </c>
      <c r="EP92" s="46">
        <v>14424228.288474454</v>
      </c>
      <c r="EQ92" s="49">
        <v>54.006996804924263</v>
      </c>
      <c r="ER92" s="50">
        <v>129.29308849378751</v>
      </c>
      <c r="ES92" s="50">
        <v>69.827314171827723</v>
      </c>
      <c r="EX92" s="69"/>
      <c r="EY92" s="46">
        <v>812634</v>
      </c>
      <c r="EZ92" s="46">
        <v>364017.32638597232</v>
      </c>
      <c r="FA92" s="46">
        <v>43485308.368280441</v>
      </c>
      <c r="FB92" s="49">
        <v>44.79474479113258</v>
      </c>
      <c r="FC92" s="50">
        <v>119.45944661483612</v>
      </c>
      <c r="FD92" s="50">
        <v>53.511554240015109</v>
      </c>
      <c r="FE92" s="49">
        <v>2.708530290544537</v>
      </c>
      <c r="FF92" s="49">
        <v>-20.316538368485794</v>
      </c>
      <c r="FG92" s="49">
        <v>-22.41787375780417</v>
      </c>
      <c r="FH92" s="49">
        <v>-2.1674237102941825</v>
      </c>
      <c r="FI92" s="69">
        <v>-24.099407156927889</v>
      </c>
      <c r="FK92" s="70">
        <v>67</v>
      </c>
      <c r="FL92" s="71">
        <v>15</v>
      </c>
      <c r="FM92" s="46">
        <v>2270</v>
      </c>
      <c r="FN92" s="71">
        <v>965</v>
      </c>
    </row>
    <row r="93" spans="2:170" x14ac:dyDescent="0.2">
      <c r="B93" s="73" t="s">
        <v>63</v>
      </c>
      <c r="C93" s="46">
        <v>646071</v>
      </c>
      <c r="D93" s="46">
        <v>305721.92437347525</v>
      </c>
      <c r="E93" s="46">
        <v>41257515.637650363</v>
      </c>
      <c r="F93" s="49">
        <v>47.320174465883049</v>
      </c>
      <c r="G93" s="50">
        <v>134.95111847866514</v>
      </c>
      <c r="H93" s="50">
        <v>63.859104707764871</v>
      </c>
      <c r="I93" s="49">
        <v>-36.806381577940073</v>
      </c>
      <c r="J93" s="49">
        <v>-14.966487149666337</v>
      </c>
      <c r="K93" s="69">
        <v>-46.264246358486851</v>
      </c>
      <c r="L93" s="46">
        <v>651124</v>
      </c>
      <c r="M93" s="46">
        <v>294183.15769511304</v>
      </c>
      <c r="N93" s="46">
        <v>38877578.67869021</v>
      </c>
      <c r="O93" s="49">
        <v>45.180819274840594</v>
      </c>
      <c r="P93" s="50">
        <v>132.15433195867161</v>
      </c>
      <c r="Q93" s="50">
        <v>59.708409886120322</v>
      </c>
      <c r="R93" s="49">
        <v>-38.10010706068136</v>
      </c>
      <c r="S93" s="49">
        <v>-12.595225263554529</v>
      </c>
      <c r="T93" s="69">
        <v>-45.896538014287628</v>
      </c>
      <c r="U93" s="46">
        <v>634260</v>
      </c>
      <c r="V93" s="46">
        <v>310084.7380410023</v>
      </c>
      <c r="W93" s="46">
        <v>44603476.062946096</v>
      </c>
      <c r="X93" s="49">
        <v>48.889215470154554</v>
      </c>
      <c r="Y93" s="50">
        <v>143.84286161496993</v>
      </c>
      <c r="Z93" s="50">
        <v>70.323646553378893</v>
      </c>
      <c r="AA93" s="49">
        <v>-30.44066199957118</v>
      </c>
      <c r="AB93" s="49">
        <v>-9.6780202508561928</v>
      </c>
      <c r="AC93" s="69">
        <v>-37.172628817614189</v>
      </c>
      <c r="AD93" s="46">
        <v>655061</v>
      </c>
      <c r="AE93" s="46">
        <v>334975.9865771812</v>
      </c>
      <c r="AF93" s="46">
        <v>47962422.825207971</v>
      </c>
      <c r="AG93" s="49">
        <v>51.136609655769647</v>
      </c>
      <c r="AH93" s="50">
        <v>143.18167494718918</v>
      </c>
      <c r="AI93" s="50">
        <v>73.218254216337058</v>
      </c>
      <c r="AJ93" s="49">
        <v>-29.561946661450602</v>
      </c>
      <c r="AK93" s="49">
        <v>-12.486107999183462</v>
      </c>
      <c r="AL93" s="69">
        <v>-38.356918073824332</v>
      </c>
      <c r="AM93" s="46">
        <v>638940</v>
      </c>
      <c r="AN93" s="46">
        <v>325082.11095680139</v>
      </c>
      <c r="AO93" s="46">
        <v>46150063.835826226</v>
      </c>
      <c r="AP93" s="49">
        <v>50.878347099383575</v>
      </c>
      <c r="AQ93" s="50">
        <v>141.96432925821281</v>
      </c>
      <c r="AR93" s="50">
        <v>72.229104197305261</v>
      </c>
      <c r="AS93" s="49">
        <v>-27.344951517345187</v>
      </c>
      <c r="AT93" s="49">
        <v>-9.0296987757338236</v>
      </c>
      <c r="AU93" s="69">
        <v>-33.905483540692281</v>
      </c>
      <c r="AV93" s="46">
        <v>655340</v>
      </c>
      <c r="AW93" s="46">
        <v>405120.47279214987</v>
      </c>
      <c r="AX93" s="46">
        <v>75821160.93104966</v>
      </c>
      <c r="AY93" s="49">
        <v>61.818364939138441</v>
      </c>
      <c r="AZ93" s="50">
        <v>187.15707060785911</v>
      </c>
      <c r="BA93" s="50">
        <v>115.69744091776735</v>
      </c>
      <c r="BB93" s="49">
        <v>-4.6244383883729965</v>
      </c>
      <c r="BC93" s="49">
        <v>1.7920415664547205</v>
      </c>
      <c r="BD93" s="69">
        <v>-2.9152686800530088</v>
      </c>
      <c r="BE93" s="46">
        <v>652116</v>
      </c>
      <c r="BF93" s="46">
        <v>363705.0544794189</v>
      </c>
      <c r="BG93" s="46">
        <v>72618870.403456599</v>
      </c>
      <c r="BH93" s="49">
        <v>55.773061001327811</v>
      </c>
      <c r="BI93" s="50">
        <v>199.66417708271334</v>
      </c>
      <c r="BJ93" s="50">
        <v>111.3588232821409</v>
      </c>
      <c r="BK93" s="49">
        <v>-17.664214515564197</v>
      </c>
      <c r="BL93" s="49">
        <v>5.7799282639283653</v>
      </c>
      <c r="BM93" s="69">
        <v>-12.905265179021864</v>
      </c>
      <c r="BN93" s="46">
        <v>587020</v>
      </c>
      <c r="BO93" s="46">
        <v>316630.30960907193</v>
      </c>
      <c r="BP93" s="46">
        <v>47184790.319712974</v>
      </c>
      <c r="BQ93" s="49">
        <v>53.938589759986357</v>
      </c>
      <c r="BR93" s="50">
        <v>149.02171045459846</v>
      </c>
      <c r="BS93" s="50">
        <v>80.380209055420565</v>
      </c>
      <c r="BT93" s="49">
        <v>-13.670939172869502</v>
      </c>
      <c r="BU93" s="49">
        <v>0.22804898915702745</v>
      </c>
      <c r="BV93" s="69">
        <v>-13.474066622304477</v>
      </c>
      <c r="BW93" s="46">
        <v>646784</v>
      </c>
      <c r="BX93" s="46">
        <v>369478.37442652066</v>
      </c>
      <c r="BY93" s="46">
        <v>56809083.619012177</v>
      </c>
      <c r="BZ93" s="49">
        <v>57.12546606386686</v>
      </c>
      <c r="CA93" s="50">
        <v>153.75482721333123</v>
      </c>
      <c r="CB93" s="50">
        <v>87.833161641308649</v>
      </c>
      <c r="CC93" s="49">
        <v>35.547427046742982</v>
      </c>
      <c r="CD93" s="49">
        <v>7.1798658892291387</v>
      </c>
      <c r="CE93" s="69">
        <v>45.279550524999827</v>
      </c>
      <c r="CF93" s="46">
        <v>625470</v>
      </c>
      <c r="CG93" s="46">
        <v>369778.83734849619</v>
      </c>
      <c r="CH93" s="46">
        <v>67210005.49158667</v>
      </c>
      <c r="CI93" s="49">
        <v>59.120155618734103</v>
      </c>
      <c r="CJ93" s="50">
        <v>181.75730653900277</v>
      </c>
      <c r="CK93" s="50">
        <v>107.45520247427801</v>
      </c>
      <c r="CL93" s="49">
        <v>306.47318168832999</v>
      </c>
      <c r="CM93" s="49">
        <v>61.99337166272219</v>
      </c>
      <c r="CN93" s="69">
        <v>558.45961192166851</v>
      </c>
      <c r="CO93" s="46">
        <v>619969</v>
      </c>
      <c r="CP93" s="46">
        <v>403507.36515380337</v>
      </c>
      <c r="CQ93" s="46">
        <v>67343992.615372583</v>
      </c>
      <c r="CR93" s="49">
        <v>65.085087343690304</v>
      </c>
      <c r="CS93" s="50">
        <v>166.89656356013066</v>
      </c>
      <c r="CT93" s="50">
        <v>108.62477416672864</v>
      </c>
      <c r="CU93" s="49">
        <v>198.29373676315933</v>
      </c>
      <c r="CV93" s="49">
        <v>56.403539152425317</v>
      </c>
      <c r="CW93" s="69">
        <v>366.54196136760038</v>
      </c>
      <c r="CX93" s="46">
        <v>602340</v>
      </c>
      <c r="CY93" s="46">
        <v>371720.33825891424</v>
      </c>
      <c r="CZ93" s="46">
        <v>64464748.153074257</v>
      </c>
      <c r="DA93" s="49">
        <v>61.71271014027198</v>
      </c>
      <c r="DB93" s="50">
        <v>173.42270927390754</v>
      </c>
      <c r="DC93" s="50">
        <v>107.02385389161314</v>
      </c>
      <c r="DD93" s="49">
        <v>85.07191758587237</v>
      </c>
      <c r="DE93" s="49">
        <v>42.495550816970088</v>
      </c>
      <c r="DF93" s="69">
        <v>163.71924837151775</v>
      </c>
      <c r="DG93" s="46">
        <v>1931455</v>
      </c>
      <c r="DH93" s="46">
        <v>909989.82010959066</v>
      </c>
      <c r="DI93" s="46">
        <v>124738570.37928666</v>
      </c>
      <c r="DJ93" s="49">
        <v>47.114212865927016</v>
      </c>
      <c r="DK93" s="50">
        <v>137.07688550215246</v>
      </c>
      <c r="DL93" s="50">
        <v>64.582695625467153</v>
      </c>
      <c r="DM93" s="49">
        <v>-0.37298458853058203</v>
      </c>
      <c r="DN93" s="49">
        <v>-35.475362234993888</v>
      </c>
      <c r="DO93" s="49">
        <v>-35.233794269041397</v>
      </c>
      <c r="DP93" s="49">
        <v>-12.321292875131606</v>
      </c>
      <c r="DQ93" s="69">
        <v>-43.213828161263081</v>
      </c>
      <c r="DR93" s="46">
        <v>1949341</v>
      </c>
      <c r="DS93" s="46">
        <v>1065178.5703261325</v>
      </c>
      <c r="DT93" s="46">
        <v>169933647.59208384</v>
      </c>
      <c r="DU93" s="49">
        <v>54.643008602708939</v>
      </c>
      <c r="DV93" s="50">
        <v>159.53536085508574</v>
      </c>
      <c r="DW93" s="50">
        <v>87.174920956407249</v>
      </c>
      <c r="DX93" s="49">
        <v>0.32764188937068156</v>
      </c>
      <c r="DY93" s="49">
        <v>-20.706565685270434</v>
      </c>
      <c r="DZ93" s="49">
        <v>-20.96551576267996</v>
      </c>
      <c r="EA93" s="49">
        <v>-4.7606149060685672</v>
      </c>
      <c r="EB93" s="69">
        <v>-24.728043200216231</v>
      </c>
      <c r="EC93" s="46">
        <v>1885920</v>
      </c>
      <c r="ED93" s="46">
        <v>1049813.7385150115</v>
      </c>
      <c r="EE93" s="46">
        <v>176612744.34218174</v>
      </c>
      <c r="EF93" s="49">
        <v>55.665868038676692</v>
      </c>
      <c r="EG93" s="50">
        <v>168.23245673275815</v>
      </c>
      <c r="EH93" s="50">
        <v>93.648057363081008</v>
      </c>
      <c r="EI93" s="49">
        <v>-0.55105280087746589</v>
      </c>
      <c r="EJ93" s="49">
        <v>-3.3858611596129276</v>
      </c>
      <c r="EK93" s="49">
        <v>-2.8505162081398825</v>
      </c>
      <c r="EL93" s="49">
        <v>2.7745475494091356</v>
      </c>
      <c r="EM93" s="69">
        <v>-0.15505758632920205</v>
      </c>
      <c r="EN93" s="46">
        <v>1847779</v>
      </c>
      <c r="EO93" s="46">
        <v>1145006.5407612137</v>
      </c>
      <c r="EP93" s="46">
        <v>199018746.26003352</v>
      </c>
      <c r="EQ93" s="49">
        <v>61.966638908723056</v>
      </c>
      <c r="ER93" s="50">
        <v>173.81450600947966</v>
      </c>
      <c r="ES93" s="50">
        <v>107.707007309875</v>
      </c>
      <c r="ET93" s="49">
        <v>-2.593289414240477</v>
      </c>
      <c r="EU93" s="49">
        <v>160.15802292374556</v>
      </c>
      <c r="EV93" s="49">
        <v>167.08429158450571</v>
      </c>
      <c r="EW93" s="49">
        <v>51.225802362481133</v>
      </c>
      <c r="EX93" s="69">
        <v>303.90036293281747</v>
      </c>
      <c r="EY93" s="46">
        <v>7614495</v>
      </c>
      <c r="EZ93" s="46">
        <v>4169988.6697119484</v>
      </c>
      <c r="FA93" s="46">
        <v>670303708.57358575</v>
      </c>
      <c r="FB93" s="49">
        <v>54.763824386409716</v>
      </c>
      <c r="FC93" s="50">
        <v>160.74473138074222</v>
      </c>
      <c r="FD93" s="50">
        <v>88.029962403755704</v>
      </c>
      <c r="FE93" s="49">
        <v>-0.7883904685912867</v>
      </c>
      <c r="FF93" s="49">
        <v>-2.5785568100128304</v>
      </c>
      <c r="FG93" s="49">
        <v>-1.8043919959335075</v>
      </c>
      <c r="FH93" s="49">
        <v>2.0897043689430435</v>
      </c>
      <c r="FI93" s="69">
        <v>0.24760591463765463</v>
      </c>
      <c r="FK93" s="70">
        <v>391</v>
      </c>
      <c r="FL93" s="71">
        <v>161</v>
      </c>
      <c r="FM93" s="46">
        <v>20078</v>
      </c>
      <c r="FN93" s="71">
        <v>12452</v>
      </c>
    </row>
    <row r="94" spans="2:170" x14ac:dyDescent="0.2">
      <c r="B94" s="73" t="s">
        <v>64</v>
      </c>
      <c r="K94" s="69"/>
      <c r="T94" s="69"/>
      <c r="AC94" s="69"/>
      <c r="AL94" s="69"/>
      <c r="AU94" s="69"/>
      <c r="BD94" s="69"/>
      <c r="BM94" s="69"/>
      <c r="BV94" s="69"/>
      <c r="CE94" s="69"/>
      <c r="CN94" s="69"/>
      <c r="CW94" s="69"/>
      <c r="DF94" s="69"/>
      <c r="DQ94" s="69"/>
      <c r="EB94" s="69"/>
      <c r="EM94" s="69"/>
      <c r="EX94" s="69"/>
      <c r="FI94" s="69"/>
      <c r="FK94" s="70">
        <v>10</v>
      </c>
      <c r="FL94" s="71">
        <v>5</v>
      </c>
      <c r="FM94" s="46">
        <v>421</v>
      </c>
      <c r="FN94" s="71">
        <v>164</v>
      </c>
    </row>
    <row r="95" spans="2:170" x14ac:dyDescent="0.2">
      <c r="B95" s="74" t="s">
        <v>89</v>
      </c>
      <c r="C95" s="75">
        <v>1194554</v>
      </c>
      <c r="D95" s="75">
        <v>554563.50420427369</v>
      </c>
      <c r="E95" s="75">
        <v>74690705.049655393</v>
      </c>
      <c r="F95" s="76">
        <v>46.42431436371011</v>
      </c>
      <c r="G95" s="77">
        <v>134.68377288337214</v>
      </c>
      <c r="H95" s="77">
        <v>62.526018120282039</v>
      </c>
      <c r="I95" s="76">
        <v>-40.440528439553866</v>
      </c>
      <c r="J95" s="76">
        <v>-13.531922491038832</v>
      </c>
      <c r="K95" s="78">
        <v>-48.500069967185759</v>
      </c>
      <c r="L95" s="75">
        <v>1210643</v>
      </c>
      <c r="M95" s="75">
        <v>563508.50720527361</v>
      </c>
      <c r="N95" s="75">
        <v>74105953.229894236</v>
      </c>
      <c r="O95" s="76">
        <v>46.546216118647166</v>
      </c>
      <c r="P95" s="77">
        <v>131.50813569332519</v>
      </c>
      <c r="Q95" s="77">
        <v>61.212061053418914</v>
      </c>
      <c r="R95" s="76">
        <v>-38.382566084710206</v>
      </c>
      <c r="S95" s="76">
        <v>-12.36615379257305</v>
      </c>
      <c r="T95" s="78">
        <v>-46.002272725712011</v>
      </c>
      <c r="U95" s="75">
        <v>1182240</v>
      </c>
      <c r="V95" s="75">
        <v>616553.68948021194</v>
      </c>
      <c r="W95" s="75">
        <v>86726422.325796723</v>
      </c>
      <c r="X95" s="76">
        <v>52.151313564099674</v>
      </c>
      <c r="Y95" s="77">
        <v>140.66321198874306</v>
      </c>
      <c r="Z95" s="77">
        <v>73.357712753583641</v>
      </c>
      <c r="AA95" s="76">
        <v>-28.098046495638165</v>
      </c>
      <c r="AB95" s="76">
        <v>-10.020732228096122</v>
      </c>
      <c r="AC95" s="78">
        <v>-35.30314872308044</v>
      </c>
      <c r="AD95" s="75">
        <v>1233242</v>
      </c>
      <c r="AE95" s="75">
        <v>622839.01078456803</v>
      </c>
      <c r="AF95" s="75">
        <v>88503909.423069507</v>
      </c>
      <c r="AG95" s="76">
        <v>50.5042003746684</v>
      </c>
      <c r="AH95" s="77">
        <v>142.09756918017112</v>
      </c>
      <c r="AI95" s="77">
        <v>71.765241066286663</v>
      </c>
      <c r="AJ95" s="76">
        <v>-33.045185636209048</v>
      </c>
      <c r="AK95" s="76">
        <v>-11.083844805198712</v>
      </c>
      <c r="AL95" s="78">
        <v>-40.466353349900537</v>
      </c>
      <c r="AM95" s="75">
        <v>1207770</v>
      </c>
      <c r="AN95" s="75">
        <v>609710.96951689222</v>
      </c>
      <c r="AO95" s="75">
        <v>85577470.4832699</v>
      </c>
      <c r="AP95" s="76">
        <v>50.482374087524299</v>
      </c>
      <c r="AQ95" s="77">
        <v>140.35743944557478</v>
      </c>
      <c r="AR95" s="77">
        <v>70.855767640585455</v>
      </c>
      <c r="AS95" s="76">
        <v>-30.034672591941646</v>
      </c>
      <c r="AT95" s="76">
        <v>-7.7229871964542012</v>
      </c>
      <c r="AU95" s="78">
        <v>-35.438085869623251</v>
      </c>
      <c r="AV95" s="75">
        <v>1244743</v>
      </c>
      <c r="AW95" s="75">
        <v>743826.06549368205</v>
      </c>
      <c r="AX95" s="75">
        <v>132994752.10161659</v>
      </c>
      <c r="AY95" s="76">
        <v>59.757400964992939</v>
      </c>
      <c r="AZ95" s="77">
        <v>178.79818719897526</v>
      </c>
      <c r="BA95" s="77">
        <v>106.84514964263032</v>
      </c>
      <c r="BB95" s="76">
        <v>-10.980824809661339</v>
      </c>
      <c r="BC95" s="76">
        <v>2.9565029607004925</v>
      </c>
      <c r="BD95" s="78">
        <v>-8.3489702595678192</v>
      </c>
      <c r="BE95" s="75">
        <v>1241519</v>
      </c>
      <c r="BF95" s="75">
        <v>656942.14500537061</v>
      </c>
      <c r="BG95" s="75">
        <v>123190583.46433727</v>
      </c>
      <c r="BH95" s="76">
        <v>52.914385120595867</v>
      </c>
      <c r="BI95" s="77">
        <v>187.52120624462322</v>
      </c>
      <c r="BJ95" s="77">
        <v>99.225693255066787</v>
      </c>
      <c r="BK95" s="76">
        <v>-22.918783982462411</v>
      </c>
      <c r="BL95" s="76">
        <v>7.2805648455926431</v>
      </c>
      <c r="BM95" s="78">
        <v>-17.306836066534245</v>
      </c>
      <c r="BN95" s="75">
        <v>1119384</v>
      </c>
      <c r="BO95" s="75">
        <v>559393.5360229488</v>
      </c>
      <c r="BP95" s="75">
        <v>82713425.97383894</v>
      </c>
      <c r="BQ95" s="76">
        <v>49.973336765841637</v>
      </c>
      <c r="BR95" s="77">
        <v>147.86267743080549</v>
      </c>
      <c r="BS95" s="77">
        <v>73.891913743486555</v>
      </c>
      <c r="BT95" s="76">
        <v>-20.47702116936965</v>
      </c>
      <c r="BU95" s="76">
        <v>1.7728243332047662</v>
      </c>
      <c r="BV95" s="78">
        <v>-19.067218450170959</v>
      </c>
      <c r="BW95" s="75">
        <v>1236187</v>
      </c>
      <c r="BX95" s="75">
        <v>686952.74027069658</v>
      </c>
      <c r="BY95" s="75">
        <v>103538850.19343394</v>
      </c>
      <c r="BZ95" s="76">
        <v>55.570293189517166</v>
      </c>
      <c r="CA95" s="77">
        <v>150.72194071550544</v>
      </c>
      <c r="CB95" s="77">
        <v>83.756624356536619</v>
      </c>
      <c r="CC95" s="76">
        <v>38.741329310294063</v>
      </c>
      <c r="CD95" s="76">
        <v>6.2995675116664103</v>
      </c>
      <c r="CE95" s="78">
        <v>47.481433016779455</v>
      </c>
      <c r="CF95" s="75">
        <v>1202880</v>
      </c>
      <c r="CG95" s="75">
        <v>697974.44549763028</v>
      </c>
      <c r="CH95" s="75">
        <v>122972583.86898792</v>
      </c>
      <c r="CI95" s="76">
        <v>58.025276461295419</v>
      </c>
      <c r="CJ95" s="77">
        <v>176.18493723120903</v>
      </c>
      <c r="CK95" s="77">
        <v>102.23179691156884</v>
      </c>
      <c r="CL95" s="76">
        <v>295.0418544495688</v>
      </c>
      <c r="CM95" s="76">
        <v>54.315133903456527</v>
      </c>
      <c r="CN95" s="78">
        <v>509.60936666854991</v>
      </c>
      <c r="CO95" s="75">
        <v>1207574</v>
      </c>
      <c r="CP95" s="75">
        <v>773745.02443076693</v>
      </c>
      <c r="CQ95" s="75">
        <v>127260892.52839412</v>
      </c>
      <c r="CR95" s="76">
        <v>64.074336184015792</v>
      </c>
      <c r="CS95" s="77">
        <v>164.4739397478105</v>
      </c>
      <c r="CT95" s="77">
        <v>105.38558508910768</v>
      </c>
      <c r="CU95" s="76">
        <v>225.61836470005309</v>
      </c>
      <c r="CV95" s="76">
        <v>48.283466501228276</v>
      </c>
      <c r="CW95" s="78">
        <v>382.83819874185053</v>
      </c>
      <c r="CX95" s="75">
        <v>1170900</v>
      </c>
      <c r="CY95" s="75">
        <v>712970.20035042276</v>
      </c>
      <c r="CZ95" s="75">
        <v>121469810.16387083</v>
      </c>
      <c r="DA95" s="76">
        <v>60.890784896269771</v>
      </c>
      <c r="DB95" s="77">
        <v>170.37151076464173</v>
      </c>
      <c r="DC95" s="77">
        <v>103.74055014422311</v>
      </c>
      <c r="DD95" s="76">
        <v>95.824189282814785</v>
      </c>
      <c r="DE95" s="76">
        <v>39.517716156802472</v>
      </c>
      <c r="DF95" s="78">
        <v>173.20943656995715</v>
      </c>
      <c r="DG95" s="75">
        <v>3587437</v>
      </c>
      <c r="DH95" s="75">
        <v>1734625.7008897592</v>
      </c>
      <c r="DI95" s="75">
        <v>235523080.60534635</v>
      </c>
      <c r="DJ95" s="76">
        <v>48.352785035382063</v>
      </c>
      <c r="DK95" s="77">
        <v>135.77746512376535</v>
      </c>
      <c r="DL95" s="77">
        <v>65.652185837785126</v>
      </c>
      <c r="DM95" s="76">
        <v>-1.7803059963389078</v>
      </c>
      <c r="DN95" s="76">
        <v>-36.988153313504924</v>
      </c>
      <c r="DO95" s="76">
        <v>-35.846016091084202</v>
      </c>
      <c r="DP95" s="76">
        <v>-11.841802491491592</v>
      </c>
      <c r="DQ95" s="78">
        <v>-43.443004156001308</v>
      </c>
      <c r="DR95" s="75">
        <v>3685755</v>
      </c>
      <c r="DS95" s="75">
        <v>1976376.0457951424</v>
      </c>
      <c r="DT95" s="75">
        <v>307076132.00795597</v>
      </c>
      <c r="DU95" s="76">
        <v>53.622013557470382</v>
      </c>
      <c r="DV95" s="77">
        <v>155.37333224680532</v>
      </c>
      <c r="DW95" s="77">
        <v>83.314309282075442</v>
      </c>
      <c r="DX95" s="76">
        <v>0.42712977023110404</v>
      </c>
      <c r="DY95" s="76">
        <v>-24.74456460999734</v>
      </c>
      <c r="DZ95" s="76">
        <v>-25.06463585867602</v>
      </c>
      <c r="EA95" s="76">
        <v>-3.8877862847271665</v>
      </c>
      <c r="EB95" s="78">
        <v>-27.977962668172772</v>
      </c>
      <c r="EC95" s="75">
        <v>3597090</v>
      </c>
      <c r="ED95" s="75">
        <v>1903288.4212990159</v>
      </c>
      <c r="EE95" s="75">
        <v>309442859.63161016</v>
      </c>
      <c r="EF95" s="76">
        <v>52.911893260914127</v>
      </c>
      <c r="EG95" s="77">
        <v>162.58327228219667</v>
      </c>
      <c r="EH95" s="77">
        <v>86.025887490057286</v>
      </c>
      <c r="EI95" s="76">
        <v>7.1915326310576844E-2</v>
      </c>
      <c r="EJ95" s="76">
        <v>-7.1006821037886301</v>
      </c>
      <c r="EK95" s="76">
        <v>-7.1674429401206954</v>
      </c>
      <c r="EL95" s="76">
        <v>3.7636572973784017</v>
      </c>
      <c r="EM95" s="78">
        <v>-3.6735436319935788</v>
      </c>
      <c r="EN95" s="75">
        <v>3581354</v>
      </c>
      <c r="EO95" s="75">
        <v>2184689.6702788202</v>
      </c>
      <c r="EP95" s="75">
        <v>371703286.56125289</v>
      </c>
      <c r="EQ95" s="76">
        <v>61.001779502356371</v>
      </c>
      <c r="ER95" s="77">
        <v>170.14008516542052</v>
      </c>
      <c r="ES95" s="77">
        <v>103.78847959773115</v>
      </c>
      <c r="ET95" s="76">
        <v>6.6125073491653579</v>
      </c>
      <c r="EU95" s="76">
        <v>197.68878104296235</v>
      </c>
      <c r="EV95" s="76">
        <v>179.22500693844987</v>
      </c>
      <c r="EW95" s="76">
        <v>45.450592445852024</v>
      </c>
      <c r="EX95" s="78">
        <v>306.13442684894676</v>
      </c>
      <c r="EY95" s="75">
        <v>14451636</v>
      </c>
      <c r="EZ95" s="75">
        <v>7798979.8382627377</v>
      </c>
      <c r="FA95" s="75">
        <v>1223745358.8061655</v>
      </c>
      <c r="FB95" s="76">
        <v>53.966068881493676</v>
      </c>
      <c r="FC95" s="77">
        <v>156.91095299443174</v>
      </c>
      <c r="FD95" s="77">
        <v>84.678672975583211</v>
      </c>
      <c r="FE95" s="76">
        <v>1.2283669874297007</v>
      </c>
      <c r="FF95" s="76">
        <v>-4.4445089344723305</v>
      </c>
      <c r="FG95" s="76">
        <v>-5.6040377719483265</v>
      </c>
      <c r="FH95" s="76">
        <v>2.0130781004112506</v>
      </c>
      <c r="FI95" s="78">
        <v>-3.7037733286629422</v>
      </c>
      <c r="FK95" s="79">
        <v>641</v>
      </c>
      <c r="FL95" s="80">
        <v>275</v>
      </c>
      <c r="FM95" s="75">
        <v>39030</v>
      </c>
      <c r="FN95" s="80">
        <v>26254</v>
      </c>
    </row>
    <row r="96" spans="2:170" x14ac:dyDescent="0.2">
      <c r="B96" s="72" t="s">
        <v>90</v>
      </c>
      <c r="K96" s="69"/>
      <c r="T96" s="69"/>
      <c r="AC96" s="69"/>
      <c r="AL96" s="69"/>
      <c r="AU96" s="69"/>
      <c r="BD96" s="69"/>
      <c r="BM96" s="69"/>
      <c r="BV96" s="69"/>
      <c r="CE96" s="69"/>
      <c r="CN96" s="69"/>
      <c r="CW96" s="69"/>
      <c r="DF96" s="69"/>
      <c r="DQ96" s="69"/>
      <c r="EB96" s="69"/>
      <c r="EM96" s="69"/>
      <c r="EX96" s="69"/>
      <c r="FI96" s="69"/>
      <c r="FK96" s="70"/>
      <c r="FL96" s="71"/>
      <c r="FN96" s="71"/>
    </row>
    <row r="97" spans="2:170" x14ac:dyDescent="0.2">
      <c r="B97" s="73" t="s">
        <v>61</v>
      </c>
      <c r="C97" s="46">
        <v>300452</v>
      </c>
      <c r="D97" s="46">
        <v>137901.56289529163</v>
      </c>
      <c r="E97" s="46">
        <v>15054957.217223581</v>
      </c>
      <c r="F97" s="49">
        <v>45.898034592977126</v>
      </c>
      <c r="G97" s="50">
        <v>109.17176644803351</v>
      </c>
      <c r="H97" s="50">
        <v>50.107695130082611</v>
      </c>
      <c r="I97" s="49">
        <v>-36.878479057151736</v>
      </c>
      <c r="J97" s="49">
        <v>-4.8037761842295295</v>
      </c>
      <c r="K97" s="69">
        <v>-39.910695647327735</v>
      </c>
      <c r="L97" s="46">
        <v>300452</v>
      </c>
      <c r="M97" s="46">
        <v>141190.84878558372</v>
      </c>
      <c r="N97" s="46">
        <v>15261531.376188671</v>
      </c>
      <c r="O97" s="49">
        <v>46.992813755802494</v>
      </c>
      <c r="P97" s="50">
        <v>108.09150527429189</v>
      </c>
      <c r="Q97" s="50">
        <v>50.795239759391421</v>
      </c>
      <c r="R97" s="49">
        <v>-35.246196515634921</v>
      </c>
      <c r="S97" s="49">
        <v>-4.4914320397765337</v>
      </c>
      <c r="T97" s="69">
        <v>-38.154569592305627</v>
      </c>
      <c r="U97" s="46">
        <v>296130</v>
      </c>
      <c r="V97" s="46">
        <v>142118.08719211823</v>
      </c>
      <c r="W97" s="46">
        <v>16486870.310522126</v>
      </c>
      <c r="X97" s="49">
        <v>47.991789819376024</v>
      </c>
      <c r="Y97" s="50">
        <v>116.0082480440004</v>
      </c>
      <c r="Z97" s="50">
        <v>55.67443457441707</v>
      </c>
      <c r="AA97" s="49">
        <v>-30.006265481617</v>
      </c>
      <c r="AB97" s="49">
        <v>3.9743829956191079E-2</v>
      </c>
      <c r="AC97" s="69">
        <v>-29.978447290790026</v>
      </c>
      <c r="AD97" s="46">
        <v>306001</v>
      </c>
      <c r="AE97" s="46">
        <v>146905.11556202962</v>
      </c>
      <c r="AF97" s="46">
        <v>16999931.109537996</v>
      </c>
      <c r="AG97" s="49">
        <v>48.008050810954742</v>
      </c>
      <c r="AH97" s="50">
        <v>115.72048423568951</v>
      </c>
      <c r="AI97" s="50">
        <v>55.555148870552692</v>
      </c>
      <c r="AJ97" s="49">
        <v>-30.291672639805849</v>
      </c>
      <c r="AK97" s="49">
        <v>-1.5506859705718543</v>
      </c>
      <c r="AL97" s="69">
        <v>-31.372629892500683</v>
      </c>
      <c r="AM97" s="46">
        <v>296130</v>
      </c>
      <c r="AN97" s="46">
        <v>134177.54066520999</v>
      </c>
      <c r="AO97" s="46">
        <v>15480676.23572311</v>
      </c>
      <c r="AP97" s="49">
        <v>45.310350408675248</v>
      </c>
      <c r="AQ97" s="50">
        <v>115.37457132523663</v>
      </c>
      <c r="AR97" s="50">
        <v>52.27662254997167</v>
      </c>
      <c r="AS97" s="49">
        <v>-35.925923695576948</v>
      </c>
      <c r="AT97" s="49">
        <v>2.2482710878026024</v>
      </c>
      <c r="AU97" s="69">
        <v>-34.485364763248022</v>
      </c>
      <c r="AV97" s="46">
        <v>309659</v>
      </c>
      <c r="AW97" s="46">
        <v>160971.07380432144</v>
      </c>
      <c r="AX97" s="46">
        <v>21547615.820566714</v>
      </c>
      <c r="AY97" s="49">
        <v>51.983334508062555</v>
      </c>
      <c r="AZ97" s="50">
        <v>133.86017320577909</v>
      </c>
      <c r="BA97" s="50">
        <v>69.58498161063207</v>
      </c>
      <c r="BB97" s="49">
        <v>-18.318330737322608</v>
      </c>
      <c r="BC97" s="49">
        <v>12.852634145568148</v>
      </c>
      <c r="BD97" s="69">
        <v>-7.8200846229976895</v>
      </c>
      <c r="BE97" s="46">
        <v>309628</v>
      </c>
      <c r="BF97" s="46">
        <v>126405.80156774916</v>
      </c>
      <c r="BG97" s="46">
        <v>17414267.842687752</v>
      </c>
      <c r="BH97" s="49">
        <v>40.825055087960116</v>
      </c>
      <c r="BI97" s="50">
        <v>137.76478315636729</v>
      </c>
      <c r="BJ97" s="50">
        <v>56.242548615395748</v>
      </c>
      <c r="BK97" s="49">
        <v>-31.118988923659963</v>
      </c>
      <c r="BL97" s="49">
        <v>16.888883567239073</v>
      </c>
      <c r="BM97" s="69">
        <v>-19.485755163039844</v>
      </c>
      <c r="BN97" s="46">
        <v>279664</v>
      </c>
      <c r="BO97" s="46">
        <v>125836.26182470297</v>
      </c>
      <c r="BP97" s="46">
        <v>14609655.8844188</v>
      </c>
      <c r="BQ97" s="49">
        <v>44.995516700291418</v>
      </c>
      <c r="BR97" s="50">
        <v>116.10052358970164</v>
      </c>
      <c r="BS97" s="50">
        <v>52.240030480929974</v>
      </c>
      <c r="BT97" s="49">
        <v>-18.030847721104863</v>
      </c>
      <c r="BU97" s="49">
        <v>4.9564991808621892</v>
      </c>
      <c r="BV97" s="69">
        <v>-13.968047359841746</v>
      </c>
      <c r="BW97" s="46">
        <v>309628</v>
      </c>
      <c r="BX97" s="46">
        <v>146778.70250734131</v>
      </c>
      <c r="BY97" s="46">
        <v>17286108.313966926</v>
      </c>
      <c r="BZ97" s="49">
        <v>47.404854376006469</v>
      </c>
      <c r="CA97" s="50">
        <v>117.76986728099972</v>
      </c>
      <c r="CB97" s="50">
        <v>55.828634083374013</v>
      </c>
      <c r="CC97" s="49">
        <v>19.629765684356105</v>
      </c>
      <c r="CD97" s="49">
        <v>6.269393264092419</v>
      </c>
      <c r="CE97" s="69">
        <v>27.129826156020673</v>
      </c>
      <c r="CF97" s="46">
        <v>299790</v>
      </c>
      <c r="CG97" s="46">
        <v>149134.97523767411</v>
      </c>
      <c r="CH97" s="46">
        <v>18826442.653276101</v>
      </c>
      <c r="CI97" s="49">
        <v>49.746480949222494</v>
      </c>
      <c r="CJ97" s="50">
        <v>126.23760873847795</v>
      </c>
      <c r="CK97" s="50">
        <v>62.79876798184096</v>
      </c>
      <c r="CL97" s="49">
        <v>119.34257119891049</v>
      </c>
      <c r="CM97" s="49">
        <v>32.45726531746125</v>
      </c>
      <c r="CN97" s="69">
        <v>190.53517148708221</v>
      </c>
      <c r="CO97" s="46">
        <v>309783</v>
      </c>
      <c r="CP97" s="46">
        <v>183302.1754770783</v>
      </c>
      <c r="CQ97" s="46">
        <v>22490582.2759053</v>
      </c>
      <c r="CR97" s="49">
        <v>59.17115383254675</v>
      </c>
      <c r="CS97" s="50">
        <v>122.69675587520628</v>
      </c>
      <c r="CT97" s="50">
        <v>72.60108616646265</v>
      </c>
      <c r="CU97" s="49">
        <v>153.55241031412567</v>
      </c>
      <c r="CV97" s="49">
        <v>35.570923588061177</v>
      </c>
      <c r="CW97" s="69">
        <v>243.74334444265068</v>
      </c>
      <c r="CX97" s="46">
        <v>299790</v>
      </c>
      <c r="CY97" s="46">
        <v>177822.35534108357</v>
      </c>
      <c r="CZ97" s="46">
        <v>22453942.199323677</v>
      </c>
      <c r="DA97" s="49">
        <v>59.315639394604077</v>
      </c>
      <c r="DB97" s="50">
        <v>126.27176237911398</v>
      </c>
      <c r="DC97" s="50">
        <v>74.898903230006582</v>
      </c>
      <c r="DD97" s="49">
        <v>82.984862550379361</v>
      </c>
      <c r="DE97" s="49">
        <v>26.668797925711473</v>
      </c>
      <c r="DF97" s="69">
        <v>131.78472577858093</v>
      </c>
      <c r="DG97" s="46">
        <v>897034</v>
      </c>
      <c r="DH97" s="46">
        <v>421210.49887299357</v>
      </c>
      <c r="DI97" s="46">
        <v>46803358.903934382</v>
      </c>
      <c r="DJ97" s="49">
        <v>46.955912359285556</v>
      </c>
      <c r="DK97" s="50">
        <v>111.11631602052461</v>
      </c>
      <c r="DL97" s="50">
        <v>52.175679967464312</v>
      </c>
      <c r="DM97" s="49">
        <v>-1.3819200443269819</v>
      </c>
      <c r="DN97" s="49">
        <v>-35.065332922023075</v>
      </c>
      <c r="DO97" s="49">
        <v>-34.155413381436915</v>
      </c>
      <c r="DP97" s="49">
        <v>-3.0111508115882053</v>
      </c>
      <c r="DQ97" s="69">
        <v>-36.138093185788676</v>
      </c>
      <c r="DR97" s="46">
        <v>911790</v>
      </c>
      <c r="DS97" s="46">
        <v>442053.73003156105</v>
      </c>
      <c r="DT97" s="46">
        <v>54028223.165827818</v>
      </c>
      <c r="DU97" s="49">
        <v>48.481967342432036</v>
      </c>
      <c r="DV97" s="50">
        <v>122.2209416985813</v>
      </c>
      <c r="DW97" s="50">
        <v>59.255117039919085</v>
      </c>
      <c r="DX97" s="49">
        <v>-0.2387381670335634</v>
      </c>
      <c r="DY97" s="49">
        <v>-28.557089421060827</v>
      </c>
      <c r="DZ97" s="49">
        <v>-28.386119756024751</v>
      </c>
      <c r="EA97" s="49">
        <v>5.105517066419071</v>
      </c>
      <c r="EB97" s="69">
        <v>-24.729860878243677</v>
      </c>
      <c r="EC97" s="46">
        <v>898920</v>
      </c>
      <c r="ED97" s="46">
        <v>399020.76589979348</v>
      </c>
      <c r="EE97" s="46">
        <v>49310032.041073479</v>
      </c>
      <c r="EF97" s="49">
        <v>44.388907344345824</v>
      </c>
      <c r="EG97" s="50">
        <v>123.57760862364934</v>
      </c>
      <c r="EH97" s="50">
        <v>54.854750190310021</v>
      </c>
      <c r="EI97" s="49">
        <v>2.0028039254956938E-2</v>
      </c>
      <c r="EJ97" s="49">
        <v>-13.186897683709246</v>
      </c>
      <c r="EK97" s="49">
        <v>-13.204281164349272</v>
      </c>
      <c r="EL97" s="49">
        <v>8.8184725890888771</v>
      </c>
      <c r="EM97" s="69">
        <v>-5.5502244903247613</v>
      </c>
      <c r="EN97" s="46">
        <v>909363</v>
      </c>
      <c r="EO97" s="46">
        <v>510259.50605583598</v>
      </c>
      <c r="EP97" s="46">
        <v>63770967.128505073</v>
      </c>
      <c r="EQ97" s="49">
        <v>56.111751418942269</v>
      </c>
      <c r="ER97" s="50">
        <v>124.97751903033989</v>
      </c>
      <c r="ES97" s="50">
        <v>70.127074807865583</v>
      </c>
      <c r="ET97" s="49">
        <v>7.2345589041677423</v>
      </c>
      <c r="EU97" s="49">
        <v>129.46662651623467</v>
      </c>
      <c r="EV97" s="49">
        <v>113.98570466569645</v>
      </c>
      <c r="EW97" s="49">
        <v>30.616368760992831</v>
      </c>
      <c r="EX97" s="69">
        <v>179.5003571019551</v>
      </c>
      <c r="EY97" s="46">
        <v>3617107</v>
      </c>
      <c r="EZ97" s="46">
        <v>1772544.500860184</v>
      </c>
      <c r="FA97" s="46">
        <v>213912581.23934075</v>
      </c>
      <c r="FB97" s="49">
        <v>49.00448067641306</v>
      </c>
      <c r="FC97" s="50">
        <v>120.68107804093653</v>
      </c>
      <c r="FD97" s="50">
        <v>59.1391355686577</v>
      </c>
      <c r="FE97" s="49">
        <v>1.3101873804907054</v>
      </c>
      <c r="FF97" s="49">
        <v>-9.0731786889210984</v>
      </c>
      <c r="FG97" s="49">
        <v>-10.249083865983776</v>
      </c>
      <c r="FH97" s="49">
        <v>7.0618509752847647</v>
      </c>
      <c r="FI97" s="69">
        <v>-3.9110079196467407</v>
      </c>
      <c r="FK97" s="70">
        <v>183</v>
      </c>
      <c r="FL97" s="71">
        <v>75</v>
      </c>
      <c r="FM97" s="46">
        <v>9993</v>
      </c>
      <c r="FN97" s="71">
        <v>4559</v>
      </c>
    </row>
    <row r="98" spans="2:170" x14ac:dyDescent="0.2">
      <c r="B98" s="73" t="s">
        <v>62</v>
      </c>
      <c r="C98" s="46">
        <v>374046</v>
      </c>
      <c r="D98" s="46">
        <v>151424.04868673926</v>
      </c>
      <c r="E98" s="46">
        <v>15717036.571024943</v>
      </c>
      <c r="F98" s="49">
        <v>40.482734392758985</v>
      </c>
      <c r="G98" s="50">
        <v>103.7948509984685</v>
      </c>
      <c r="H98" s="50">
        <v>42.01899384306995</v>
      </c>
      <c r="I98" s="49">
        <v>-36.892313379078523</v>
      </c>
      <c r="J98" s="49">
        <v>-2.3459671762332333</v>
      </c>
      <c r="K98" s="69">
        <v>-38.372798992885471</v>
      </c>
      <c r="L98" s="46">
        <v>374356</v>
      </c>
      <c r="M98" s="46">
        <v>154277.67581047383</v>
      </c>
      <c r="N98" s="46">
        <v>16007011.280482272</v>
      </c>
      <c r="O98" s="49">
        <v>41.211487410505995</v>
      </c>
      <c r="P98" s="50">
        <v>103.75455292797174</v>
      </c>
      <c r="Q98" s="50">
        <v>42.758794517737854</v>
      </c>
      <c r="R98" s="49">
        <v>-28.044673917595897</v>
      </c>
      <c r="S98" s="49">
        <v>-1.4088934687524488</v>
      </c>
      <c r="T98" s="69">
        <v>-29.058447807190415</v>
      </c>
      <c r="U98" s="46">
        <v>364080</v>
      </c>
      <c r="V98" s="46">
        <v>164076.7659574468</v>
      </c>
      <c r="W98" s="46">
        <v>18810773.206866376</v>
      </c>
      <c r="X98" s="49">
        <v>45.066129959746981</v>
      </c>
      <c r="Y98" s="50">
        <v>114.64617246140101</v>
      </c>
      <c r="Z98" s="50">
        <v>51.666593075330631</v>
      </c>
      <c r="AA98" s="49">
        <v>-26.489889707137774</v>
      </c>
      <c r="AB98" s="49">
        <v>11.22117097259485</v>
      </c>
      <c r="AC98" s="69">
        <v>-18.241194549032659</v>
      </c>
      <c r="AD98" s="46">
        <v>376216</v>
      </c>
      <c r="AE98" s="46">
        <v>169569.45923753665</v>
      </c>
      <c r="AF98" s="46">
        <v>17826473.016949303</v>
      </c>
      <c r="AG98" s="49">
        <v>45.072367798694543</v>
      </c>
      <c r="AH98" s="50">
        <v>105.12785201477577</v>
      </c>
      <c r="AI98" s="50">
        <v>47.383612118967044</v>
      </c>
      <c r="AJ98" s="49">
        <v>-26.283848613288544</v>
      </c>
      <c r="AK98" s="49">
        <v>7.0866622011760949</v>
      </c>
      <c r="AL98" s="69">
        <v>-21.059833976804718</v>
      </c>
      <c r="AM98" s="46">
        <v>364560</v>
      </c>
      <c r="AN98" s="46">
        <v>158775.12608695653</v>
      </c>
      <c r="AO98" s="46">
        <v>16883807.121656079</v>
      </c>
      <c r="AP98" s="49">
        <v>43.552536231884055</v>
      </c>
      <c r="AQ98" s="50">
        <v>106.33785995174905</v>
      </c>
      <c r="AR98" s="50">
        <v>46.312834983695637</v>
      </c>
      <c r="AS98" s="49">
        <v>-28.328394854611489</v>
      </c>
      <c r="AT98" s="49">
        <v>13.433939104818458</v>
      </c>
      <c r="AU98" s="69">
        <v>-18.700075063934062</v>
      </c>
      <c r="AV98" s="46">
        <v>376681</v>
      </c>
      <c r="AW98" s="46">
        <v>189451.95510662178</v>
      </c>
      <c r="AX98" s="46">
        <v>20994463.447718311</v>
      </c>
      <c r="AY98" s="49">
        <v>50.295065348828793</v>
      </c>
      <c r="AZ98" s="50">
        <v>110.81682126691607</v>
      </c>
      <c r="BA98" s="50">
        <v>55.735392673690235</v>
      </c>
      <c r="BB98" s="49">
        <v>-4.5324623980879064</v>
      </c>
      <c r="BC98" s="49">
        <v>16.257612775203569</v>
      </c>
      <c r="BD98" s="69">
        <v>10.988280191252827</v>
      </c>
      <c r="BE98" s="46">
        <v>376681</v>
      </c>
      <c r="BF98" s="46">
        <v>163269.1135371179</v>
      </c>
      <c r="BG98" s="46">
        <v>17735405.868488658</v>
      </c>
      <c r="BH98" s="49">
        <v>43.344132976475557</v>
      </c>
      <c r="BI98" s="50">
        <v>108.62682772180703</v>
      </c>
      <c r="BJ98" s="50">
        <v>47.083356655867057</v>
      </c>
      <c r="BK98" s="49">
        <v>-11.37485007183837</v>
      </c>
      <c r="BL98" s="49">
        <v>18.916383272595411</v>
      </c>
      <c r="BM98" s="69">
        <v>5.3898229644849991</v>
      </c>
      <c r="BN98" s="46">
        <v>340228</v>
      </c>
      <c r="BO98" s="46">
        <v>143454.24498644986</v>
      </c>
      <c r="BP98" s="46">
        <v>16011394.369612662</v>
      </c>
      <c r="BQ98" s="49">
        <v>42.1641502129307</v>
      </c>
      <c r="BR98" s="50">
        <v>111.61324902671954</v>
      </c>
      <c r="BS98" s="50">
        <v>47.060777977158438</v>
      </c>
      <c r="BT98" s="49">
        <v>-16.743835516194956</v>
      </c>
      <c r="BU98" s="49">
        <v>20.220295307671947</v>
      </c>
      <c r="BV98" s="69">
        <v>9.0806804271511693E-2</v>
      </c>
      <c r="BW98" s="46">
        <v>376681</v>
      </c>
      <c r="BX98" s="46">
        <v>166202.33075648814</v>
      </c>
      <c r="BY98" s="46">
        <v>18551164.872255243</v>
      </c>
      <c r="BZ98" s="49">
        <v>44.122833579736735</v>
      </c>
      <c r="CA98" s="50">
        <v>111.6179585919017</v>
      </c>
      <c r="CB98" s="50">
        <v>49.249006114604249</v>
      </c>
      <c r="CC98" s="49">
        <v>14.987397905122918</v>
      </c>
      <c r="CD98" s="49">
        <v>19.482927105775886</v>
      </c>
      <c r="CE98" s="69">
        <v>37.390308819806485</v>
      </c>
      <c r="CF98" s="46">
        <v>358980</v>
      </c>
      <c r="CG98" s="46">
        <v>188217.96801968021</v>
      </c>
      <c r="CH98" s="46">
        <v>22040875.551398158</v>
      </c>
      <c r="CI98" s="49">
        <v>52.431324313243131</v>
      </c>
      <c r="CJ98" s="50">
        <v>117.10293009375997</v>
      </c>
      <c r="CK98" s="50">
        <v>61.398617057769677</v>
      </c>
      <c r="CL98" s="49">
        <v>231.06834887977527</v>
      </c>
      <c r="CM98" s="49">
        <v>23.991903085761209</v>
      </c>
      <c r="CN98" s="69">
        <v>310.49794629064075</v>
      </c>
      <c r="CO98" s="46">
        <v>370946</v>
      </c>
      <c r="CP98" s="46">
        <v>222357.1279212792</v>
      </c>
      <c r="CQ98" s="46">
        <v>26071276.302239694</v>
      </c>
      <c r="CR98" s="49">
        <v>59.943260722929807</v>
      </c>
      <c r="CS98" s="50">
        <v>117.24956400529545</v>
      </c>
      <c r="CT98" s="50">
        <v>70.283211848192721</v>
      </c>
      <c r="CU98" s="49">
        <v>190.12568090514426</v>
      </c>
      <c r="CV98" s="49">
        <v>18.864736532932426</v>
      </c>
      <c r="CW98" s="69">
        <v>244.85712622227595</v>
      </c>
      <c r="CX98" s="46">
        <v>358980</v>
      </c>
      <c r="CY98" s="46">
        <v>210877.13289473683</v>
      </c>
      <c r="CZ98" s="46">
        <v>25074654.962160524</v>
      </c>
      <c r="DA98" s="49">
        <v>58.743421052631582</v>
      </c>
      <c r="DB98" s="50">
        <v>118.90646756221309</v>
      </c>
      <c r="DC98" s="50">
        <v>69.849726898881627</v>
      </c>
      <c r="DD98" s="49">
        <v>104.98025049795753</v>
      </c>
      <c r="DE98" s="49">
        <v>14.340633551149605</v>
      </c>
      <c r="DF98" s="69">
        <v>134.37571707409813</v>
      </c>
      <c r="DG98" s="46">
        <v>1112482</v>
      </c>
      <c r="DH98" s="46">
        <v>469778.49045465991</v>
      </c>
      <c r="DI98" s="46">
        <v>50534821.058373593</v>
      </c>
      <c r="DJ98" s="49">
        <v>42.227963279824742</v>
      </c>
      <c r="DK98" s="50">
        <v>107.57159402820913</v>
      </c>
      <c r="DL98" s="50">
        <v>45.425293225754295</v>
      </c>
      <c r="DM98" s="49">
        <v>-1.743544392078197E-2</v>
      </c>
      <c r="DN98" s="49">
        <v>-30.674549427472677</v>
      </c>
      <c r="DO98" s="49">
        <v>-30.662460119590779</v>
      </c>
      <c r="DP98" s="49">
        <v>2.5432351192854981</v>
      </c>
      <c r="DQ98" s="69">
        <v>-28.899043454503623</v>
      </c>
      <c r="DR98" s="46">
        <v>1117457</v>
      </c>
      <c r="DS98" s="46">
        <v>517796.54043111496</v>
      </c>
      <c r="DT98" s="46">
        <v>55704743.586323693</v>
      </c>
      <c r="DU98" s="49">
        <v>46.337043880087997</v>
      </c>
      <c r="DV98" s="50">
        <v>107.58037035153652</v>
      </c>
      <c r="DW98" s="50">
        <v>49.849563416152655</v>
      </c>
      <c r="DX98" s="49">
        <v>0.66527216252639465</v>
      </c>
      <c r="DY98" s="49">
        <v>-19.811646929542789</v>
      </c>
      <c r="DZ98" s="49">
        <v>-20.341592142132914</v>
      </c>
      <c r="EA98" s="49">
        <v>12.305080625134304</v>
      </c>
      <c r="EB98" s="69">
        <v>-10.539560830524051</v>
      </c>
      <c r="EC98" s="46">
        <v>1093590</v>
      </c>
      <c r="ED98" s="46">
        <v>472925.68928005587</v>
      </c>
      <c r="EE98" s="46">
        <v>52297965.110356562</v>
      </c>
      <c r="EF98" s="49">
        <v>43.245246324496009</v>
      </c>
      <c r="EG98" s="50">
        <v>110.58389572782733</v>
      </c>
      <c r="EH98" s="50">
        <v>47.822278102722741</v>
      </c>
      <c r="EI98" s="49">
        <v>0.70445880987899889</v>
      </c>
      <c r="EJ98" s="49">
        <v>-4.9516890402169063</v>
      </c>
      <c r="EK98" s="49">
        <v>-5.6165813479760676</v>
      </c>
      <c r="EL98" s="49">
        <v>19.604516856098051</v>
      </c>
      <c r="EM98" s="69">
        <v>12.886831871021556</v>
      </c>
      <c r="EN98" s="46">
        <v>1088906</v>
      </c>
      <c r="EO98" s="46">
        <v>621452.22883569624</v>
      </c>
      <c r="EP98" s="46">
        <v>73186806.815798387</v>
      </c>
      <c r="EQ98" s="49">
        <v>57.071246630627094</v>
      </c>
      <c r="ER98" s="50">
        <v>117.76738970413767</v>
      </c>
      <c r="ES98" s="50">
        <v>67.211317428500152</v>
      </c>
      <c r="ET98" s="49">
        <v>-0.72950511802266005</v>
      </c>
      <c r="EU98" s="49">
        <v>160.95572970721756</v>
      </c>
      <c r="EV98" s="49">
        <v>162.87340464804547</v>
      </c>
      <c r="EW98" s="49">
        <v>17.81017782089479</v>
      </c>
      <c r="EX98" s="69">
        <v>209.69162545970266</v>
      </c>
      <c r="EY98" s="46">
        <v>4412435</v>
      </c>
      <c r="EZ98" s="46">
        <v>2081952.9490015269</v>
      </c>
      <c r="FA98" s="46">
        <v>231724336.57085222</v>
      </c>
      <c r="FB98" s="49">
        <v>47.183764724047535</v>
      </c>
      <c r="FC98" s="50">
        <v>111.30142815282339</v>
      </c>
      <c r="FD98" s="50">
        <v>52.516203994132994</v>
      </c>
      <c r="FE98" s="49">
        <v>0.15523438826438013</v>
      </c>
      <c r="FF98" s="49">
        <v>1.1110432605730298</v>
      </c>
      <c r="FG98" s="49">
        <v>0.95432742796381087</v>
      </c>
      <c r="FH98" s="49">
        <v>13.033350445160448</v>
      </c>
      <c r="FI98" s="69">
        <v>14.112058711205067</v>
      </c>
      <c r="FK98" s="70">
        <v>471</v>
      </c>
      <c r="FL98" s="71">
        <v>46</v>
      </c>
      <c r="FM98" s="46">
        <v>11966</v>
      </c>
      <c r="FN98" s="71">
        <v>1520</v>
      </c>
    </row>
    <row r="99" spans="2:170" x14ac:dyDescent="0.2">
      <c r="B99" s="73" t="s">
        <v>63</v>
      </c>
      <c r="C99" s="46">
        <v>199268</v>
      </c>
      <c r="D99" s="46">
        <v>77847.929373996783</v>
      </c>
      <c r="E99" s="46">
        <v>9241885.5642573386</v>
      </c>
      <c r="F99" s="49">
        <v>39.066949722984518</v>
      </c>
      <c r="G99" s="50">
        <v>118.717166128562</v>
      </c>
      <c r="H99" s="50">
        <v>46.379175603997318</v>
      </c>
      <c r="I99" s="49">
        <v>-46.061068051437232</v>
      </c>
      <c r="J99" s="49">
        <v>-10.353178443220299</v>
      </c>
      <c r="K99" s="69">
        <v>-51.645461926439097</v>
      </c>
      <c r="L99" s="46">
        <v>201283</v>
      </c>
      <c r="M99" s="46">
        <v>76815.742401215801</v>
      </c>
      <c r="N99" s="46">
        <v>8693671.0081059597</v>
      </c>
      <c r="O99" s="49">
        <v>38.163055201490344</v>
      </c>
      <c r="P99" s="50">
        <v>113.17564260068077</v>
      </c>
      <c r="Q99" s="50">
        <v>43.191282960339223</v>
      </c>
      <c r="R99" s="49">
        <v>-44.526691567897061</v>
      </c>
      <c r="S99" s="49">
        <v>-7.9317376766841496</v>
      </c>
      <c r="T99" s="69">
        <v>-48.926688873309374</v>
      </c>
      <c r="U99" s="46">
        <v>194790</v>
      </c>
      <c r="V99" s="46">
        <v>88346.737514081862</v>
      </c>
      <c r="W99" s="46">
        <v>11493953.041529903</v>
      </c>
      <c r="X99" s="49">
        <v>45.354862936537742</v>
      </c>
      <c r="Y99" s="50">
        <v>130.10048095661537</v>
      </c>
      <c r="Z99" s="50">
        <v>59.006894817649282</v>
      </c>
      <c r="AA99" s="49">
        <v>-30.553971940609863</v>
      </c>
      <c r="AB99" s="49">
        <v>-2.1376264961076394</v>
      </c>
      <c r="AC99" s="69">
        <v>-32.038468636901733</v>
      </c>
      <c r="AD99" s="46">
        <v>200663</v>
      </c>
      <c r="AE99" s="46">
        <v>89347.246462264156</v>
      </c>
      <c r="AF99" s="46">
        <v>11373478.706007924</v>
      </c>
      <c r="AG99" s="49">
        <v>44.526019476567257</v>
      </c>
      <c r="AH99" s="50">
        <v>127.29523467532397</v>
      </c>
      <c r="AI99" s="50">
        <v>56.679500984276743</v>
      </c>
      <c r="AJ99" s="49">
        <v>-32.667970547630006</v>
      </c>
      <c r="AK99" s="49">
        <v>-6.373245125577121</v>
      </c>
      <c r="AL99" s="69">
        <v>-36.959205832655329</v>
      </c>
      <c r="AM99" s="46">
        <v>194190</v>
      </c>
      <c r="AN99" s="46">
        <v>84556.866977829632</v>
      </c>
      <c r="AO99" s="46">
        <v>10056242.213243946</v>
      </c>
      <c r="AP99" s="49">
        <v>43.543368339167642</v>
      </c>
      <c r="AQ99" s="50">
        <v>118.92874668453173</v>
      </c>
      <c r="AR99" s="50">
        <v>51.785582230001268</v>
      </c>
      <c r="AS99" s="49">
        <v>-28.289755107003405</v>
      </c>
      <c r="AT99" s="49">
        <v>-3.7073263494358439</v>
      </c>
      <c r="AU99" s="69">
        <v>-30.948287911166439</v>
      </c>
      <c r="AV99" s="46">
        <v>200508</v>
      </c>
      <c r="AW99" s="46">
        <v>110542.67766116942</v>
      </c>
      <c r="AX99" s="46">
        <v>19533606.090236038</v>
      </c>
      <c r="AY99" s="49">
        <v>55.13130531508439</v>
      </c>
      <c r="AZ99" s="50">
        <v>176.70646761524625</v>
      </c>
      <c r="BA99" s="50">
        <v>97.420582172462147</v>
      </c>
      <c r="BB99" s="49">
        <v>-10.631630544504942</v>
      </c>
      <c r="BC99" s="49">
        <v>10.206436538206798</v>
      </c>
      <c r="BD99" s="69">
        <v>-1.5103046307996497</v>
      </c>
      <c r="BE99" s="46">
        <v>199826</v>
      </c>
      <c r="BF99" s="46">
        <v>107138.86376575843</v>
      </c>
      <c r="BG99" s="46">
        <v>21021322.234282713</v>
      </c>
      <c r="BH99" s="49">
        <v>53.616077870626661</v>
      </c>
      <c r="BI99" s="50">
        <v>196.20632042768707</v>
      </c>
      <c r="BJ99" s="50">
        <v>105.19813354759998</v>
      </c>
      <c r="BK99" s="49">
        <v>-14.691967871314798</v>
      </c>
      <c r="BL99" s="49">
        <v>11.43037439284776</v>
      </c>
      <c r="BM99" s="69">
        <v>-4.9409404118352249</v>
      </c>
      <c r="BN99" s="46">
        <v>179032</v>
      </c>
      <c r="BO99" s="46">
        <v>84454.522240527178</v>
      </c>
      <c r="BP99" s="46">
        <v>10424913.143740958</v>
      </c>
      <c r="BQ99" s="49">
        <v>47.172864203341966</v>
      </c>
      <c r="BR99" s="50">
        <v>123.43818740754602</v>
      </c>
      <c r="BS99" s="50">
        <v>58.229328520828446</v>
      </c>
      <c r="BT99" s="49">
        <v>-10.320489672557789</v>
      </c>
      <c r="BU99" s="49">
        <v>6.5305492078911973</v>
      </c>
      <c r="BV99" s="69">
        <v>-4.463925121228308</v>
      </c>
      <c r="BW99" s="46">
        <v>197222</v>
      </c>
      <c r="BX99" s="46">
        <v>104227.453125</v>
      </c>
      <c r="BY99" s="46">
        <v>13032425.899889633</v>
      </c>
      <c r="BZ99" s="49">
        <v>52.84778225806452</v>
      </c>
      <c r="CA99" s="50">
        <v>125.03832252583052</v>
      </c>
      <c r="CB99" s="50">
        <v>66.079980427587358</v>
      </c>
      <c r="CC99" s="49">
        <v>27.913012288092233</v>
      </c>
      <c r="CD99" s="49">
        <v>11.663349041269523</v>
      </c>
      <c r="CE99" s="69">
        <v>42.831953380454408</v>
      </c>
      <c r="CF99" s="46">
        <v>190860</v>
      </c>
      <c r="CG99" s="46">
        <v>109876.10165484634</v>
      </c>
      <c r="CH99" s="46">
        <v>17714460.58284824</v>
      </c>
      <c r="CI99" s="49">
        <v>57.568951930654059</v>
      </c>
      <c r="CJ99" s="50">
        <v>161.2221430870805</v>
      </c>
      <c r="CK99" s="50">
        <v>92.813898055371681</v>
      </c>
      <c r="CL99" s="49">
        <v>350.73166968056847</v>
      </c>
      <c r="CM99" s="49">
        <v>93.419110982018765</v>
      </c>
      <c r="CN99" s="69">
        <v>771.80118841056503</v>
      </c>
      <c r="CO99" s="46">
        <v>197222</v>
      </c>
      <c r="CP99" s="46">
        <v>114041.54576271186</v>
      </c>
      <c r="CQ99" s="46">
        <v>14995866.007145466</v>
      </c>
      <c r="CR99" s="49">
        <v>57.823947512301807</v>
      </c>
      <c r="CS99" s="50">
        <v>131.49476278011537</v>
      </c>
      <c r="CT99" s="50">
        <v>76.035462611399666</v>
      </c>
      <c r="CU99" s="49">
        <v>269.92110979601449</v>
      </c>
      <c r="CV99" s="49">
        <v>84.947229305067168</v>
      </c>
      <c r="CW99" s="69">
        <v>584.15884318228416</v>
      </c>
      <c r="CX99" s="46">
        <v>190860</v>
      </c>
      <c r="CY99" s="46">
        <v>101085.11111111111</v>
      </c>
      <c r="CZ99" s="46">
        <v>14721655.771937914</v>
      </c>
      <c r="DA99" s="49">
        <v>52.962962962962962</v>
      </c>
      <c r="DB99" s="50">
        <v>145.63624266837982</v>
      </c>
      <c r="DC99" s="50">
        <v>77.133269265104857</v>
      </c>
      <c r="DD99" s="49">
        <v>92.435253737270585</v>
      </c>
      <c r="DE99" s="49">
        <v>45.547096353807078</v>
      </c>
      <c r="DF99" s="69">
        <v>180.08392417567836</v>
      </c>
      <c r="DG99" s="46">
        <v>595341</v>
      </c>
      <c r="DH99" s="46">
        <v>243010.40928929445</v>
      </c>
      <c r="DI99" s="46">
        <v>29429509.6138932</v>
      </c>
      <c r="DJ99" s="49">
        <v>40.818692025124165</v>
      </c>
      <c r="DK99" s="50">
        <v>121.10390538398094</v>
      </c>
      <c r="DL99" s="50">
        <v>49.433030169084944</v>
      </c>
      <c r="DM99" s="49">
        <v>2.6018364687958857</v>
      </c>
      <c r="DN99" s="49">
        <v>-39.199973643506944</v>
      </c>
      <c r="DO99" s="49">
        <v>-40.741775733240345</v>
      </c>
      <c r="DP99" s="49">
        <v>-6.4033224313721746</v>
      </c>
      <c r="DQ99" s="69">
        <v>-44.536270900146597</v>
      </c>
      <c r="DR99" s="46">
        <v>595361</v>
      </c>
      <c r="DS99" s="46">
        <v>284446.7911012632</v>
      </c>
      <c r="DT99" s="46">
        <v>40963327.009487912</v>
      </c>
      <c r="DU99" s="49">
        <v>47.777195869609059</v>
      </c>
      <c r="DV99" s="50">
        <v>144.01050843602221</v>
      </c>
      <c r="DW99" s="50">
        <v>68.804182688298212</v>
      </c>
      <c r="DX99" s="49">
        <v>2.5395442082202351</v>
      </c>
      <c r="DY99" s="49">
        <v>-22.075358474848297</v>
      </c>
      <c r="DZ99" s="49">
        <v>-24.005278035061952</v>
      </c>
      <c r="EA99" s="49">
        <v>2.78220084487495</v>
      </c>
      <c r="EB99" s="69">
        <v>-21.890952238493075</v>
      </c>
      <c r="EC99" s="46">
        <v>576080</v>
      </c>
      <c r="ED99" s="46">
        <v>295820.83913128561</v>
      </c>
      <c r="EE99" s="46">
        <v>44478661.277913302</v>
      </c>
      <c r="EF99" s="49">
        <v>51.350652536329264</v>
      </c>
      <c r="EG99" s="50">
        <v>150.35675447520998</v>
      </c>
      <c r="EH99" s="50">
        <v>77.209174555466788</v>
      </c>
      <c r="EI99" s="49">
        <v>1.6860596475372798</v>
      </c>
      <c r="EJ99" s="49">
        <v>-4.3823403751337253E-2</v>
      </c>
      <c r="EK99" s="49">
        <v>-1.7011998078052313</v>
      </c>
      <c r="EL99" s="49">
        <v>7.5901082216058393</v>
      </c>
      <c r="EM99" s="69">
        <v>5.75978550732244</v>
      </c>
      <c r="EN99" s="46">
        <v>578942</v>
      </c>
      <c r="EO99" s="46">
        <v>325002.75852866931</v>
      </c>
      <c r="EP99" s="46">
        <v>47431982.361931622</v>
      </c>
      <c r="EQ99" s="49">
        <v>56.137360655932596</v>
      </c>
      <c r="ER99" s="50">
        <v>145.9433223787469</v>
      </c>
      <c r="ES99" s="50">
        <v>81.928729237007545</v>
      </c>
      <c r="ET99" s="49">
        <v>0.71621797938503018</v>
      </c>
      <c r="EU99" s="49">
        <v>203.70415388100363</v>
      </c>
      <c r="EV99" s="49">
        <v>201.54443839736606</v>
      </c>
      <c r="EW99" s="49">
        <v>65.849814172657574</v>
      </c>
      <c r="EX99" s="69">
        <v>400.11089073001551</v>
      </c>
      <c r="EY99" s="46">
        <v>2345724</v>
      </c>
      <c r="EZ99" s="46">
        <v>1148280.7980505126</v>
      </c>
      <c r="FA99" s="46">
        <v>162303480.26322603</v>
      </c>
      <c r="FB99" s="49">
        <v>48.952084646382637</v>
      </c>
      <c r="FC99" s="50">
        <v>141.34476561723915</v>
      </c>
      <c r="FD99" s="50">
        <v>69.191209308182053</v>
      </c>
      <c r="FE99" s="49">
        <v>1.88996413450884</v>
      </c>
      <c r="FF99" s="49">
        <v>-1.6613052112822169</v>
      </c>
      <c r="FG99" s="49">
        <v>-3.485396600103706</v>
      </c>
      <c r="FH99" s="49">
        <v>7.4262382182136353</v>
      </c>
      <c r="FI99" s="69">
        <v>3.6820077637367095</v>
      </c>
      <c r="FK99" s="70">
        <v>185</v>
      </c>
      <c r="FL99" s="71">
        <v>48</v>
      </c>
      <c r="FM99" s="46">
        <v>6362</v>
      </c>
      <c r="FN99" s="71">
        <v>2241</v>
      </c>
    </row>
    <row r="100" spans="2:170" x14ac:dyDescent="0.2">
      <c r="B100" s="73" t="s">
        <v>64</v>
      </c>
      <c r="C100" s="46">
        <v>54157</v>
      </c>
      <c r="D100" s="46">
        <v>31471.410909090908</v>
      </c>
      <c r="E100" s="46">
        <v>4200292.9864647519</v>
      </c>
      <c r="F100" s="49">
        <v>58.111436950146626</v>
      </c>
      <c r="G100" s="50">
        <v>133.46376489436145</v>
      </c>
      <c r="H100" s="50">
        <v>77.557711587878785</v>
      </c>
      <c r="I100" s="49">
        <v>-17.66218944691672</v>
      </c>
      <c r="J100" s="49">
        <v>-7.1736678384968746</v>
      </c>
      <c r="K100" s="69">
        <v>-23.56883048148574</v>
      </c>
      <c r="L100" s="46">
        <v>54157</v>
      </c>
      <c r="M100" s="46">
        <v>33707.441105769234</v>
      </c>
      <c r="N100" s="46">
        <v>4117733.0826685098</v>
      </c>
      <c r="O100" s="49">
        <v>62.240229528535977</v>
      </c>
      <c r="P100" s="50">
        <v>122.16095163520838</v>
      </c>
      <c r="Q100" s="50">
        <v>76.033256691997522</v>
      </c>
      <c r="R100" s="49">
        <v>-5.7540180994122458</v>
      </c>
      <c r="S100" s="49">
        <v>-4.4788606765709957</v>
      </c>
      <c r="T100" s="69">
        <v>-9.9751643220058899</v>
      </c>
      <c r="U100" s="46">
        <v>52410</v>
      </c>
      <c r="V100" s="46">
        <v>38459.197115384617</v>
      </c>
      <c r="W100" s="46">
        <v>5862770.7214618847</v>
      </c>
      <c r="X100" s="49">
        <v>73.381410256410263</v>
      </c>
      <c r="Y100" s="50">
        <v>152.44131862328018</v>
      </c>
      <c r="Z100" s="50">
        <v>111.86358941923076</v>
      </c>
      <c r="AA100" s="49">
        <v>13.971127646195766</v>
      </c>
      <c r="AB100" s="49">
        <v>1.5952903782882362</v>
      </c>
      <c r="AC100" s="69">
        <v>15.789298079562132</v>
      </c>
      <c r="AD100" s="46">
        <v>54157</v>
      </c>
      <c r="AE100" s="46">
        <v>31036.305309734515</v>
      </c>
      <c r="AF100" s="46">
        <v>4386975.548942429</v>
      </c>
      <c r="AG100" s="49">
        <v>57.308021695689412</v>
      </c>
      <c r="AH100" s="50">
        <v>141.34980002166876</v>
      </c>
      <c r="AI100" s="50">
        <v>81.004774063231523</v>
      </c>
      <c r="AJ100" s="49">
        <v>-10.121972537821186</v>
      </c>
      <c r="AK100" s="49">
        <v>-5.2181091087907516</v>
      </c>
      <c r="AL100" s="69">
        <v>-14.811906075626592</v>
      </c>
      <c r="AM100" s="46">
        <v>52410</v>
      </c>
      <c r="AN100" s="46">
        <v>32005.277149321268</v>
      </c>
      <c r="AO100" s="46">
        <v>4110936.7572487555</v>
      </c>
      <c r="AP100" s="49">
        <v>61.067119155354447</v>
      </c>
      <c r="AQ100" s="50">
        <v>128.44559158382216</v>
      </c>
      <c r="AR100" s="50">
        <v>78.438022462292608</v>
      </c>
      <c r="AS100" s="49">
        <v>24.150223166700197</v>
      </c>
      <c r="AT100" s="49">
        <v>-4.1129511383754194</v>
      </c>
      <c r="AU100" s="69">
        <v>19.043985149669776</v>
      </c>
      <c r="AV100" s="46">
        <v>54157</v>
      </c>
      <c r="AW100" s="46">
        <v>42933.908371040721</v>
      </c>
      <c r="AX100" s="46">
        <v>7567452.4205595478</v>
      </c>
      <c r="AY100" s="49">
        <v>79.276747920011672</v>
      </c>
      <c r="AZ100" s="50">
        <v>176.25817699056387</v>
      </c>
      <c r="BA100" s="50">
        <v>139.73175066121735</v>
      </c>
      <c r="BB100" s="49">
        <v>20.881528872374219</v>
      </c>
      <c r="BC100" s="49">
        <v>4.5148151092805975</v>
      </c>
      <c r="BD100" s="69">
        <v>26.339106402233554</v>
      </c>
      <c r="BE100" s="46">
        <v>54157</v>
      </c>
      <c r="BF100" s="46">
        <v>38277.87669683258</v>
      </c>
      <c r="BG100" s="46">
        <v>7276947.0076481905</v>
      </c>
      <c r="BH100" s="49">
        <v>70.679462852138371</v>
      </c>
      <c r="BI100" s="50">
        <v>190.1084290877175</v>
      </c>
      <c r="BJ100" s="50">
        <v>134.36761651583711</v>
      </c>
      <c r="BK100" s="49">
        <v>8.1238678217026212</v>
      </c>
      <c r="BL100" s="49">
        <v>9.7546358642330873</v>
      </c>
      <c r="BM100" s="69">
        <v>18.670957410034404</v>
      </c>
      <c r="BN100" s="46">
        <v>48916</v>
      </c>
      <c r="BO100" s="46">
        <v>24467.881221719457</v>
      </c>
      <c r="BP100" s="46">
        <v>3306817.9629073846</v>
      </c>
      <c r="BQ100" s="49">
        <v>50.020200387847446</v>
      </c>
      <c r="BR100" s="50">
        <v>135.14933855294402</v>
      </c>
      <c r="BS100" s="50">
        <v>67.601969967032971</v>
      </c>
      <c r="BT100" s="49">
        <v>22.595283727037298</v>
      </c>
      <c r="BU100" s="49">
        <v>9.1479796559863242</v>
      </c>
      <c r="BV100" s="69">
        <v>33.810275341585381</v>
      </c>
      <c r="BW100" s="46">
        <v>54157</v>
      </c>
      <c r="BX100" s="46">
        <v>26821.365800865802</v>
      </c>
      <c r="BY100" s="46">
        <v>3710109.3505643685</v>
      </c>
      <c r="BZ100" s="49">
        <v>49.525205976818881</v>
      </c>
      <c r="CA100" s="50">
        <v>138.32663773015636</v>
      </c>
      <c r="CB100" s="50">
        <v>68.506552256667987</v>
      </c>
      <c r="CC100" s="49">
        <v>39.384919632724944</v>
      </c>
      <c r="CD100" s="49">
        <v>14.257406067503926</v>
      </c>
      <c r="CE100" s="69">
        <v>59.25759362162654</v>
      </c>
      <c r="CF100" s="46">
        <v>52740</v>
      </c>
      <c r="CG100" s="46">
        <v>33447.177653631283</v>
      </c>
      <c r="CH100" s="46">
        <v>5960923.3383244425</v>
      </c>
      <c r="CI100" s="49">
        <v>63.418994413407823</v>
      </c>
      <c r="CJ100" s="50">
        <v>178.21902344209536</v>
      </c>
      <c r="CK100" s="50">
        <v>113.02471252037245</v>
      </c>
      <c r="CL100" s="49">
        <v>519.02507287097399</v>
      </c>
      <c r="CM100" s="49">
        <v>97.822813992360892</v>
      </c>
      <c r="CN100" s="69">
        <v>1124.5728184716233</v>
      </c>
      <c r="CO100" s="46">
        <v>55273</v>
      </c>
      <c r="CP100" s="46">
        <v>28675.291304347826</v>
      </c>
      <c r="CQ100" s="46">
        <v>4014353.7602889803</v>
      </c>
      <c r="CR100" s="49">
        <v>51.879382889200564</v>
      </c>
      <c r="CS100" s="50">
        <v>139.99347792781839</v>
      </c>
      <c r="CT100" s="50">
        <v>72.627752434081387</v>
      </c>
      <c r="CU100" s="49">
        <v>253.59233865306314</v>
      </c>
      <c r="CV100" s="49">
        <v>72.341439853591723</v>
      </c>
      <c r="CW100" s="69">
        <v>509.38612764667715</v>
      </c>
      <c r="CX100" s="46">
        <v>53490</v>
      </c>
      <c r="CY100" s="46">
        <v>32382.055424528302</v>
      </c>
      <c r="CZ100" s="46">
        <v>4983427.4150860878</v>
      </c>
      <c r="DA100" s="49">
        <v>60.538522012578618</v>
      </c>
      <c r="DB100" s="50">
        <v>153.89472193019941</v>
      </c>
      <c r="DC100" s="50">
        <v>93.165590111910419</v>
      </c>
      <c r="DD100" s="49">
        <v>65.750578030417998</v>
      </c>
      <c r="DE100" s="49">
        <v>36.937538609225214</v>
      </c>
      <c r="DF100" s="69">
        <v>126.9747617854176</v>
      </c>
      <c r="DG100" s="46">
        <v>160724</v>
      </c>
      <c r="DH100" s="46">
        <v>103638.04913024475</v>
      </c>
      <c r="DI100" s="46">
        <v>14180796.790595146</v>
      </c>
      <c r="DJ100" s="49">
        <v>64.481999657950752</v>
      </c>
      <c r="DK100" s="50">
        <v>136.83002439358688</v>
      </c>
      <c r="DL100" s="50">
        <v>88.230735861446618</v>
      </c>
      <c r="DM100" s="49">
        <v>0</v>
      </c>
      <c r="DN100" s="49">
        <v>-3.8004640091657778</v>
      </c>
      <c r="DO100" s="49">
        <v>-3.8004640091657778</v>
      </c>
      <c r="DP100" s="49">
        <v>-2.5891123534035163</v>
      </c>
      <c r="DQ100" s="69">
        <v>-6.2911780794213286</v>
      </c>
      <c r="DR100" s="46">
        <v>160724</v>
      </c>
      <c r="DS100" s="46">
        <v>105975.4908300965</v>
      </c>
      <c r="DT100" s="46">
        <v>16065364.726750731</v>
      </c>
      <c r="DU100" s="49">
        <v>65.936319921167041</v>
      </c>
      <c r="DV100" s="50">
        <v>151.59509619547097</v>
      </c>
      <c r="DW100" s="50">
        <v>99.956227612246664</v>
      </c>
      <c r="DX100" s="49">
        <v>0</v>
      </c>
      <c r="DY100" s="49">
        <v>10.588810678446926</v>
      </c>
      <c r="DZ100" s="49">
        <v>10.588810678446926</v>
      </c>
      <c r="EA100" s="49">
        <v>-0.45037502548985597</v>
      </c>
      <c r="EB100" s="69">
        <v>10.090746294164942</v>
      </c>
      <c r="EC100" s="46">
        <v>157230</v>
      </c>
      <c r="ED100" s="46">
        <v>89567.123719417839</v>
      </c>
      <c r="EE100" s="46">
        <v>14293874.321119944</v>
      </c>
      <c r="EF100" s="49">
        <v>56.965670495082257</v>
      </c>
      <c r="EG100" s="50">
        <v>159.5884039538615</v>
      </c>
      <c r="EH100" s="50">
        <v>90.910604344717569</v>
      </c>
      <c r="EI100" s="49">
        <v>0</v>
      </c>
      <c r="EJ100" s="49">
        <v>20.058676117025055</v>
      </c>
      <c r="EK100" s="49">
        <v>20.058676117025055</v>
      </c>
      <c r="EL100" s="49">
        <v>8.8979001069148911</v>
      </c>
      <c r="EM100" s="69">
        <v>30.741377187602431</v>
      </c>
      <c r="EN100" s="46">
        <v>161503</v>
      </c>
      <c r="EO100" s="46">
        <v>94504.524382507414</v>
      </c>
      <c r="EP100" s="46">
        <v>14958704.513699511</v>
      </c>
      <c r="EQ100" s="49">
        <v>58.515646385830237</v>
      </c>
      <c r="ER100" s="50">
        <v>158.28559120782512</v>
      </c>
      <c r="ES100" s="50">
        <v>92.621836830891752</v>
      </c>
      <c r="ET100" s="49">
        <v>1.5889090874780629</v>
      </c>
      <c r="EU100" s="49">
        <v>191.16375785153545</v>
      </c>
      <c r="EV100" s="49">
        <v>186.60978887056928</v>
      </c>
      <c r="EW100" s="49">
        <v>56.611873413516136</v>
      </c>
      <c r="EX100" s="69">
        <v>348.8649597367218</v>
      </c>
      <c r="EY100" s="46">
        <v>640181</v>
      </c>
      <c r="EZ100" s="46">
        <v>393685.1880622665</v>
      </c>
      <c r="FA100" s="46">
        <v>59498740.352165334</v>
      </c>
      <c r="FB100" s="49">
        <v>61.495918820187811</v>
      </c>
      <c r="FC100" s="50">
        <v>151.1327887264959</v>
      </c>
      <c r="FD100" s="50">
        <v>92.940497065931879</v>
      </c>
      <c r="FE100" s="49">
        <v>0.39613897797398279</v>
      </c>
      <c r="FF100" s="49">
        <v>26.741293762070523</v>
      </c>
      <c r="FG100" s="49">
        <v>26.241203150129543</v>
      </c>
      <c r="FH100" s="49">
        <v>6.8412624474082069</v>
      </c>
      <c r="FI100" s="69">
        <v>34.877695174395662</v>
      </c>
      <c r="FK100" s="70">
        <v>59</v>
      </c>
      <c r="FL100" s="71">
        <v>19</v>
      </c>
      <c r="FM100" s="46">
        <v>1783</v>
      </c>
      <c r="FN100" s="71">
        <v>848</v>
      </c>
    </row>
    <row r="101" spans="2:170" x14ac:dyDescent="0.2">
      <c r="B101" s="74" t="s">
        <v>91</v>
      </c>
      <c r="C101" s="75">
        <v>927923</v>
      </c>
      <c r="D101" s="75">
        <v>410275.50114791736</v>
      </c>
      <c r="E101" s="75">
        <v>46569968.691015474</v>
      </c>
      <c r="F101" s="76">
        <v>44.214390757413852</v>
      </c>
      <c r="G101" s="77">
        <v>113.50901665031547</v>
      </c>
      <c r="H101" s="77">
        <v>50.187320166668435</v>
      </c>
      <c r="I101" s="76">
        <v>-37.692825561258758</v>
      </c>
      <c r="J101" s="76">
        <v>-5.9213713118000832</v>
      </c>
      <c r="K101" s="78">
        <v>-41.382264713667617</v>
      </c>
      <c r="L101" s="75">
        <v>930248</v>
      </c>
      <c r="M101" s="75">
        <v>416418.75958188152</v>
      </c>
      <c r="N101" s="75">
        <v>46007304.273803473</v>
      </c>
      <c r="O101" s="76">
        <v>44.764273568111037</v>
      </c>
      <c r="P101" s="77">
        <v>110.48326525922744</v>
      </c>
      <c r="Q101" s="77">
        <v>49.457031107622349</v>
      </c>
      <c r="R101" s="76">
        <v>-34.495121162318554</v>
      </c>
      <c r="S101" s="76">
        <v>-4.6170125193634552</v>
      </c>
      <c r="T101" s="78">
        <v>-37.519489619048166</v>
      </c>
      <c r="U101" s="75">
        <v>907410</v>
      </c>
      <c r="V101" s="75">
        <v>444283.32311168493</v>
      </c>
      <c r="W101" s="75">
        <v>55269829.255053274</v>
      </c>
      <c r="X101" s="76">
        <v>48.961695717667311</v>
      </c>
      <c r="Y101" s="77">
        <v>124.40221448771196</v>
      </c>
      <c r="Z101" s="77">
        <v>60.909433723513374</v>
      </c>
      <c r="AA101" s="76">
        <v>-25.963957547932324</v>
      </c>
      <c r="AB101" s="76">
        <v>2.4978569606797123</v>
      </c>
      <c r="AC101" s="78">
        <v>-24.114643108131567</v>
      </c>
      <c r="AD101" s="75">
        <v>937037</v>
      </c>
      <c r="AE101" s="75">
        <v>444338.85601811908</v>
      </c>
      <c r="AF101" s="75">
        <v>53263325.886934884</v>
      </c>
      <c r="AG101" s="76">
        <v>47.419563583734586</v>
      </c>
      <c r="AH101" s="77">
        <v>119.87096146451556</v>
      </c>
      <c r="AI101" s="77">
        <v>56.842286790099941</v>
      </c>
      <c r="AJ101" s="76">
        <v>-28.502494759706565</v>
      </c>
      <c r="AK101" s="76">
        <v>-1.6168399360023136</v>
      </c>
      <c r="AL101" s="78">
        <v>-29.658494977676977</v>
      </c>
      <c r="AM101" s="75">
        <v>907290</v>
      </c>
      <c r="AN101" s="75">
        <v>417025.07680050988</v>
      </c>
      <c r="AO101" s="75">
        <v>48479680.15942277</v>
      </c>
      <c r="AP101" s="76">
        <v>45.963812761135898</v>
      </c>
      <c r="AQ101" s="77">
        <v>116.25123489303677</v>
      </c>
      <c r="AR101" s="77">
        <v>53.433499938743701</v>
      </c>
      <c r="AS101" s="76">
        <v>-28.727409423303872</v>
      </c>
      <c r="AT101" s="76">
        <v>2.3694000567163753</v>
      </c>
      <c r="AU101" s="78">
        <v>-27.038676621756402</v>
      </c>
      <c r="AV101" s="75">
        <v>941005</v>
      </c>
      <c r="AW101" s="75">
        <v>518549.3303713107</v>
      </c>
      <c r="AX101" s="75">
        <v>76588627.877918303</v>
      </c>
      <c r="AY101" s="76">
        <v>55.105905959193699</v>
      </c>
      <c r="AZ101" s="77">
        <v>147.69786284957019</v>
      </c>
      <c r="BA101" s="77">
        <v>81.390245405623048</v>
      </c>
      <c r="BB101" s="76">
        <v>-10.195737723879263</v>
      </c>
      <c r="BC101" s="76">
        <v>13.777276974978173</v>
      </c>
      <c r="BD101" s="78">
        <v>2.1768442252377294</v>
      </c>
      <c r="BE101" s="75">
        <v>940292</v>
      </c>
      <c r="BF101" s="75">
        <v>444798.01327800832</v>
      </c>
      <c r="BG101" s="75">
        <v>69726248.353970543</v>
      </c>
      <c r="BH101" s="76">
        <v>47.304243073216433</v>
      </c>
      <c r="BI101" s="77">
        <v>156.7593520486121</v>
      </c>
      <c r="BJ101" s="77">
        <v>74.15382493307456</v>
      </c>
      <c r="BK101" s="76">
        <v>-19.642165673541665</v>
      </c>
      <c r="BL101" s="76">
        <v>16.045453920289926</v>
      </c>
      <c r="BM101" s="78">
        <v>-6.7483863953468735</v>
      </c>
      <c r="BN101" s="75">
        <v>847840</v>
      </c>
      <c r="BO101" s="75">
        <v>385460.81097941363</v>
      </c>
      <c r="BP101" s="75">
        <v>45927827.990583397</v>
      </c>
      <c r="BQ101" s="76">
        <v>45.46386240085554</v>
      </c>
      <c r="BR101" s="77">
        <v>119.1504471592996</v>
      </c>
      <c r="BS101" s="77">
        <v>54.170395346508059</v>
      </c>
      <c r="BT101" s="76">
        <v>-13.156583033054408</v>
      </c>
      <c r="BU101" s="76">
        <v>8.473354444038284</v>
      </c>
      <c r="BV101" s="78">
        <v>-5.7980325021310266</v>
      </c>
      <c r="BW101" s="75">
        <v>937688</v>
      </c>
      <c r="BX101" s="75">
        <v>452985.04965138389</v>
      </c>
      <c r="BY101" s="75">
        <v>54669572.18812529</v>
      </c>
      <c r="BZ101" s="76">
        <v>48.308717787940544</v>
      </c>
      <c r="CA101" s="77">
        <v>120.68736535609476</v>
      </c>
      <c r="CB101" s="77">
        <v>58.302518735576541</v>
      </c>
      <c r="CC101" s="76">
        <v>22.412330121874319</v>
      </c>
      <c r="CD101" s="76">
        <v>10.742503895394194</v>
      </c>
      <c r="CE101" s="78">
        <v>35.562479453659464</v>
      </c>
      <c r="CF101" s="75">
        <v>902370</v>
      </c>
      <c r="CG101" s="75">
        <v>483229.08599457314</v>
      </c>
      <c r="CH101" s="75">
        <v>67860613.169890925</v>
      </c>
      <c r="CI101" s="76">
        <v>53.551102762123428</v>
      </c>
      <c r="CJ101" s="77">
        <v>140.4315574883525</v>
      </c>
      <c r="CK101" s="77">
        <v>75.202647661038071</v>
      </c>
      <c r="CL101" s="76">
        <v>208.33197747286621</v>
      </c>
      <c r="CM101" s="76">
        <v>52.007576269187375</v>
      </c>
      <c r="CN101" s="78">
        <v>368.68796581936073</v>
      </c>
      <c r="CO101" s="75">
        <v>933224</v>
      </c>
      <c r="CP101" s="75">
        <v>543688.09973586898</v>
      </c>
      <c r="CQ101" s="75">
        <v>68183039.175038591</v>
      </c>
      <c r="CR101" s="76">
        <v>58.259121040164956</v>
      </c>
      <c r="CS101" s="77">
        <v>125.40837146916189</v>
      </c>
      <c r="CT101" s="77">
        <v>73.061814928718718</v>
      </c>
      <c r="CU101" s="76">
        <v>192.53050098355104</v>
      </c>
      <c r="CV101" s="76">
        <v>44.310291016692616</v>
      </c>
      <c r="CW101" s="78">
        <v>322.15161728195136</v>
      </c>
      <c r="CX101" s="75">
        <v>903120</v>
      </c>
      <c r="CY101" s="75">
        <v>521832.21902268758</v>
      </c>
      <c r="CZ101" s="75">
        <v>68905825.934876293</v>
      </c>
      <c r="DA101" s="76">
        <v>57.781050029086678</v>
      </c>
      <c r="DB101" s="77">
        <v>132.04594009914993</v>
      </c>
      <c r="DC101" s="77">
        <v>76.297530710067647</v>
      </c>
      <c r="DD101" s="76">
        <v>87.539455607154125</v>
      </c>
      <c r="DE101" s="76">
        <v>29.612210242070017</v>
      </c>
      <c r="DF101" s="78">
        <v>143.07403348837815</v>
      </c>
      <c r="DG101" s="75">
        <v>2765581</v>
      </c>
      <c r="DH101" s="75">
        <v>1270977.5838414838</v>
      </c>
      <c r="DI101" s="75">
        <v>147847102.21987221</v>
      </c>
      <c r="DJ101" s="76">
        <v>45.956982776547996</v>
      </c>
      <c r="DK101" s="77">
        <v>116.32549944194113</v>
      </c>
      <c r="DL101" s="77">
        <v>53.459689743266324</v>
      </c>
      <c r="DM101" s="76">
        <v>8.4429627742424851E-2</v>
      </c>
      <c r="DN101" s="76">
        <v>-32.856132111912387</v>
      </c>
      <c r="DO101" s="76">
        <v>-32.912773607418366</v>
      </c>
      <c r="DP101" s="76">
        <v>-2.4577303927407352</v>
      </c>
      <c r="DQ101" s="78">
        <v>-34.561596760115627</v>
      </c>
      <c r="DR101" s="75">
        <v>2785332</v>
      </c>
      <c r="DS101" s="75">
        <v>1379913.2631899395</v>
      </c>
      <c r="DT101" s="75">
        <v>178331633.92427596</v>
      </c>
      <c r="DU101" s="76">
        <v>49.542146616271943</v>
      </c>
      <c r="DV101" s="77">
        <v>129.23394439446685</v>
      </c>
      <c r="DW101" s="77">
        <v>64.025270209898125</v>
      </c>
      <c r="DX101" s="76">
        <v>0.72134647484761605</v>
      </c>
      <c r="DY101" s="76">
        <v>-22.09368140490681</v>
      </c>
      <c r="DZ101" s="76">
        <v>-22.651631137051819</v>
      </c>
      <c r="EA101" s="76">
        <v>6.188042224871519</v>
      </c>
      <c r="EB101" s="78">
        <v>-17.86528141156321</v>
      </c>
      <c r="EC101" s="75">
        <v>2725820</v>
      </c>
      <c r="ED101" s="75">
        <v>1283243.8739088059</v>
      </c>
      <c r="EE101" s="75">
        <v>170323648.53267923</v>
      </c>
      <c r="EF101" s="76">
        <v>47.077351912775086</v>
      </c>
      <c r="EG101" s="77">
        <v>132.72897848626968</v>
      </c>
      <c r="EH101" s="77">
        <v>62.485288292212708</v>
      </c>
      <c r="EI101" s="76">
        <v>0.64177212105279868</v>
      </c>
      <c r="EJ101" s="76">
        <v>-5.5352139578898694</v>
      </c>
      <c r="EK101" s="76">
        <v>-6.1375966944549978</v>
      </c>
      <c r="EL101" s="76">
        <v>10.780542431785605</v>
      </c>
      <c r="EM101" s="78">
        <v>3.9812795213930161</v>
      </c>
      <c r="EN101" s="75">
        <v>2738714</v>
      </c>
      <c r="EO101" s="75">
        <v>1548749.4047531297</v>
      </c>
      <c r="EP101" s="75">
        <v>204949478.27980581</v>
      </c>
      <c r="EQ101" s="76">
        <v>56.55024236751737</v>
      </c>
      <c r="ER101" s="77">
        <v>132.33224022609048</v>
      </c>
      <c r="ES101" s="77">
        <v>74.83420257821949</v>
      </c>
      <c r="ET101" s="76">
        <v>2.239537272050899</v>
      </c>
      <c r="EU101" s="76">
        <v>154.48092321295161</v>
      </c>
      <c r="EV101" s="76">
        <v>148.9065678532944</v>
      </c>
      <c r="EW101" s="76">
        <v>39.245834987331982</v>
      </c>
      <c r="EX101" s="78">
        <v>246.59202874562985</v>
      </c>
      <c r="EY101" s="75">
        <v>11015447</v>
      </c>
      <c r="EZ101" s="75">
        <v>5482884.1256933594</v>
      </c>
      <c r="FA101" s="75">
        <v>701451862.95663321</v>
      </c>
      <c r="FB101" s="76">
        <v>49.774504163955932</v>
      </c>
      <c r="FC101" s="77">
        <v>127.9348326311617</v>
      </c>
      <c r="FD101" s="77">
        <v>63.678928595147639</v>
      </c>
      <c r="FE101" s="76">
        <v>0.91293413130864609</v>
      </c>
      <c r="FF101" s="76">
        <v>-2.6336772255155045</v>
      </c>
      <c r="FG101" s="76">
        <v>-3.5145260489693757</v>
      </c>
      <c r="FH101" s="76">
        <v>8.8414393428305029</v>
      </c>
      <c r="FI101" s="78">
        <v>5.0161786050535229</v>
      </c>
      <c r="FK101" s="79">
        <v>898</v>
      </c>
      <c r="FL101" s="80">
        <v>188</v>
      </c>
      <c r="FM101" s="75">
        <v>30104</v>
      </c>
      <c r="FN101" s="80">
        <v>9168</v>
      </c>
    </row>
    <row r="102" spans="2:170" x14ac:dyDescent="0.2">
      <c r="B102" s="72" t="s">
        <v>101</v>
      </c>
      <c r="K102" s="69"/>
      <c r="T102" s="69"/>
      <c r="AC102" s="69"/>
      <c r="AL102" s="69"/>
      <c r="AU102" s="69"/>
      <c r="BD102" s="69"/>
      <c r="BM102" s="69"/>
      <c r="BV102" s="69"/>
      <c r="CE102" s="69"/>
      <c r="CN102" s="69"/>
      <c r="CW102" s="69"/>
      <c r="DF102" s="69"/>
      <c r="DQ102" s="69"/>
      <c r="EB102" s="69"/>
      <c r="EM102" s="69"/>
      <c r="EX102" s="69"/>
      <c r="FI102" s="69"/>
      <c r="FK102" s="70"/>
      <c r="FL102" s="71"/>
      <c r="FN102" s="71"/>
    </row>
    <row r="103" spans="2:170" x14ac:dyDescent="0.2">
      <c r="B103" s="73" t="s">
        <v>61</v>
      </c>
      <c r="C103" s="46">
        <v>1088782</v>
      </c>
      <c r="D103" s="46">
        <v>478545.41132730205</v>
      </c>
      <c r="E103" s="46">
        <v>73345777.712047026</v>
      </c>
      <c r="F103" s="49">
        <v>43.952362486457531</v>
      </c>
      <c r="G103" s="50">
        <v>153.2681663556524</v>
      </c>
      <c r="H103" s="50">
        <v>67.364980052983086</v>
      </c>
      <c r="I103" s="49">
        <v>-44.109765917449437</v>
      </c>
      <c r="J103" s="49">
        <v>-18.583765292882333</v>
      </c>
      <c r="K103" s="69">
        <v>-54.496275840993164</v>
      </c>
      <c r="L103" s="46">
        <v>1124122</v>
      </c>
      <c r="M103" s="46">
        <v>517096.23868750513</v>
      </c>
      <c r="N103" s="46">
        <v>80879273.666120708</v>
      </c>
      <c r="O103" s="49">
        <v>46.000010558240575</v>
      </c>
      <c r="P103" s="50">
        <v>156.41048535067412</v>
      </c>
      <c r="Q103" s="50">
        <v>71.948839775505419</v>
      </c>
      <c r="R103" s="49">
        <v>-40.807018946253834</v>
      </c>
      <c r="S103" s="49">
        <v>-15.577647059082176</v>
      </c>
      <c r="T103" s="69">
        <v>-50.027892618555796</v>
      </c>
      <c r="U103" s="46">
        <v>1098300</v>
      </c>
      <c r="V103" s="46">
        <v>582764.8868903768</v>
      </c>
      <c r="W103" s="46">
        <v>97815609.662392214</v>
      </c>
      <c r="X103" s="49">
        <v>53.060628871016732</v>
      </c>
      <c r="Y103" s="50">
        <v>167.84746621289176</v>
      </c>
      <c r="Z103" s="50">
        <v>89.060921116627711</v>
      </c>
      <c r="AA103" s="49">
        <v>-28.229288383760252</v>
      </c>
      <c r="AB103" s="49">
        <v>-12.199859469259639</v>
      </c>
      <c r="AC103" s="69">
        <v>-36.985214341029106</v>
      </c>
      <c r="AD103" s="46">
        <v>1141234</v>
      </c>
      <c r="AE103" s="46">
        <v>565784.43274991191</v>
      </c>
      <c r="AF103" s="46">
        <v>99322031.492267415</v>
      </c>
      <c r="AG103" s="49">
        <v>49.576548959276707</v>
      </c>
      <c r="AH103" s="50">
        <v>175.54748017637618</v>
      </c>
      <c r="AI103" s="50">
        <v>87.030382456417712</v>
      </c>
      <c r="AJ103" s="49">
        <v>-35.575323619086205</v>
      </c>
      <c r="AK103" s="49">
        <v>-10.757673481175445</v>
      </c>
      <c r="AL103" s="69">
        <v>-42.505919945448866</v>
      </c>
      <c r="AM103" s="46">
        <v>1113720</v>
      </c>
      <c r="AN103" s="46">
        <v>544281.42682404269</v>
      </c>
      <c r="AO103" s="46">
        <v>92679215.882815272</v>
      </c>
      <c r="AP103" s="49">
        <v>48.870580291639072</v>
      </c>
      <c r="AQ103" s="50">
        <v>170.27811590708006</v>
      </c>
      <c r="AR103" s="50">
        <v>83.215903353459808</v>
      </c>
      <c r="AS103" s="49">
        <v>-34.554211068389655</v>
      </c>
      <c r="AT103" s="49">
        <v>-8.1850844233756401</v>
      </c>
      <c r="AU103" s="69">
        <v>-39.91100414398619</v>
      </c>
      <c r="AV103" s="46">
        <v>1162190</v>
      </c>
      <c r="AW103" s="46">
        <v>683841.08957910456</v>
      </c>
      <c r="AX103" s="46">
        <v>153119441.9697535</v>
      </c>
      <c r="AY103" s="49">
        <v>58.840730825347372</v>
      </c>
      <c r="AZ103" s="50">
        <v>223.91085341770929</v>
      </c>
      <c r="BA103" s="50">
        <v>131.75078254825243</v>
      </c>
      <c r="BB103" s="49">
        <v>-15.48671542219954</v>
      </c>
      <c r="BC103" s="49">
        <v>6.5345404056071104</v>
      </c>
      <c r="BD103" s="69">
        <v>-9.9641606933574458</v>
      </c>
      <c r="BE103" s="46">
        <v>1161508</v>
      </c>
      <c r="BF103" s="46">
        <v>579746.78043420601</v>
      </c>
      <c r="BG103" s="46">
        <v>134999268.58290818</v>
      </c>
      <c r="BH103" s="49">
        <v>49.913283458590563</v>
      </c>
      <c r="BI103" s="50">
        <v>232.85902248874828</v>
      </c>
      <c r="BJ103" s="50">
        <v>116.22758395371207</v>
      </c>
      <c r="BK103" s="49">
        <v>-28.88476177571151</v>
      </c>
      <c r="BL103" s="49">
        <v>8.7884140509578135</v>
      </c>
      <c r="BM103" s="69">
        <v>-22.634860187236018</v>
      </c>
      <c r="BN103" s="46">
        <v>1052520</v>
      </c>
      <c r="BO103" s="46">
        <v>504713.51159114856</v>
      </c>
      <c r="BP103" s="46">
        <v>95157151.081234828</v>
      </c>
      <c r="BQ103" s="49">
        <v>47.952866605019246</v>
      </c>
      <c r="BR103" s="50">
        <v>188.5369598710455</v>
      </c>
      <c r="BS103" s="50">
        <v>90.408876868121112</v>
      </c>
      <c r="BT103" s="49">
        <v>-23.400966557072888</v>
      </c>
      <c r="BU103" s="49">
        <v>6.16946295530893</v>
      </c>
      <c r="BV103" s="69">
        <v>-18.675217564686804</v>
      </c>
      <c r="BW103" s="46">
        <v>1163957</v>
      </c>
      <c r="BX103" s="46">
        <v>657692.40310955129</v>
      </c>
      <c r="BY103" s="46">
        <v>125528819.456903</v>
      </c>
      <c r="BZ103" s="49">
        <v>56.504871151558973</v>
      </c>
      <c r="CA103" s="50">
        <v>190.86250481745913</v>
      </c>
      <c r="CB103" s="50">
        <v>107.84661242374331</v>
      </c>
      <c r="CC103" s="49">
        <v>48.332873163673753</v>
      </c>
      <c r="CD103" s="49">
        <v>11.136717735819904</v>
      </c>
      <c r="CE103" s="69">
        <v>64.852286557343845</v>
      </c>
      <c r="CF103" s="46">
        <v>1133880</v>
      </c>
      <c r="CG103" s="46">
        <v>667635.70123741217</v>
      </c>
      <c r="CH103" s="46">
        <v>150779930.59639034</v>
      </c>
      <c r="CI103" s="49">
        <v>58.88063121647901</v>
      </c>
      <c r="CJ103" s="50">
        <v>225.84162338372732</v>
      </c>
      <c r="CK103" s="50">
        <v>132.97697339788192</v>
      </c>
      <c r="CL103" s="49">
        <v>305.61451858609843</v>
      </c>
      <c r="CM103" s="49">
        <v>93.515685861095832</v>
      </c>
      <c r="CN103" s="69">
        <v>684.92771759407037</v>
      </c>
      <c r="CO103" s="46">
        <v>1162624</v>
      </c>
      <c r="CP103" s="46">
        <v>751554.93923805258</v>
      </c>
      <c r="CQ103" s="46">
        <v>154720237.72525519</v>
      </c>
      <c r="CR103" s="49">
        <v>64.642991993804756</v>
      </c>
      <c r="CS103" s="50">
        <v>205.86683640468772</v>
      </c>
      <c r="CT103" s="50">
        <v>133.07848257498142</v>
      </c>
      <c r="CU103" s="49">
        <v>286.03491435050518</v>
      </c>
      <c r="CV103" s="49">
        <v>75.383575057614053</v>
      </c>
      <c r="CW103" s="69">
        <v>577.04183375851437</v>
      </c>
      <c r="CX103" s="46">
        <v>1124730</v>
      </c>
      <c r="CY103" s="46">
        <v>681654.80047888064</v>
      </c>
      <c r="CZ103" s="46">
        <v>141866361.08490217</v>
      </c>
      <c r="DA103" s="49">
        <v>60.606083280332221</v>
      </c>
      <c r="DB103" s="50">
        <v>208.12053400817726</v>
      </c>
      <c r="DC103" s="50">
        <v>126.13370416446806</v>
      </c>
      <c r="DD103" s="49">
        <v>134.30655362644774</v>
      </c>
      <c r="DE103" s="49">
        <v>58.091654960738943</v>
      </c>
      <c r="DF103" s="69">
        <v>270.41910830952253</v>
      </c>
      <c r="DG103" s="46">
        <v>3311204</v>
      </c>
      <c r="DH103" s="46">
        <v>1578406.5369051839</v>
      </c>
      <c r="DI103" s="46">
        <v>252040661.04055992</v>
      </c>
      <c r="DJ103" s="49">
        <v>47.66865879919159</v>
      </c>
      <c r="DK103" s="50">
        <v>159.6804467971487</v>
      </c>
      <c r="DL103" s="50">
        <v>76.117527352757463</v>
      </c>
      <c r="DM103" s="49">
        <v>-2.8992651472652624</v>
      </c>
      <c r="DN103" s="49">
        <v>-39.724513736259006</v>
      </c>
      <c r="DO103" s="49">
        <v>-37.924788772035335</v>
      </c>
      <c r="DP103" s="49">
        <v>-15.132156696411103</v>
      </c>
      <c r="DQ103" s="69">
        <v>-47.318107004679128</v>
      </c>
      <c r="DR103" s="46">
        <v>3417144</v>
      </c>
      <c r="DS103" s="46">
        <v>1793906.9491530592</v>
      </c>
      <c r="DT103" s="46">
        <v>345120689.34483618</v>
      </c>
      <c r="DU103" s="49">
        <v>52.49725938248605</v>
      </c>
      <c r="DV103" s="50">
        <v>192.38494477529886</v>
      </c>
      <c r="DW103" s="50">
        <v>100.99682347154119</v>
      </c>
      <c r="DX103" s="49">
        <v>-0.3312817084545962</v>
      </c>
      <c r="DY103" s="49">
        <v>-29.033306732208555</v>
      </c>
      <c r="DZ103" s="49">
        <v>-28.797425627363229</v>
      </c>
      <c r="EA103" s="49">
        <v>-2.4851299765066304</v>
      </c>
      <c r="EB103" s="69">
        <v>-30.566902147142052</v>
      </c>
      <c r="EC103" s="46">
        <v>3377985</v>
      </c>
      <c r="ED103" s="46">
        <v>1742152.6951349059</v>
      </c>
      <c r="EE103" s="46">
        <v>355685239.12104601</v>
      </c>
      <c r="EF103" s="49">
        <v>51.573725020534603</v>
      </c>
      <c r="EG103" s="50">
        <v>204.16421598079441</v>
      </c>
      <c r="EH103" s="50">
        <v>105.29509134026529</v>
      </c>
      <c r="EI103" s="49">
        <v>0.35609042070422481</v>
      </c>
      <c r="EJ103" s="49">
        <v>-8.8326486103025328</v>
      </c>
      <c r="EK103" s="49">
        <v>-9.1561349116795103</v>
      </c>
      <c r="EL103" s="49">
        <v>6.4683278810332459</v>
      </c>
      <c r="EM103" s="69">
        <v>-3.28005585796345</v>
      </c>
      <c r="EN103" s="46">
        <v>3421234</v>
      </c>
      <c r="EO103" s="46">
        <v>2100845.4409543453</v>
      </c>
      <c r="EP103" s="46">
        <v>447366529.40654767</v>
      </c>
      <c r="EQ103" s="49">
        <v>61.406072807482488</v>
      </c>
      <c r="ER103" s="50">
        <v>212.94595056137194</v>
      </c>
      <c r="ES103" s="50">
        <v>130.76174544230173</v>
      </c>
      <c r="ET103" s="49">
        <v>18.60760520548116</v>
      </c>
      <c r="EU103" s="49">
        <v>279.87482592392962</v>
      </c>
      <c r="EV103" s="49">
        <v>220.27864087283217</v>
      </c>
      <c r="EW103" s="49">
        <v>71.909539032393923</v>
      </c>
      <c r="EX103" s="69">
        <v>450.58953514370222</v>
      </c>
      <c r="EY103" s="46">
        <v>13527567</v>
      </c>
      <c r="EZ103" s="46">
        <v>7215311.6221474949</v>
      </c>
      <c r="FA103" s="46">
        <v>1400213118.9129899</v>
      </c>
      <c r="FB103" s="49">
        <v>53.337836893711149</v>
      </c>
      <c r="FC103" s="50">
        <v>194.06135067195396</v>
      </c>
      <c r="FD103" s="50">
        <v>103.50812669513962</v>
      </c>
      <c r="FE103" s="49">
        <v>3.3501005037027078</v>
      </c>
      <c r="FF103" s="49">
        <v>-5.1919875850806179</v>
      </c>
      <c r="FG103" s="49">
        <v>-8.2651957251626378</v>
      </c>
      <c r="FH103" s="49">
        <v>3.5428349766291722</v>
      </c>
      <c r="FI103" s="69">
        <v>-5.0151829935713854</v>
      </c>
      <c r="FK103" s="70">
        <v>457</v>
      </c>
      <c r="FL103" s="71">
        <v>229</v>
      </c>
      <c r="FM103" s="46">
        <v>37491</v>
      </c>
      <c r="FN103" s="71">
        <v>26729</v>
      </c>
    </row>
    <row r="104" spans="2:170" x14ac:dyDescent="0.2">
      <c r="B104" s="73" t="s">
        <v>62</v>
      </c>
      <c r="C104" s="46">
        <v>449221</v>
      </c>
      <c r="D104" s="46">
        <v>173861.72210614293</v>
      </c>
      <c r="E104" s="46">
        <v>19451326.345974252</v>
      </c>
      <c r="F104" s="49">
        <v>38.702937330655274</v>
      </c>
      <c r="G104" s="50">
        <v>111.8781414928076</v>
      </c>
      <c r="H104" s="50">
        <v>43.300126988663159</v>
      </c>
      <c r="I104" s="49">
        <v>-44.596548291258806</v>
      </c>
      <c r="J104" s="49">
        <v>-5.6852301368323532</v>
      </c>
      <c r="K104" s="69">
        <v>-47.746362024649521</v>
      </c>
      <c r="L104" s="46">
        <v>449531</v>
      </c>
      <c r="M104" s="46">
        <v>177224.69128329298</v>
      </c>
      <c r="N104" s="46">
        <v>19764101.669996068</v>
      </c>
      <c r="O104" s="49">
        <v>39.424353667109273</v>
      </c>
      <c r="P104" s="50">
        <v>111.52002312365848</v>
      </c>
      <c r="Q104" s="50">
        <v>43.966048325913157</v>
      </c>
      <c r="R104" s="49">
        <v>-39.086013998094046</v>
      </c>
      <c r="S104" s="49">
        <v>-5.4612287899357801</v>
      </c>
      <c r="T104" s="69">
        <v>-42.412666138727587</v>
      </c>
      <c r="U104" s="46">
        <v>436830</v>
      </c>
      <c r="V104" s="46">
        <v>193171.47531572904</v>
      </c>
      <c r="W104" s="46">
        <v>22951335.016180735</v>
      </c>
      <c r="X104" s="49">
        <v>44.221201683888253</v>
      </c>
      <c r="Y104" s="50">
        <v>118.81327188016726</v>
      </c>
      <c r="Z104" s="50">
        <v>52.540656585355251</v>
      </c>
      <c r="AA104" s="49">
        <v>-33.158787245492142</v>
      </c>
      <c r="AB104" s="49">
        <v>2.1547596790593992</v>
      </c>
      <c r="AC104" s="69">
        <v>-31.718519744063698</v>
      </c>
      <c r="AD104" s="46">
        <v>456754</v>
      </c>
      <c r="AE104" s="46">
        <v>203276.63978286157</v>
      </c>
      <c r="AF104" s="46">
        <v>22766050.112205643</v>
      </c>
      <c r="AG104" s="49">
        <v>44.504621696331412</v>
      </c>
      <c r="AH104" s="50">
        <v>111.9954075221046</v>
      </c>
      <c r="AI104" s="50">
        <v>49.843132434977349</v>
      </c>
      <c r="AJ104" s="49">
        <v>-33.334488882605143</v>
      </c>
      <c r="AK104" s="49">
        <v>-1.1669406590680713</v>
      </c>
      <c r="AL104" s="69">
        <v>-34.112435837409571</v>
      </c>
      <c r="AM104" s="46">
        <v>442500</v>
      </c>
      <c r="AN104" s="46">
        <v>190922.32421198476</v>
      </c>
      <c r="AO104" s="46">
        <v>21346470.298475925</v>
      </c>
      <c r="AP104" s="49">
        <v>43.14628795751068</v>
      </c>
      <c r="AQ104" s="50">
        <v>111.80709425459605</v>
      </c>
      <c r="AR104" s="50">
        <v>48.240610844013396</v>
      </c>
      <c r="AS104" s="49">
        <v>-34.200157228840922</v>
      </c>
      <c r="AT104" s="49">
        <v>3.3013804144766068</v>
      </c>
      <c r="AU104" s="69">
        <v>-32.027854106837474</v>
      </c>
      <c r="AV104" s="46">
        <v>457219</v>
      </c>
      <c r="AW104" s="46">
        <v>236156.04559915164</v>
      </c>
      <c r="AX104" s="46">
        <v>27820273.143796735</v>
      </c>
      <c r="AY104" s="49">
        <v>51.650531933089319</v>
      </c>
      <c r="AZ104" s="50">
        <v>117.8046197090314</v>
      </c>
      <c r="BA104" s="50">
        <v>60.846712721467689</v>
      </c>
      <c r="BB104" s="49">
        <v>-7.6822575418463526</v>
      </c>
      <c r="BC104" s="49">
        <v>7.872739494121344</v>
      </c>
      <c r="BD104" s="69">
        <v>-0.41432217126206144</v>
      </c>
      <c r="BE104" s="46">
        <v>457219</v>
      </c>
      <c r="BF104" s="46">
        <v>187714.54545454544</v>
      </c>
      <c r="BG104" s="46">
        <v>21868530.495633058</v>
      </c>
      <c r="BH104" s="49">
        <v>41.055718475073313</v>
      </c>
      <c r="BI104" s="50">
        <v>116.49885970572515</v>
      </c>
      <c r="BJ104" s="50">
        <v>47.829443867453136</v>
      </c>
      <c r="BK104" s="49">
        <v>-21.953447845598777</v>
      </c>
      <c r="BL104" s="49">
        <v>10.815729596299896</v>
      </c>
      <c r="BM104" s="69">
        <v>-13.512143805343571</v>
      </c>
      <c r="BN104" s="46">
        <v>412972</v>
      </c>
      <c r="BO104" s="46">
        <v>179782.76210235132</v>
      </c>
      <c r="BP104" s="46">
        <v>21325667.758768592</v>
      </c>
      <c r="BQ104" s="49">
        <v>43.533886583679113</v>
      </c>
      <c r="BR104" s="50">
        <v>118.61909067025998</v>
      </c>
      <c r="BS104" s="50">
        <v>51.639500398982477</v>
      </c>
      <c r="BT104" s="49">
        <v>-21.80447660477234</v>
      </c>
      <c r="BU104" s="49">
        <v>11.063936402857784</v>
      </c>
      <c r="BV104" s="69">
        <v>-13.152973626442572</v>
      </c>
      <c r="BW104" s="46">
        <v>457219</v>
      </c>
      <c r="BX104" s="46">
        <v>212206.1642053446</v>
      </c>
      <c r="BY104" s="46">
        <v>24796088.923819687</v>
      </c>
      <c r="BZ104" s="49">
        <v>46.412367859897465</v>
      </c>
      <c r="CA104" s="50">
        <v>116.84905109460141</v>
      </c>
      <c r="CB104" s="50">
        <v>54.232411434825949</v>
      </c>
      <c r="CC104" s="49">
        <v>15.34052386564241</v>
      </c>
      <c r="CD104" s="49">
        <v>10.160234094252479</v>
      </c>
      <c r="CE104" s="69">
        <v>27.059391095928827</v>
      </c>
      <c r="CF104" s="46">
        <v>436920</v>
      </c>
      <c r="CG104" s="46">
        <v>220294.87777359909</v>
      </c>
      <c r="CH104" s="46">
        <v>26701140.951902244</v>
      </c>
      <c r="CI104" s="49">
        <v>50.4199573774602</v>
      </c>
      <c r="CJ104" s="50">
        <v>121.20636313361527</v>
      </c>
      <c r="CK104" s="50">
        <v>61.112196630738445</v>
      </c>
      <c r="CL104" s="49">
        <v>224.53311157568544</v>
      </c>
      <c r="CM104" s="49">
        <v>21.811323463846204</v>
      </c>
      <c r="CN104" s="69">
        <v>295.3180782887431</v>
      </c>
      <c r="CO104" s="46">
        <v>451484</v>
      </c>
      <c r="CP104" s="46">
        <v>274263.69980952382</v>
      </c>
      <c r="CQ104" s="46">
        <v>34221252.589136213</v>
      </c>
      <c r="CR104" s="49">
        <v>60.747158218125961</v>
      </c>
      <c r="CS104" s="50">
        <v>124.77499797786903</v>
      </c>
      <c r="CT104" s="50">
        <v>75.797265438279567</v>
      </c>
      <c r="CU104" s="49">
        <v>187.14211316975462</v>
      </c>
      <c r="CV104" s="49">
        <v>16.597071868217267</v>
      </c>
      <c r="CW104" s="69">
        <v>234.79929605645657</v>
      </c>
      <c r="CX104" s="46">
        <v>436920</v>
      </c>
      <c r="CY104" s="46">
        <v>252554.44541484717</v>
      </c>
      <c r="CZ104" s="46">
        <v>32380763.898898572</v>
      </c>
      <c r="DA104" s="49">
        <v>57.803361122138412</v>
      </c>
      <c r="DB104" s="50">
        <v>128.21300312378099</v>
      </c>
      <c r="DC104" s="50">
        <v>74.111425201177724</v>
      </c>
      <c r="DD104" s="49">
        <v>93.96829596863121</v>
      </c>
      <c r="DE104" s="49">
        <v>11.753629172286947</v>
      </c>
      <c r="DF104" s="69">
        <v>116.76661018858813</v>
      </c>
      <c r="DG104" s="46">
        <v>1335582</v>
      </c>
      <c r="DH104" s="46">
        <v>544257.88870516489</v>
      </c>
      <c r="DI104" s="46">
        <v>62166763.032151051</v>
      </c>
      <c r="DJ104" s="49">
        <v>40.7506157394428</v>
      </c>
      <c r="DK104" s="50">
        <v>114.22298936272837</v>
      </c>
      <c r="DL104" s="50">
        <v>46.54657148131006</v>
      </c>
      <c r="DM104" s="49">
        <v>-1.191839561083442</v>
      </c>
      <c r="DN104" s="49">
        <v>-39.830712594506721</v>
      </c>
      <c r="DO104" s="49">
        <v>-39.104941192898664</v>
      </c>
      <c r="DP104" s="49">
        <v>-2.922603099892632</v>
      </c>
      <c r="DQ104" s="69">
        <v>-40.884662069276445</v>
      </c>
      <c r="DR104" s="46">
        <v>1356473</v>
      </c>
      <c r="DS104" s="46">
        <v>630355.00959399797</v>
      </c>
      <c r="DT104" s="46">
        <v>71932793.554478303</v>
      </c>
      <c r="DU104" s="49">
        <v>46.470147919936331</v>
      </c>
      <c r="DV104" s="50">
        <v>114.11473290393792</v>
      </c>
      <c r="DW104" s="50">
        <v>53.02928517890021</v>
      </c>
      <c r="DX104" s="49">
        <v>0.54740684076946799</v>
      </c>
      <c r="DY104" s="49">
        <v>-25.513693438378169</v>
      </c>
      <c r="DZ104" s="49">
        <v>-25.919216713782529</v>
      </c>
      <c r="EA104" s="49">
        <v>3.4121707203565466</v>
      </c>
      <c r="EB104" s="69">
        <v>-23.391453917079428</v>
      </c>
      <c r="EC104" s="46">
        <v>1327410</v>
      </c>
      <c r="ED104" s="46">
        <v>579703.47176224133</v>
      </c>
      <c r="EE104" s="46">
        <v>67990287.17822133</v>
      </c>
      <c r="EF104" s="49">
        <v>43.671772230301215</v>
      </c>
      <c r="EG104" s="50">
        <v>117.28459547005571</v>
      </c>
      <c r="EH104" s="50">
        <v>51.220261394912903</v>
      </c>
      <c r="EI104" s="49">
        <v>0.57965084560829239</v>
      </c>
      <c r="EJ104" s="49">
        <v>-10.902766894286197</v>
      </c>
      <c r="EK104" s="49">
        <v>-11.416243388556023</v>
      </c>
      <c r="EL104" s="49">
        <v>10.664799261737841</v>
      </c>
      <c r="EM104" s="69">
        <v>-1.9689635674391008</v>
      </c>
      <c r="EN104" s="46">
        <v>1325324</v>
      </c>
      <c r="EO104" s="46">
        <v>747113.02299797011</v>
      </c>
      <c r="EP104" s="46">
        <v>93303157.439937025</v>
      </c>
      <c r="EQ104" s="49">
        <v>56.372103953295202</v>
      </c>
      <c r="ER104" s="50">
        <v>124.88492981361206</v>
      </c>
      <c r="ES104" s="50">
        <v>70.400262456529148</v>
      </c>
      <c r="ET104" s="49">
        <v>2.2642324727233447</v>
      </c>
      <c r="EU104" s="49">
        <v>160.15567275245607</v>
      </c>
      <c r="EV104" s="49">
        <v>154.39556574371852</v>
      </c>
      <c r="EW104" s="49">
        <v>14.884116611695681</v>
      </c>
      <c r="EX104" s="69">
        <v>192.26009840399655</v>
      </c>
      <c r="EY104" s="46">
        <v>5344789</v>
      </c>
      <c r="EZ104" s="46">
        <v>2501429.3930593743</v>
      </c>
      <c r="FA104" s="46">
        <v>295393001.20478773</v>
      </c>
      <c r="FB104" s="49">
        <v>46.801274906443908</v>
      </c>
      <c r="FC104" s="50">
        <v>118.08968185326518</v>
      </c>
      <c r="FD104" s="50">
        <v>55.26747664029164</v>
      </c>
      <c r="FE104" s="49">
        <v>0.53171999729146135</v>
      </c>
      <c r="FF104" s="49">
        <v>-6.9628357813665387</v>
      </c>
      <c r="FG104" s="49">
        <v>-7.4549164968628006</v>
      </c>
      <c r="FH104" s="49">
        <v>5.8369720970135486</v>
      </c>
      <c r="FI104" s="69">
        <v>-2.0530857956267932</v>
      </c>
      <c r="FK104" s="70">
        <v>553</v>
      </c>
      <c r="FL104" s="71">
        <v>63</v>
      </c>
      <c r="FM104" s="46">
        <v>14564</v>
      </c>
      <c r="FN104" s="71">
        <v>2519</v>
      </c>
    </row>
    <row r="105" spans="2:170" x14ac:dyDescent="0.2">
      <c r="B105" s="73" t="s">
        <v>63</v>
      </c>
      <c r="C105" s="46">
        <v>1047583</v>
      </c>
      <c r="D105" s="46">
        <v>492008.08070210833</v>
      </c>
      <c r="E105" s="46">
        <v>71789759.115354881</v>
      </c>
      <c r="F105" s="49">
        <v>46.966023761564323</v>
      </c>
      <c r="G105" s="50">
        <v>145.91174806094452</v>
      </c>
      <c r="H105" s="50">
        <v>68.528946265217058</v>
      </c>
      <c r="I105" s="49">
        <v>-37.711876050616368</v>
      </c>
      <c r="J105" s="49">
        <v>-15.046373658422938</v>
      </c>
      <c r="K105" s="69">
        <v>-47.083979924862255</v>
      </c>
      <c r="L105" s="46">
        <v>1058898</v>
      </c>
      <c r="M105" s="46">
        <v>473093.17827243177</v>
      </c>
      <c r="N105" s="46">
        <v>67507863.376409382</v>
      </c>
      <c r="O105" s="49">
        <v>44.67788004816628</v>
      </c>
      <c r="P105" s="50">
        <v>142.69464553034587</v>
      </c>
      <c r="Q105" s="50">
        <v>63.752942565203988</v>
      </c>
      <c r="R105" s="49">
        <v>-39.139710605311699</v>
      </c>
      <c r="S105" s="49">
        <v>-12.084902848179793</v>
      </c>
      <c r="T105" s="69">
        <v>-46.494617451780847</v>
      </c>
      <c r="U105" s="46">
        <v>1029270</v>
      </c>
      <c r="V105" s="46">
        <v>505292.94556142867</v>
      </c>
      <c r="W105" s="46">
        <v>79408580.144726455</v>
      </c>
      <c r="X105" s="49">
        <v>49.092361145416525</v>
      </c>
      <c r="Y105" s="50">
        <v>157.15354992042478</v>
      </c>
      <c r="Z105" s="50">
        <v>77.150388279777374</v>
      </c>
      <c r="AA105" s="49">
        <v>-30.598589441339982</v>
      </c>
      <c r="AB105" s="49">
        <v>-8.8347118652463976</v>
      </c>
      <c r="AC105" s="69">
        <v>-36.73000409461428</v>
      </c>
      <c r="AD105" s="46">
        <v>1062618</v>
      </c>
      <c r="AE105" s="46">
        <v>542851.10755080846</v>
      </c>
      <c r="AF105" s="46">
        <v>84375669.596988559</v>
      </c>
      <c r="AG105" s="49">
        <v>51.086195373201704</v>
      </c>
      <c r="AH105" s="50">
        <v>155.43059307305802</v>
      </c>
      <c r="AI105" s="50">
        <v>79.403576447028527</v>
      </c>
      <c r="AJ105" s="49">
        <v>-30.33681239292228</v>
      </c>
      <c r="AK105" s="49">
        <v>-12.181243201357526</v>
      </c>
      <c r="AL105" s="69">
        <v>-38.82265469715837</v>
      </c>
      <c r="AM105" s="46">
        <v>1033350</v>
      </c>
      <c r="AN105" s="46">
        <v>521168.41653935245</v>
      </c>
      <c r="AO105" s="46">
        <v>78992355.828321695</v>
      </c>
      <c r="AP105" s="49">
        <v>50.434839748328486</v>
      </c>
      <c r="AQ105" s="50">
        <v>151.567810560825</v>
      </c>
      <c r="AR105" s="50">
        <v>76.442982366402177</v>
      </c>
      <c r="AS105" s="49">
        <v>-27.669333137317821</v>
      </c>
      <c r="AT105" s="49">
        <v>-8.4568982594594271</v>
      </c>
      <c r="AU105" s="69">
        <v>-33.786264044283385</v>
      </c>
      <c r="AV105" s="46">
        <v>1062866</v>
      </c>
      <c r="AW105" s="46">
        <v>653155.8714703985</v>
      </c>
      <c r="AX105" s="46">
        <v>135049706.60771027</v>
      </c>
      <c r="AY105" s="49">
        <v>61.452325266816182</v>
      </c>
      <c r="AZ105" s="50">
        <v>206.7648971809493</v>
      </c>
      <c r="BA105" s="50">
        <v>127.061837153235</v>
      </c>
      <c r="BB105" s="49">
        <v>-7.5839489943823866</v>
      </c>
      <c r="BC105" s="49">
        <v>2.776463748739368</v>
      </c>
      <c r="BD105" s="69">
        <v>-5.0180508401949293</v>
      </c>
      <c r="BE105" s="46">
        <v>1056728</v>
      </c>
      <c r="BF105" s="46">
        <v>591734.27605174691</v>
      </c>
      <c r="BG105" s="46">
        <v>131909325.96260901</v>
      </c>
      <c r="BH105" s="49">
        <v>55.996838926549401</v>
      </c>
      <c r="BI105" s="50">
        <v>222.91986673943083</v>
      </c>
      <c r="BJ105" s="50">
        <v>124.82807871335766</v>
      </c>
      <c r="BK105" s="49">
        <v>-18.706947061931512</v>
      </c>
      <c r="BL105" s="49">
        <v>6.6791619105137894</v>
      </c>
      <c r="BM105" s="69">
        <v>-13.27725243419823</v>
      </c>
      <c r="BN105" s="46">
        <v>951020</v>
      </c>
      <c r="BO105" s="46">
        <v>514982.74520686176</v>
      </c>
      <c r="BP105" s="46">
        <v>81786493.367974311</v>
      </c>
      <c r="BQ105" s="49">
        <v>54.150569410407954</v>
      </c>
      <c r="BR105" s="50">
        <v>158.81404596404826</v>
      </c>
      <c r="BS105" s="50">
        <v>85.998710193239162</v>
      </c>
      <c r="BT105" s="49">
        <v>-13.56391372030634</v>
      </c>
      <c r="BU105" s="49">
        <v>1.2013428311418906</v>
      </c>
      <c r="BV105" s="69">
        <v>-12.525519994265622</v>
      </c>
      <c r="BW105" s="46">
        <v>1048141</v>
      </c>
      <c r="BX105" s="46">
        <v>612127.08279548201</v>
      </c>
      <c r="BY105" s="46">
        <v>102356327.6206679</v>
      </c>
      <c r="BZ105" s="49">
        <v>58.401215370401694</v>
      </c>
      <c r="CA105" s="50">
        <v>167.21417904469064</v>
      </c>
      <c r="CB105" s="50">
        <v>97.655112833738883</v>
      </c>
      <c r="CC105" s="49">
        <v>34.610561397667134</v>
      </c>
      <c r="CD105" s="49">
        <v>12.071603496304354</v>
      </c>
      <c r="CE105" s="69">
        <v>50.860214633742842</v>
      </c>
      <c r="CF105" s="46">
        <v>1013520</v>
      </c>
      <c r="CG105" s="46">
        <v>612981.52204594365</v>
      </c>
      <c r="CH105" s="46">
        <v>124950844.48230134</v>
      </c>
      <c r="CI105" s="49">
        <v>60.480456433611934</v>
      </c>
      <c r="CJ105" s="50">
        <v>203.84112732346952</v>
      </c>
      <c r="CK105" s="50">
        <v>123.28404420465442</v>
      </c>
      <c r="CL105" s="49">
        <v>350.70245752496282</v>
      </c>
      <c r="CM105" s="49">
        <v>82.114277532498079</v>
      </c>
      <c r="CN105" s="69">
        <v>720.79352434280008</v>
      </c>
      <c r="CO105" s="46">
        <v>1020799</v>
      </c>
      <c r="CP105" s="46">
        <v>670927.07091561938</v>
      </c>
      <c r="CQ105" s="46">
        <v>120942371.13648647</v>
      </c>
      <c r="CR105" s="49">
        <v>65.725678700274926</v>
      </c>
      <c r="CS105" s="50">
        <v>180.26157592871527</v>
      </c>
      <c r="CT105" s="50">
        <v>118.47814421495953</v>
      </c>
      <c r="CU105" s="49">
        <v>228.95471543097565</v>
      </c>
      <c r="CV105" s="49">
        <v>68.901644112635566</v>
      </c>
      <c r="CW105" s="69">
        <v>455.60992274895955</v>
      </c>
      <c r="CX105" s="46">
        <v>990240</v>
      </c>
      <c r="CY105" s="46">
        <v>609653.54862227943</v>
      </c>
      <c r="CZ105" s="46">
        <v>114458890.82590593</v>
      </c>
      <c r="DA105" s="49">
        <v>61.566241378077983</v>
      </c>
      <c r="DB105" s="50">
        <v>187.74415581532318</v>
      </c>
      <c r="DC105" s="50">
        <v>115.5870201424967</v>
      </c>
      <c r="DD105" s="49">
        <v>90.330084814578171</v>
      </c>
      <c r="DE105" s="49">
        <v>45.014419883290181</v>
      </c>
      <c r="DF105" s="69">
        <v>176.00606835723471</v>
      </c>
      <c r="DG105" s="46">
        <v>3135751</v>
      </c>
      <c r="DH105" s="46">
        <v>1470394.2045359688</v>
      </c>
      <c r="DI105" s="46">
        <v>218706202.6364907</v>
      </c>
      <c r="DJ105" s="49">
        <v>46.891293490330348</v>
      </c>
      <c r="DK105" s="50">
        <v>148.73984266383221</v>
      </c>
      <c r="DL105" s="50">
        <v>69.74603616055316</v>
      </c>
      <c r="DM105" s="49">
        <v>0.77042795804455144</v>
      </c>
      <c r="DN105" s="49">
        <v>-35.455883998715912</v>
      </c>
      <c r="DO105" s="49">
        <v>-35.94934812804722</v>
      </c>
      <c r="DP105" s="49">
        <v>-11.864415091625537</v>
      </c>
      <c r="DQ105" s="69">
        <v>-43.548583335027722</v>
      </c>
      <c r="DR105" s="46">
        <v>3158834</v>
      </c>
      <c r="DS105" s="46">
        <v>1717175.3955605594</v>
      </c>
      <c r="DT105" s="46">
        <v>298417732.03302056</v>
      </c>
      <c r="DU105" s="49">
        <v>54.361052070496882</v>
      </c>
      <c r="DV105" s="50">
        <v>173.78407168220824</v>
      </c>
      <c r="DW105" s="50">
        <v>94.47084969739484</v>
      </c>
      <c r="DX105" s="49">
        <v>0.90880195247549422</v>
      </c>
      <c r="DY105" s="49">
        <v>-21.462203683333335</v>
      </c>
      <c r="DZ105" s="49">
        <v>-22.169528527694531</v>
      </c>
      <c r="EA105" s="49">
        <v>-4.0099119917486963</v>
      </c>
      <c r="EB105" s="69">
        <v>-25.290461936497056</v>
      </c>
      <c r="EC105" s="46">
        <v>3055889</v>
      </c>
      <c r="ED105" s="46">
        <v>1718844.1040540908</v>
      </c>
      <c r="EE105" s="46">
        <v>316052146.95125121</v>
      </c>
      <c r="EF105" s="49">
        <v>56.246941693696691</v>
      </c>
      <c r="EG105" s="50">
        <v>183.87481808606495</v>
      </c>
      <c r="EH105" s="50">
        <v>103.4239617182598</v>
      </c>
      <c r="EI105" s="49">
        <v>-0.22101716874688587</v>
      </c>
      <c r="EJ105" s="49">
        <v>-3.5144830887677982</v>
      </c>
      <c r="EK105" s="49">
        <v>-3.3007611689035197</v>
      </c>
      <c r="EL105" s="49">
        <v>4.3680284432670753</v>
      </c>
      <c r="EM105" s="69">
        <v>0.92308908766153486</v>
      </c>
      <c r="EN105" s="46">
        <v>3024559</v>
      </c>
      <c r="EO105" s="46">
        <v>1893562.1415838425</v>
      </c>
      <c r="EP105" s="46">
        <v>360352106.44469374</v>
      </c>
      <c r="EQ105" s="49">
        <v>62.606222645477985</v>
      </c>
      <c r="ER105" s="50">
        <v>190.30381867651963</v>
      </c>
      <c r="ES105" s="50">
        <v>119.14203242346859</v>
      </c>
      <c r="ET105" s="49">
        <v>-0.34398693376834721</v>
      </c>
      <c r="EU105" s="49">
        <v>185.04090595292837</v>
      </c>
      <c r="EV105" s="49">
        <v>186.02479387118311</v>
      </c>
      <c r="EW105" s="49">
        <v>60.09033694354536</v>
      </c>
      <c r="EX105" s="69">
        <v>357.89805625045813</v>
      </c>
      <c r="EY105" s="46">
        <v>12375033</v>
      </c>
      <c r="EZ105" s="46">
        <v>6799975.8457344612</v>
      </c>
      <c r="FA105" s="46">
        <v>1193528188.0654562</v>
      </c>
      <c r="FB105" s="49">
        <v>54.949153232435513</v>
      </c>
      <c r="FC105" s="50">
        <v>175.51947464844912</v>
      </c>
      <c r="FD105" s="50">
        <v>96.446465077342111</v>
      </c>
      <c r="FE105" s="49">
        <v>0.28536885346535473</v>
      </c>
      <c r="FF105" s="49">
        <v>-1.5968025652183331</v>
      </c>
      <c r="FG105" s="49">
        <v>-1.8768155716053385</v>
      </c>
      <c r="FH105" s="49">
        <v>3.3901233959530011</v>
      </c>
      <c r="FI105" s="69">
        <v>1.4496814605557811</v>
      </c>
      <c r="FK105" s="70">
        <v>696</v>
      </c>
      <c r="FL105" s="71">
        <v>255</v>
      </c>
      <c r="FM105" s="46">
        <v>33008</v>
      </c>
      <c r="FN105" s="71">
        <v>18654</v>
      </c>
    </row>
    <row r="106" spans="2:170" x14ac:dyDescent="0.2">
      <c r="B106" s="73" t="s">
        <v>64</v>
      </c>
      <c r="C106" s="46">
        <v>68882</v>
      </c>
      <c r="D106" s="46">
        <v>36367.747945205476</v>
      </c>
      <c r="E106" s="46">
        <v>5291315.2993263584</v>
      </c>
      <c r="F106" s="49">
        <v>52.797171895713653</v>
      </c>
      <c r="G106" s="50">
        <v>145.49471986273858</v>
      </c>
      <c r="H106" s="50">
        <v>76.817097345117134</v>
      </c>
      <c r="I106" s="49">
        <v>-23.377704454632561</v>
      </c>
      <c r="J106" s="49">
        <v>-4.4019121711507356</v>
      </c>
      <c r="K106" s="69">
        <v>-26.750550608059179</v>
      </c>
      <c r="L106" s="46">
        <v>68882</v>
      </c>
      <c r="M106" s="46">
        <v>37253.785843920145</v>
      </c>
      <c r="N106" s="46">
        <v>4985057.1062607989</v>
      </c>
      <c r="O106" s="49">
        <v>54.083484573502723</v>
      </c>
      <c r="P106" s="50">
        <v>133.81343649599481</v>
      </c>
      <c r="Q106" s="50">
        <v>72.370969284585215</v>
      </c>
      <c r="R106" s="49">
        <v>-13.262336061363559</v>
      </c>
      <c r="S106" s="49">
        <v>-2.4996898492295738</v>
      </c>
      <c r="T106" s="69">
        <v>-15.430508642296514</v>
      </c>
      <c r="U106" s="46">
        <v>66660</v>
      </c>
      <c r="V106" s="46">
        <v>44349.264972776771</v>
      </c>
      <c r="W106" s="46">
        <v>7397792.5741418153</v>
      </c>
      <c r="X106" s="49">
        <v>66.530550514216571</v>
      </c>
      <c r="Y106" s="50">
        <v>166.80755766037737</v>
      </c>
      <c r="Z106" s="50">
        <v>110.9779864107683</v>
      </c>
      <c r="AA106" s="49">
        <v>4.2467533276167355</v>
      </c>
      <c r="AB106" s="49">
        <v>3.1034949622687593</v>
      </c>
      <c r="AC106" s="69">
        <v>7.4820460654680607</v>
      </c>
      <c r="AD106" s="46">
        <v>68882</v>
      </c>
      <c r="AE106" s="46">
        <v>37414.391822827936</v>
      </c>
      <c r="AF106" s="46">
        <v>5900767.8461287431</v>
      </c>
      <c r="AG106" s="49">
        <v>54.316645600923231</v>
      </c>
      <c r="AH106" s="50">
        <v>157.71385177316876</v>
      </c>
      <c r="AI106" s="50">
        <v>85.664873931197448</v>
      </c>
      <c r="AJ106" s="49">
        <v>-16.431863862339796</v>
      </c>
      <c r="AK106" s="49">
        <v>-3.0456831675896674</v>
      </c>
      <c r="AL106" s="69">
        <v>-18.977084518152932</v>
      </c>
      <c r="AM106" s="46">
        <v>66660</v>
      </c>
      <c r="AN106" s="46">
        <v>38174.499133448873</v>
      </c>
      <c r="AO106" s="46">
        <v>5542051.8637857884</v>
      </c>
      <c r="AP106" s="49">
        <v>57.267475447718084</v>
      </c>
      <c r="AQ106" s="50">
        <v>145.17680623423786</v>
      </c>
      <c r="AR106" s="50">
        <v>83.139091865973427</v>
      </c>
      <c r="AS106" s="49">
        <v>11.100282045278217</v>
      </c>
      <c r="AT106" s="49">
        <v>-1.8955998917440733</v>
      </c>
      <c r="AU106" s="69">
        <v>8.9942652191005621</v>
      </c>
      <c r="AV106" s="46">
        <v>70494</v>
      </c>
      <c r="AW106" s="46">
        <v>53295.150779896016</v>
      </c>
      <c r="AX106" s="46">
        <v>10702395.30098246</v>
      </c>
      <c r="AY106" s="49">
        <v>75.602392799239666</v>
      </c>
      <c r="AZ106" s="50">
        <v>200.81367900022184</v>
      </c>
      <c r="BA106" s="50">
        <v>151.81994639235199</v>
      </c>
      <c r="BB106" s="49">
        <v>13.565209516007526</v>
      </c>
      <c r="BC106" s="49">
        <v>5.708920319057035</v>
      </c>
      <c r="BD106" s="69">
        <v>20.048556837446572</v>
      </c>
      <c r="BE106" s="46">
        <v>70494</v>
      </c>
      <c r="BF106" s="46">
        <v>50810.303292894278</v>
      </c>
      <c r="BG106" s="46">
        <v>11063900.994581282</v>
      </c>
      <c r="BH106" s="49">
        <v>72.077486442667862</v>
      </c>
      <c r="BI106" s="50">
        <v>217.74916262167926</v>
      </c>
      <c r="BJ106" s="50">
        <v>156.94812316766365</v>
      </c>
      <c r="BK106" s="49">
        <v>6.5393661797474625</v>
      </c>
      <c r="BL106" s="49">
        <v>10.624701642301348</v>
      </c>
      <c r="BM106" s="69">
        <v>17.858855967944539</v>
      </c>
      <c r="BN106" s="46">
        <v>63672</v>
      </c>
      <c r="BO106" s="46">
        <v>30520.798977853494</v>
      </c>
      <c r="BP106" s="46">
        <v>4549216.0081116799</v>
      </c>
      <c r="BQ106" s="49">
        <v>47.934412265758091</v>
      </c>
      <c r="BR106" s="50">
        <v>149.05297896731611</v>
      </c>
      <c r="BS106" s="50">
        <v>71.447669432587006</v>
      </c>
      <c r="BT106" s="49">
        <v>15.136006075608961</v>
      </c>
      <c r="BU106" s="49">
        <v>8.1812764053684148</v>
      </c>
      <c r="BV106" s="69">
        <v>24.555600974756302</v>
      </c>
      <c r="BW106" s="46">
        <v>70494</v>
      </c>
      <c r="BX106" s="46">
        <v>34584.226130653267</v>
      </c>
      <c r="BY106" s="46">
        <v>5345774.7807499459</v>
      </c>
      <c r="BZ106" s="49">
        <v>49.059815205057546</v>
      </c>
      <c r="CA106" s="50">
        <v>154.5726297461313</v>
      </c>
      <c r="CB106" s="50">
        <v>75.833046511049815</v>
      </c>
      <c r="CC106" s="49">
        <v>45.295183069504667</v>
      </c>
      <c r="CD106" s="49">
        <v>13.441909761486608</v>
      </c>
      <c r="CE106" s="69">
        <v>64.825630465494257</v>
      </c>
      <c r="CF106" s="46">
        <v>68550</v>
      </c>
      <c r="CG106" s="46">
        <v>42912.888412017164</v>
      </c>
      <c r="CH106" s="46">
        <v>8582635.3081263695</v>
      </c>
      <c r="CI106" s="49">
        <v>62.600858369098709</v>
      </c>
      <c r="CJ106" s="50">
        <v>200.00134285351251</v>
      </c>
      <c r="CK106" s="50">
        <v>125.2025573760229</v>
      </c>
      <c r="CL106" s="49">
        <v>632.82310258256746</v>
      </c>
      <c r="CM106" s="49">
        <v>106.20055038512902</v>
      </c>
      <c r="CN106" s="69">
        <v>1411.0852708746327</v>
      </c>
      <c r="CO106" s="46">
        <v>71610</v>
      </c>
      <c r="CP106" s="46">
        <v>36406.76470588235</v>
      </c>
      <c r="CQ106" s="46">
        <v>5655991.9515388254</v>
      </c>
      <c r="CR106" s="49">
        <v>50.840336134453779</v>
      </c>
      <c r="CS106" s="50">
        <v>155.35552244841381</v>
      </c>
      <c r="CT106" s="50">
        <v>78.983269816210381</v>
      </c>
      <c r="CU106" s="49">
        <v>333.93282845052914</v>
      </c>
      <c r="CV106" s="49">
        <v>80.993871659633157</v>
      </c>
      <c r="CW106" s="69">
        <v>685.39182661476684</v>
      </c>
      <c r="CX106" s="46">
        <v>69300</v>
      </c>
      <c r="CY106" s="46">
        <v>39817.540250447229</v>
      </c>
      <c r="CZ106" s="46">
        <v>6681345.5007693935</v>
      </c>
      <c r="DA106" s="49">
        <v>57.456768038163389</v>
      </c>
      <c r="DB106" s="50">
        <v>167.79905184359924</v>
      </c>
      <c r="DC106" s="50">
        <v>96.411911988014339</v>
      </c>
      <c r="DD106" s="49">
        <v>77.363234165515721</v>
      </c>
      <c r="DE106" s="49">
        <v>35.543587403889248</v>
      </c>
      <c r="DF106" s="69">
        <v>140.40449032350057</v>
      </c>
      <c r="DG106" s="46">
        <v>204424</v>
      </c>
      <c r="DH106" s="46">
        <v>117970.79876190239</v>
      </c>
      <c r="DI106" s="46">
        <v>17674164.979728971</v>
      </c>
      <c r="DJ106" s="49">
        <v>57.708878977958747</v>
      </c>
      <c r="DK106" s="50">
        <v>149.81813436221884</v>
      </c>
      <c r="DL106" s="50">
        <v>86.458365846128501</v>
      </c>
      <c r="DM106" s="49">
        <v>0</v>
      </c>
      <c r="DN106" s="49">
        <v>-11.270932064757606</v>
      </c>
      <c r="DO106" s="49">
        <v>-11.270932064757606</v>
      </c>
      <c r="DP106" s="49">
        <v>-0.40941700238207202</v>
      </c>
      <c r="DQ106" s="69">
        <v>-11.634203954939627</v>
      </c>
      <c r="DR106" s="46">
        <v>206036</v>
      </c>
      <c r="DS106" s="46">
        <v>128884.04173617283</v>
      </c>
      <c r="DT106" s="46">
        <v>22145215.010896992</v>
      </c>
      <c r="DU106" s="49">
        <v>62.554137013033078</v>
      </c>
      <c r="DV106" s="50">
        <v>171.82278513757748</v>
      </c>
      <c r="DW106" s="50">
        <v>107.48226043456965</v>
      </c>
      <c r="DX106" s="49">
        <v>0.78855711658122329</v>
      </c>
      <c r="DY106" s="49">
        <v>3.117545143452606</v>
      </c>
      <c r="DZ106" s="49">
        <v>2.3107663146496513</v>
      </c>
      <c r="EA106" s="49">
        <v>1.8831777044783835</v>
      </c>
      <c r="EB106" s="69">
        <v>4.2374598551681135</v>
      </c>
      <c r="EC106" s="46">
        <v>204660</v>
      </c>
      <c r="ED106" s="46">
        <v>115915.32840140104</v>
      </c>
      <c r="EE106" s="46">
        <v>20958891.783442907</v>
      </c>
      <c r="EF106" s="49">
        <v>56.637998828007937</v>
      </c>
      <c r="EG106" s="50">
        <v>180.81208130528475</v>
      </c>
      <c r="EH106" s="50">
        <v>102.40834449058393</v>
      </c>
      <c r="EI106" s="49">
        <v>2.3402340234023402</v>
      </c>
      <c r="EJ106" s="49">
        <v>21.045558100119642</v>
      </c>
      <c r="EK106" s="49">
        <v>18.277585795279613</v>
      </c>
      <c r="EL106" s="49">
        <v>8.8252617296464866</v>
      </c>
      <c r="EM106" s="69">
        <v>28.715892309220216</v>
      </c>
      <c r="EN106" s="46">
        <v>209460</v>
      </c>
      <c r="EO106" s="46">
        <v>119137.19336834675</v>
      </c>
      <c r="EP106" s="46">
        <v>20919972.760434587</v>
      </c>
      <c r="EQ106" s="49">
        <v>56.878255212616608</v>
      </c>
      <c r="ER106" s="50">
        <v>175.59564875558635</v>
      </c>
      <c r="ES106" s="50">
        <v>99.875741241452246</v>
      </c>
      <c r="ET106" s="49">
        <v>3.5894798271035895</v>
      </c>
      <c r="EU106" s="49">
        <v>236.93403392579194</v>
      </c>
      <c r="EV106" s="49">
        <v>225.25893023900974</v>
      </c>
      <c r="EW106" s="49">
        <v>58.456826194956797</v>
      </c>
      <c r="EX106" s="69">
        <v>415.39497777240342</v>
      </c>
      <c r="EY106" s="46">
        <v>824580</v>
      </c>
      <c r="EZ106" s="46">
        <v>481907.36226782302</v>
      </c>
      <c r="FA106" s="46">
        <v>81698244.53450346</v>
      </c>
      <c r="FB106" s="49">
        <v>58.44276628924095</v>
      </c>
      <c r="FC106" s="50">
        <v>169.53101556705241</v>
      </c>
      <c r="FD106" s="50">
        <v>99.078615215629128</v>
      </c>
      <c r="FE106" s="49">
        <v>1.6707150167071501</v>
      </c>
      <c r="FF106" s="49">
        <v>23.863057525733396</v>
      </c>
      <c r="FG106" s="49">
        <v>21.827664441407208</v>
      </c>
      <c r="FH106" s="49">
        <v>8.2903231899930887</v>
      </c>
      <c r="FI106" s="69">
        <v>31.927571558420155</v>
      </c>
      <c r="FK106" s="70">
        <v>72</v>
      </c>
      <c r="FL106" s="71">
        <v>27</v>
      </c>
      <c r="FM106" s="46">
        <v>2310</v>
      </c>
      <c r="FN106" s="71">
        <v>1118</v>
      </c>
    </row>
    <row r="107" spans="2:170" x14ac:dyDescent="0.2">
      <c r="B107" s="81" t="s">
        <v>102</v>
      </c>
      <c r="C107" s="82">
        <v>2654468</v>
      </c>
      <c r="D107" s="82">
        <v>1198469.4602386313</v>
      </c>
      <c r="E107" s="82">
        <v>177468615.78469986</v>
      </c>
      <c r="F107" s="83">
        <v>45.149139497580357</v>
      </c>
      <c r="G107" s="84">
        <v>148.07938097092892</v>
      </c>
      <c r="H107" s="84">
        <v>66.856566281718173</v>
      </c>
      <c r="I107" s="83">
        <v>-41.148142009292023</v>
      </c>
      <c r="J107" s="83">
        <v>-16.790357191241331</v>
      </c>
      <c r="K107" s="85">
        <v>-51.029579179613997</v>
      </c>
      <c r="L107" s="82">
        <v>2701433</v>
      </c>
      <c r="M107" s="82">
        <v>1223523.5667728854</v>
      </c>
      <c r="N107" s="82">
        <v>181212082.56649607</v>
      </c>
      <c r="O107" s="83">
        <v>45.291649534631631</v>
      </c>
      <c r="P107" s="84">
        <v>148.10673654979405</v>
      </c>
      <c r="Q107" s="84">
        <v>67.079984055312892</v>
      </c>
      <c r="R107" s="83">
        <v>-39.631355178074308</v>
      </c>
      <c r="S107" s="83">
        <v>-14.18215266832946</v>
      </c>
      <c r="T107" s="85">
        <v>-48.19292855052138</v>
      </c>
      <c r="U107" s="82">
        <v>2631060</v>
      </c>
      <c r="V107" s="82">
        <v>1348684.5254578346</v>
      </c>
      <c r="W107" s="82">
        <v>217619208.40041766</v>
      </c>
      <c r="X107" s="83">
        <v>51.260120463153044</v>
      </c>
      <c r="Y107" s="84">
        <v>161.35664367213158</v>
      </c>
      <c r="Z107" s="84">
        <v>82.711609921635258</v>
      </c>
      <c r="AA107" s="83">
        <v>-28.875140743059752</v>
      </c>
      <c r="AB107" s="83">
        <v>-10.316117922768095</v>
      </c>
      <c r="AC107" s="85">
        <v>-36.21246509640855</v>
      </c>
      <c r="AD107" s="82">
        <v>2729488</v>
      </c>
      <c r="AE107" s="82">
        <v>1365872.2733717056</v>
      </c>
      <c r="AF107" s="82">
        <v>223671024.65577435</v>
      </c>
      <c r="AG107" s="83">
        <v>50.041336447410856</v>
      </c>
      <c r="AH107" s="84">
        <v>163.75691125469169</v>
      </c>
      <c r="AI107" s="84">
        <v>81.946146916848278</v>
      </c>
      <c r="AJ107" s="83">
        <v>-33.061400688483225</v>
      </c>
      <c r="AK107" s="83">
        <v>-11.310804360588127</v>
      </c>
      <c r="AL107" s="85">
        <v>-40.63269469832688</v>
      </c>
      <c r="AM107" s="82">
        <v>2656230</v>
      </c>
      <c r="AN107" s="82">
        <v>1311344.5700057996</v>
      </c>
      <c r="AO107" s="82">
        <v>208371565.61278656</v>
      </c>
      <c r="AP107" s="83">
        <v>49.368637881727096</v>
      </c>
      <c r="AQ107" s="84">
        <v>158.8991714144704</v>
      </c>
      <c r="AR107" s="84">
        <v>78.446356532674713</v>
      </c>
      <c r="AS107" s="83">
        <v>-31.232633118721228</v>
      </c>
      <c r="AT107" s="83">
        <v>-8.5144733967927166</v>
      </c>
      <c r="AU107" s="85">
        <v>-37.087812277502557</v>
      </c>
      <c r="AV107" s="82">
        <v>2752769</v>
      </c>
      <c r="AW107" s="82">
        <v>1648034.8590904567</v>
      </c>
      <c r="AX107" s="82">
        <v>347782097.86796767</v>
      </c>
      <c r="AY107" s="83">
        <v>59.868258436885071</v>
      </c>
      <c r="AZ107" s="84">
        <v>211.02836262814677</v>
      </c>
      <c r="BA107" s="84">
        <v>126.3390055133459</v>
      </c>
      <c r="BB107" s="83">
        <v>-11.444554654200919</v>
      </c>
      <c r="BC107" s="83">
        <v>4.5510861520998036</v>
      </c>
      <c r="BD107" s="85">
        <v>-7.4143200441379467</v>
      </c>
      <c r="BE107" s="82">
        <v>2745949</v>
      </c>
      <c r="BF107" s="82">
        <v>1435797.0498822778</v>
      </c>
      <c r="BG107" s="82">
        <v>319975125.08843327</v>
      </c>
      <c r="BH107" s="83">
        <v>52.287826535827058</v>
      </c>
      <c r="BI107" s="84">
        <v>222.85539945542322</v>
      </c>
      <c r="BJ107" s="84">
        <v>116.52624469297619</v>
      </c>
      <c r="BK107" s="83">
        <v>-23.872290065971779</v>
      </c>
      <c r="BL107" s="83">
        <v>7.5314623122994746</v>
      </c>
      <c r="BM107" s="85">
        <v>-18.138760283073783</v>
      </c>
      <c r="BN107" s="82">
        <v>2480184</v>
      </c>
      <c r="BO107" s="82">
        <v>1243406.3458718143</v>
      </c>
      <c r="BP107" s="82">
        <v>213328860.57571229</v>
      </c>
      <c r="BQ107" s="83">
        <v>50.133633063990985</v>
      </c>
      <c r="BR107" s="84">
        <v>171.56809701348016</v>
      </c>
      <c r="BS107" s="84">
        <v>86.013320211610221</v>
      </c>
      <c r="BT107" s="83">
        <v>-18.913231535989944</v>
      </c>
      <c r="BU107" s="83">
        <v>3.6981614021843856</v>
      </c>
      <c r="BV107" s="85">
        <v>-15.914511962375304</v>
      </c>
      <c r="BW107" s="82">
        <v>2739811</v>
      </c>
      <c r="BX107" s="82">
        <v>1548135.2818995812</v>
      </c>
      <c r="BY107" s="82">
        <v>274111931.21022177</v>
      </c>
      <c r="BZ107" s="83">
        <v>56.505185281013219</v>
      </c>
      <c r="CA107" s="84">
        <v>177.05941749088171</v>
      </c>
      <c r="CB107" s="84">
        <v>100.04775191070543</v>
      </c>
      <c r="CC107" s="83">
        <v>40.666181355164085</v>
      </c>
      <c r="CD107" s="83">
        <v>11.962343869210923</v>
      </c>
      <c r="CE107" s="85">
        <v>57.493153676556673</v>
      </c>
      <c r="CF107" s="82">
        <v>2652870</v>
      </c>
      <c r="CG107" s="82">
        <v>1569246.8479769698</v>
      </c>
      <c r="CH107" s="82">
        <v>332170548.3441242</v>
      </c>
      <c r="CI107" s="83">
        <v>59.152798590845755</v>
      </c>
      <c r="CJ107" s="84">
        <v>211.67514134079633</v>
      </c>
      <c r="CK107" s="84">
        <v>125.21177002420933</v>
      </c>
      <c r="CL107" s="83">
        <v>324.80593780018006</v>
      </c>
      <c r="CM107" s="83">
        <v>86.713809760066042</v>
      </c>
      <c r="CN107" s="85">
        <v>693.17135055369272</v>
      </c>
      <c r="CO107" s="82">
        <v>2706517</v>
      </c>
      <c r="CP107" s="82">
        <v>1746217.482563182</v>
      </c>
      <c r="CQ107" s="82">
        <v>333362515.09526515</v>
      </c>
      <c r="CR107" s="83">
        <v>64.518991846834211</v>
      </c>
      <c r="CS107" s="84">
        <v>190.90549626495527</v>
      </c>
      <c r="CT107" s="84">
        <v>123.17030157034489</v>
      </c>
      <c r="CU107" s="83">
        <v>252.68140361339951</v>
      </c>
      <c r="CV107" s="83">
        <v>72.049974168751987</v>
      </c>
      <c r="CW107" s="85">
        <v>506.78826381484583</v>
      </c>
      <c r="CX107" s="82">
        <v>2621190</v>
      </c>
      <c r="CY107" s="82">
        <v>1592519.9725826194</v>
      </c>
      <c r="CZ107" s="82">
        <v>311316482.46344566</v>
      </c>
      <c r="DA107" s="83">
        <v>60.755609955120356</v>
      </c>
      <c r="DB107" s="84">
        <v>195.4867052364674</v>
      </c>
      <c r="DC107" s="84">
        <v>118.76914014758398</v>
      </c>
      <c r="DD107" s="83">
        <v>109.6603775085682</v>
      </c>
      <c r="DE107" s="83">
        <v>50.933669001576327</v>
      </c>
      <c r="DF107" s="85">
        <v>216.44810021623772</v>
      </c>
      <c r="DG107" s="82">
        <v>7986961</v>
      </c>
      <c r="DH107" s="82">
        <v>3770677.5524693513</v>
      </c>
      <c r="DI107" s="82">
        <v>576299906.75161362</v>
      </c>
      <c r="DJ107" s="83">
        <v>47.210416483432823</v>
      </c>
      <c r="DK107" s="84">
        <v>152.83722851724747</v>
      </c>
      <c r="DL107" s="84">
        <v>72.155092124728498</v>
      </c>
      <c r="DM107" s="83">
        <v>-1.126558622940137</v>
      </c>
      <c r="DN107" s="83">
        <v>-37.455034033610602</v>
      </c>
      <c r="DO107" s="83">
        <v>-36.742400087127159</v>
      </c>
      <c r="DP107" s="83">
        <v>-13.531147643936608</v>
      </c>
      <c r="DQ107" s="85">
        <v>-45.301879327348701</v>
      </c>
      <c r="DR107" s="82">
        <v>8138487</v>
      </c>
      <c r="DS107" s="82">
        <v>4325251.7024679622</v>
      </c>
      <c r="DT107" s="82">
        <v>779824688.13652861</v>
      </c>
      <c r="DU107" s="83">
        <v>53.145648601121586</v>
      </c>
      <c r="DV107" s="84">
        <v>180.2957935815771</v>
      </c>
      <c r="DW107" s="84">
        <v>95.819368899468486</v>
      </c>
      <c r="DX107" s="83">
        <v>0.32158181568732014</v>
      </c>
      <c r="DY107" s="83">
        <v>-25.298235841612048</v>
      </c>
      <c r="DZ107" s="83">
        <v>-25.537693080207379</v>
      </c>
      <c r="EA107" s="83">
        <v>-3.3509945723163534</v>
      </c>
      <c r="EB107" s="85">
        <v>-28.032920943511176</v>
      </c>
      <c r="EC107" s="82">
        <v>7965944</v>
      </c>
      <c r="ED107" s="82">
        <v>4227338.6776536731</v>
      </c>
      <c r="EE107" s="82">
        <v>807415916.87436736</v>
      </c>
      <c r="EF107" s="83">
        <v>53.067642424471892</v>
      </c>
      <c r="EG107" s="84">
        <v>190.99863494318194</v>
      </c>
      <c r="EH107" s="84">
        <v>101.3584726272702</v>
      </c>
      <c r="EI107" s="83">
        <v>0.22076149442459908</v>
      </c>
      <c r="EJ107" s="83">
        <v>-6.2520403503489606</v>
      </c>
      <c r="EK107" s="83">
        <v>-6.4585438668151109</v>
      </c>
      <c r="EL107" s="83">
        <v>5.4650167712894113</v>
      </c>
      <c r="EM107" s="85">
        <v>-1.346487601028229</v>
      </c>
      <c r="EN107" s="82">
        <v>7980577</v>
      </c>
      <c r="EO107" s="82">
        <v>4907984.303122771</v>
      </c>
      <c r="EP107" s="82">
        <v>976849545.90283501</v>
      </c>
      <c r="EQ107" s="83">
        <v>61.49911595518433</v>
      </c>
      <c r="ER107" s="84">
        <v>199.03273636822786</v>
      </c>
      <c r="ES107" s="84">
        <v>122.40337332787279</v>
      </c>
      <c r="ET107" s="83">
        <v>7.5886001537677759</v>
      </c>
      <c r="EU107" s="83">
        <v>223.57223406826796</v>
      </c>
      <c r="EV107" s="83">
        <v>200.74955302495997</v>
      </c>
      <c r="EW107" s="83">
        <v>65.389248169305773</v>
      </c>
      <c r="EX107" s="85">
        <v>397.4074246205289</v>
      </c>
      <c r="EY107" s="82">
        <v>32071969</v>
      </c>
      <c r="EZ107" s="82">
        <v>17231252.235713758</v>
      </c>
      <c r="FA107" s="82">
        <v>3140390057.6653442</v>
      </c>
      <c r="FB107" s="83">
        <v>53.726829917158369</v>
      </c>
      <c r="FC107" s="84">
        <v>182.24967139396426</v>
      </c>
      <c r="FD107" s="84">
        <v>97.916970974415207</v>
      </c>
      <c r="FE107" s="83">
        <v>1.6336760938076695</v>
      </c>
      <c r="FF107" s="83">
        <v>-3.4384864680631511</v>
      </c>
      <c r="FG107" s="83">
        <v>-4.9906318031724295</v>
      </c>
      <c r="FH107" s="83">
        <v>3.4128456832860437</v>
      </c>
      <c r="FI107" s="85">
        <v>-1.748108681949657</v>
      </c>
      <c r="FK107" s="86">
        <v>1778</v>
      </c>
      <c r="FL107" s="87">
        <v>574</v>
      </c>
      <c r="FM107" s="82">
        <v>87373</v>
      </c>
      <c r="FN107" s="87">
        <v>49020</v>
      </c>
    </row>
    <row r="108" spans="2:170" x14ac:dyDescent="0.2">
      <c r="B108" s="68" t="s">
        <v>103</v>
      </c>
      <c r="K108" s="69"/>
      <c r="T108" s="69"/>
      <c r="AC108" s="69"/>
      <c r="AL108" s="69"/>
      <c r="AU108" s="69"/>
      <c r="BD108" s="69"/>
      <c r="BM108" s="69"/>
      <c r="BV108" s="69"/>
      <c r="CE108" s="69"/>
      <c r="CN108" s="69"/>
      <c r="CW108" s="69"/>
      <c r="DF108" s="69"/>
      <c r="DQ108" s="69"/>
      <c r="EB108" s="69"/>
      <c r="EM108" s="69"/>
      <c r="EX108" s="69"/>
      <c r="FI108" s="69"/>
      <c r="FK108" s="70"/>
      <c r="FL108" s="71"/>
      <c r="FN108" s="71"/>
    </row>
    <row r="109" spans="2:170" x14ac:dyDescent="0.2">
      <c r="B109" s="72" t="s">
        <v>86</v>
      </c>
      <c r="K109" s="69"/>
      <c r="T109" s="69"/>
      <c r="AC109" s="69"/>
      <c r="AL109" s="69"/>
      <c r="AU109" s="69"/>
      <c r="BD109" s="69"/>
      <c r="BM109" s="69"/>
      <c r="BV109" s="69"/>
      <c r="CE109" s="69"/>
      <c r="CN109" s="69"/>
      <c r="CW109" s="69"/>
      <c r="DF109" s="69"/>
      <c r="DQ109" s="69"/>
      <c r="EB109" s="69"/>
      <c r="EM109" s="69"/>
      <c r="EX109" s="69"/>
      <c r="FI109" s="69"/>
      <c r="FK109" s="70"/>
      <c r="FL109" s="71"/>
      <c r="FN109" s="71"/>
    </row>
    <row r="110" spans="2:170" x14ac:dyDescent="0.2">
      <c r="B110" s="73" t="s">
        <v>61</v>
      </c>
      <c r="C110" s="46">
        <v>37293</v>
      </c>
      <c r="D110" s="46">
        <v>13671.310434782608</v>
      </c>
      <c r="E110" s="46">
        <v>1988525.9122695662</v>
      </c>
      <c r="F110" s="49">
        <v>36.659186535764377</v>
      </c>
      <c r="G110" s="50">
        <v>145.45247302777574</v>
      </c>
      <c r="H110" s="50">
        <v>53.321693408134671</v>
      </c>
      <c r="I110" s="49">
        <v>-55.599326193347046</v>
      </c>
      <c r="J110" s="49">
        <v>-16.316347176538233</v>
      </c>
      <c r="K110" s="69">
        <v>-62.843894280362818</v>
      </c>
      <c r="L110" s="46">
        <v>37293</v>
      </c>
      <c r="M110" s="46">
        <v>15334.588695652174</v>
      </c>
      <c r="N110" s="46">
        <v>2298209.6308695641</v>
      </c>
      <c r="O110" s="49">
        <v>41.119214586255261</v>
      </c>
      <c r="P110" s="50">
        <v>149.87096664165352</v>
      </c>
      <c r="Q110" s="50">
        <v>61.62576437587655</v>
      </c>
      <c r="R110" s="49">
        <v>-50.763711201410828</v>
      </c>
      <c r="S110" s="49">
        <v>-19.693645969316762</v>
      </c>
      <c r="T110" s="69">
        <v>-60.460131605835343</v>
      </c>
      <c r="U110" s="46">
        <v>40230</v>
      </c>
      <c r="V110" s="46">
        <v>17140.437111801242</v>
      </c>
      <c r="W110" s="46">
        <v>2539480.2657758524</v>
      </c>
      <c r="X110" s="49">
        <v>42.606107660455486</v>
      </c>
      <c r="Y110" s="50">
        <v>148.15726397242301</v>
      </c>
      <c r="Z110" s="50">
        <v>63.124043394875777</v>
      </c>
      <c r="AA110" s="49">
        <v>-50.936454849498325</v>
      </c>
      <c r="AB110" s="49">
        <v>-28.427263431480256</v>
      </c>
      <c r="AC110" s="69">
        <v>-64.883878078254696</v>
      </c>
      <c r="AD110" s="46">
        <v>53258</v>
      </c>
      <c r="AE110" s="46">
        <v>27858.427627627629</v>
      </c>
      <c r="AF110" s="46">
        <v>4568447.4372451706</v>
      </c>
      <c r="AG110" s="49">
        <v>52.308437469727792</v>
      </c>
      <c r="AH110" s="50">
        <v>163.98798590895962</v>
      </c>
      <c r="AI110" s="50">
        <v>85.779553067054167</v>
      </c>
      <c r="AJ110" s="49">
        <v>-42.154038431495081</v>
      </c>
      <c r="AK110" s="49">
        <v>-23.577415129984914</v>
      </c>
      <c r="AL110" s="69">
        <v>-55.792620926433017</v>
      </c>
      <c r="AM110" s="46">
        <v>51540</v>
      </c>
      <c r="AN110" s="46">
        <v>22357.732132132132</v>
      </c>
      <c r="AO110" s="46">
        <v>3820192.0490241433</v>
      </c>
      <c r="AP110" s="49">
        <v>43.37937937937938</v>
      </c>
      <c r="AQ110" s="50">
        <v>170.86670626730657</v>
      </c>
      <c r="AR110" s="50">
        <v>74.120916744744719</v>
      </c>
      <c r="AS110" s="49">
        <v>-50.852326281775653</v>
      </c>
      <c r="AT110" s="49">
        <v>-22.574959958517649</v>
      </c>
      <c r="AU110" s="69">
        <v>-61.947393944207704</v>
      </c>
      <c r="AV110" s="46">
        <v>56978</v>
      </c>
      <c r="AW110" s="46">
        <v>24768.208403361343</v>
      </c>
      <c r="AX110" s="46">
        <v>5970719.6825038884</v>
      </c>
      <c r="AY110" s="49">
        <v>43.469775006776906</v>
      </c>
      <c r="AZ110" s="50">
        <v>241.06385029018043</v>
      </c>
      <c r="BA110" s="50">
        <v>104.78991334381494</v>
      </c>
      <c r="BB110" s="49">
        <v>-44.009213707566509</v>
      </c>
      <c r="BC110" s="49">
        <v>31.212113470824367</v>
      </c>
      <c r="BD110" s="69">
        <v>-26.533305956765389</v>
      </c>
      <c r="BE110" s="46">
        <v>56978</v>
      </c>
      <c r="BF110" s="46">
        <v>32101.673949579832</v>
      </c>
      <c r="BG110" s="46">
        <v>6346110.4821138363</v>
      </c>
      <c r="BH110" s="49">
        <v>56.340471672539984</v>
      </c>
      <c r="BI110" s="50">
        <v>197.68783684244286</v>
      </c>
      <c r="BJ110" s="50">
        <v>111.37825971627359</v>
      </c>
      <c r="BK110" s="49">
        <v>-26.765276998022209</v>
      </c>
      <c r="BL110" s="49">
        <v>9.388524658110013</v>
      </c>
      <c r="BM110" s="69">
        <v>-19.889616970682958</v>
      </c>
      <c r="BN110" s="46">
        <v>54012</v>
      </c>
      <c r="BO110" s="46">
        <v>29411.080490405118</v>
      </c>
      <c r="BP110" s="46">
        <v>5863889.3672556356</v>
      </c>
      <c r="BQ110" s="49">
        <v>54.452863234846177</v>
      </c>
      <c r="BR110" s="50">
        <v>199.37687665601518</v>
      </c>
      <c r="BS110" s="50">
        <v>108.5664179674079</v>
      </c>
      <c r="BT110" s="49">
        <v>-33.84355832454407</v>
      </c>
      <c r="BU110" s="49">
        <v>-3.8915903087045631</v>
      </c>
      <c r="BV110" s="69">
        <v>-36.418095997369896</v>
      </c>
      <c r="BW110" s="46">
        <v>64294</v>
      </c>
      <c r="BX110" s="46">
        <v>43660.727362691738</v>
      </c>
      <c r="BY110" s="46">
        <v>8337819.4217271246</v>
      </c>
      <c r="BZ110" s="49">
        <v>67.90793443041612</v>
      </c>
      <c r="CA110" s="50">
        <v>190.96840399529907</v>
      </c>
      <c r="CB110" s="50">
        <v>129.68269856793984</v>
      </c>
      <c r="CC110" s="49">
        <v>42.57774736683259</v>
      </c>
      <c r="CD110" s="49">
        <v>-8.291033217870952</v>
      </c>
      <c r="CE110" s="69">
        <v>30.756578971356376</v>
      </c>
      <c r="CF110" s="46">
        <v>62220</v>
      </c>
      <c r="CG110" s="46">
        <v>42306.11083621969</v>
      </c>
      <c r="CH110" s="46">
        <v>8123230.751097912</v>
      </c>
      <c r="CI110" s="49">
        <v>67.994392215075052</v>
      </c>
      <c r="CJ110" s="50">
        <v>192.0108133443299</v>
      </c>
      <c r="CK110" s="50">
        <v>130.55658552069931</v>
      </c>
      <c r="CL110" s="49">
        <v>328.45781395800714</v>
      </c>
      <c r="CM110" s="49">
        <v>58.069289220121625</v>
      </c>
      <c r="CN110" s="69">
        <v>577.26022113149293</v>
      </c>
      <c r="CO110" s="46">
        <v>64294</v>
      </c>
      <c r="CP110" s="46">
        <v>41053.090549233049</v>
      </c>
      <c r="CQ110" s="46">
        <v>8430373.5850408711</v>
      </c>
      <c r="CR110" s="49">
        <v>63.852133246077479</v>
      </c>
      <c r="CS110" s="50">
        <v>205.35295813918611</v>
      </c>
      <c r="CT110" s="50">
        <v>131.12224445579483</v>
      </c>
      <c r="CU110" s="49">
        <v>319.96602351960098</v>
      </c>
      <c r="CV110" s="49">
        <v>45.810838061069283</v>
      </c>
      <c r="CW110" s="69">
        <v>512.35597846567748</v>
      </c>
      <c r="CX110" s="46">
        <v>62220</v>
      </c>
      <c r="CY110" s="46">
        <v>35154.351311232065</v>
      </c>
      <c r="CZ110" s="46">
        <v>6904548.9136804165</v>
      </c>
      <c r="DA110" s="49">
        <v>56.500082467425365</v>
      </c>
      <c r="DB110" s="50">
        <v>196.40666535281409</v>
      </c>
      <c r="DC110" s="50">
        <v>110.96992789586012</v>
      </c>
      <c r="DD110" s="49">
        <v>161.87587552482674</v>
      </c>
      <c r="DE110" s="49">
        <v>26.93308968406194</v>
      </c>
      <c r="DF110" s="69">
        <v>232.40713994085073</v>
      </c>
      <c r="DG110" s="46">
        <v>114816</v>
      </c>
      <c r="DH110" s="46">
        <v>46146.336242236022</v>
      </c>
      <c r="DI110" s="46">
        <v>6826215.8089149827</v>
      </c>
      <c r="DJ110" s="49">
        <v>40.191555394924073</v>
      </c>
      <c r="DK110" s="50">
        <v>147.9254121731814</v>
      </c>
      <c r="DL110" s="50">
        <v>59.453523976753964</v>
      </c>
      <c r="DM110" s="49">
        <v>-20.255591054313101</v>
      </c>
      <c r="DN110" s="49">
        <v>-61.970563900882944</v>
      </c>
      <c r="DO110" s="49">
        <v>-52.310843353270684</v>
      </c>
      <c r="DP110" s="49">
        <v>-21.832596246199792</v>
      </c>
      <c r="DQ110" s="69">
        <v>-62.722624377168849</v>
      </c>
      <c r="DR110" s="46">
        <v>161776</v>
      </c>
      <c r="DS110" s="46">
        <v>74984.368163121108</v>
      </c>
      <c r="DT110" s="46">
        <v>14359359.168773202</v>
      </c>
      <c r="DU110" s="49">
        <v>46.35073692211521</v>
      </c>
      <c r="DV110" s="50">
        <v>191.49803513094665</v>
      </c>
      <c r="DW110" s="50">
        <v>88.760750474564844</v>
      </c>
      <c r="DX110" s="49">
        <v>11.791696611200177</v>
      </c>
      <c r="DY110" s="49">
        <v>-39.324536362303732</v>
      </c>
      <c r="DZ110" s="49">
        <v>-45.724534579058066</v>
      </c>
      <c r="EA110" s="49">
        <v>-7.5630400337410606</v>
      </c>
      <c r="EB110" s="69">
        <v>-49.829409757343193</v>
      </c>
      <c r="EC110" s="46">
        <v>175284</v>
      </c>
      <c r="ED110" s="46">
        <v>105173.48180267669</v>
      </c>
      <c r="EE110" s="46">
        <v>20547819.271096595</v>
      </c>
      <c r="EF110" s="49">
        <v>60.001758176831132</v>
      </c>
      <c r="EG110" s="50">
        <v>195.37072386409906</v>
      </c>
      <c r="EH110" s="50">
        <v>117.22586928126124</v>
      </c>
      <c r="EI110" s="49">
        <v>23.265822784810126</v>
      </c>
      <c r="EJ110" s="49">
        <v>7.9553519979994682</v>
      </c>
      <c r="EK110" s="49">
        <v>-12.420694107188766</v>
      </c>
      <c r="EL110" s="49">
        <v>-0.97747963202305421</v>
      </c>
      <c r="EM110" s="69">
        <v>-13.276763984158162</v>
      </c>
      <c r="EN110" s="46">
        <v>188734</v>
      </c>
      <c r="EO110" s="46">
        <v>118513.55269668481</v>
      </c>
      <c r="EP110" s="46">
        <v>23458153.2498192</v>
      </c>
      <c r="EQ110" s="49">
        <v>62.793960122015541</v>
      </c>
      <c r="ER110" s="50">
        <v>197.93646140923929</v>
      </c>
      <c r="ES110" s="50">
        <v>124.2921426442464</v>
      </c>
      <c r="ET110" s="49">
        <v>116.72140183267115</v>
      </c>
      <c r="EU110" s="49">
        <v>685.96819847479185</v>
      </c>
      <c r="EV110" s="49">
        <v>262.66293583761126</v>
      </c>
      <c r="EW110" s="49">
        <v>42.947673875161456</v>
      </c>
      <c r="EX110" s="69">
        <v>418.41823078723462</v>
      </c>
      <c r="EY110" s="46">
        <v>640610</v>
      </c>
      <c r="EZ110" s="46">
        <v>344817.7389047186</v>
      </c>
      <c r="FA110" s="46">
        <v>65191547.498603985</v>
      </c>
      <c r="FB110" s="49">
        <v>53.826468351215034</v>
      </c>
      <c r="FC110" s="50">
        <v>189.0608867910301</v>
      </c>
      <c r="FD110" s="50">
        <v>101.76479839310029</v>
      </c>
      <c r="FE110" s="49">
        <v>23.675136781871046</v>
      </c>
      <c r="FF110" s="49">
        <v>-3.5281145770621025</v>
      </c>
      <c r="FG110" s="49">
        <v>-21.995731775022985</v>
      </c>
      <c r="FH110" s="49">
        <v>-3.2904209365867354</v>
      </c>
      <c r="FI110" s="69">
        <v>-24.562400548128902</v>
      </c>
      <c r="FK110" s="70">
        <v>14</v>
      </c>
      <c r="FL110" s="71">
        <v>11</v>
      </c>
      <c r="FM110" s="46">
        <v>2074</v>
      </c>
      <c r="FN110" s="71">
        <v>2021</v>
      </c>
    </row>
    <row r="111" spans="2:170" x14ac:dyDescent="0.2">
      <c r="B111" s="73" t="s">
        <v>62</v>
      </c>
      <c r="K111" s="69"/>
      <c r="T111" s="69"/>
      <c r="AC111" s="69"/>
      <c r="AL111" s="69"/>
      <c r="AU111" s="69"/>
      <c r="BD111" s="69"/>
      <c r="BM111" s="69"/>
      <c r="BV111" s="69"/>
      <c r="CE111" s="69"/>
      <c r="CN111" s="69"/>
      <c r="CW111" s="69"/>
      <c r="DF111" s="69"/>
      <c r="DQ111" s="69"/>
      <c r="EB111" s="69"/>
      <c r="EM111" s="69"/>
      <c r="EX111" s="69"/>
      <c r="FI111" s="69"/>
      <c r="FK111" s="70">
        <v>2</v>
      </c>
      <c r="FL111" s="71">
        <v>0</v>
      </c>
      <c r="FM111" s="46">
        <v>31</v>
      </c>
      <c r="FN111" s="71">
        <v>0</v>
      </c>
    </row>
    <row r="112" spans="2:170" x14ac:dyDescent="0.2">
      <c r="B112" s="73" t="s">
        <v>63</v>
      </c>
      <c r="K112" s="69"/>
      <c r="T112" s="69"/>
      <c r="AC112" s="69"/>
      <c r="AL112" s="69"/>
      <c r="AU112" s="69"/>
      <c r="BD112" s="69"/>
      <c r="BM112" s="69"/>
      <c r="BV112" s="69"/>
      <c r="CE112" s="69"/>
      <c r="CN112" s="69"/>
      <c r="CW112" s="69"/>
      <c r="DF112" s="69"/>
      <c r="DQ112" s="69"/>
      <c r="EB112" s="69"/>
      <c r="EM112" s="69"/>
      <c r="EX112" s="69"/>
      <c r="FI112" s="69"/>
      <c r="FK112" s="70">
        <v>5</v>
      </c>
      <c r="FL112" s="71">
        <v>2</v>
      </c>
      <c r="FM112" s="46">
        <v>333</v>
      </c>
      <c r="FN112" s="71">
        <v>281</v>
      </c>
    </row>
    <row r="113" spans="2:170" x14ac:dyDescent="0.2">
      <c r="B113" s="73" t="s">
        <v>64</v>
      </c>
      <c r="K113" s="69"/>
      <c r="T113" s="69"/>
      <c r="AC113" s="69"/>
      <c r="AL113" s="69"/>
      <c r="AU113" s="69"/>
      <c r="BD113" s="69"/>
      <c r="BM113" s="69"/>
      <c r="BV113" s="69"/>
      <c r="CE113" s="69"/>
      <c r="CN113" s="69"/>
      <c r="CW113" s="69"/>
      <c r="DF113" s="69"/>
      <c r="DQ113" s="69"/>
      <c r="EB113" s="69"/>
      <c r="EM113" s="69"/>
      <c r="EX113" s="69"/>
      <c r="FI113" s="69"/>
      <c r="FK113" s="70">
        <v>1</v>
      </c>
      <c r="FL113" s="71">
        <v>0</v>
      </c>
      <c r="FM113" s="46">
        <v>60</v>
      </c>
      <c r="FN113" s="71">
        <v>0</v>
      </c>
    </row>
    <row r="114" spans="2:170" x14ac:dyDescent="0.2">
      <c r="B114" s="74" t="s">
        <v>87</v>
      </c>
      <c r="C114" s="75">
        <v>43679</v>
      </c>
      <c r="D114" s="75">
        <v>16244.19934906428</v>
      </c>
      <c r="E114" s="75">
        <v>2330410.7577949576</v>
      </c>
      <c r="F114" s="76">
        <v>37.189952492191395</v>
      </c>
      <c r="G114" s="77">
        <v>143.46110311242867</v>
      </c>
      <c r="H114" s="77">
        <v>53.353116092285937</v>
      </c>
      <c r="I114" s="76">
        <v>-55.008848719212885</v>
      </c>
      <c r="J114" s="76">
        <v>-15.333525738972897</v>
      </c>
      <c r="K114" s="78">
        <v>-61.907578481112616</v>
      </c>
      <c r="L114" s="75">
        <v>49941</v>
      </c>
      <c r="M114" s="75">
        <v>21353.911949685535</v>
      </c>
      <c r="N114" s="75">
        <v>3042960.0345911928</v>
      </c>
      <c r="O114" s="76">
        <v>42.758278668199544</v>
      </c>
      <c r="P114" s="77">
        <v>142.5012916490931</v>
      </c>
      <c r="Q114" s="77">
        <v>60.931099389102997</v>
      </c>
      <c r="R114" s="76">
        <v>-48.278292142652198</v>
      </c>
      <c r="S114" s="76">
        <v>-21.776083284325868</v>
      </c>
      <c r="T114" s="78">
        <v>-59.54125432174397</v>
      </c>
      <c r="U114" s="75">
        <v>52470</v>
      </c>
      <c r="V114" s="75">
        <v>25309.780114722755</v>
      </c>
      <c r="W114" s="75">
        <v>3551677.2857391471</v>
      </c>
      <c r="X114" s="76">
        <v>48.236668791162096</v>
      </c>
      <c r="Y114" s="77">
        <v>140.32825530843428</v>
      </c>
      <c r="Z114" s="77">
        <v>67.689675733545783</v>
      </c>
      <c r="AA114" s="76">
        <v>-44.012031714032126</v>
      </c>
      <c r="AB114" s="76">
        <v>-30.498304203110667</v>
      </c>
      <c r="AC114" s="78">
        <v>-61.087412599027729</v>
      </c>
      <c r="AD114" s="75">
        <v>65906</v>
      </c>
      <c r="AE114" s="75">
        <v>35429.691675231246</v>
      </c>
      <c r="AF114" s="75">
        <v>5598823.8749681693</v>
      </c>
      <c r="AG114" s="76">
        <v>53.757915326724792</v>
      </c>
      <c r="AH114" s="77">
        <v>158.02632228048105</v>
      </c>
      <c r="AI114" s="77">
        <v>84.951656525478256</v>
      </c>
      <c r="AJ114" s="76">
        <v>-40.691407324083599</v>
      </c>
      <c r="AK114" s="76">
        <v>-25.454456845029107</v>
      </c>
      <c r="AL114" s="78">
        <v>-55.788087452168831</v>
      </c>
      <c r="AM114" s="75">
        <v>63780</v>
      </c>
      <c r="AN114" s="75">
        <v>29906.024665981502</v>
      </c>
      <c r="AO114" s="75">
        <v>4854267.385671326</v>
      </c>
      <c r="AP114" s="76">
        <v>46.889345666324083</v>
      </c>
      <c r="AQ114" s="77">
        <v>162.31737383648718</v>
      </c>
      <c r="AR114" s="77">
        <v>76.109554494689959</v>
      </c>
      <c r="AS114" s="76">
        <v>-47.211832515614688</v>
      </c>
      <c r="AT114" s="76">
        <v>-24.905817316792731</v>
      </c>
      <c r="AU114" s="78">
        <v>-60.359157074158276</v>
      </c>
      <c r="AV114" s="75">
        <v>69626</v>
      </c>
      <c r="AW114" s="75">
        <v>28868.601161665054</v>
      </c>
      <c r="AX114" s="75">
        <v>6706305.8035142692</v>
      </c>
      <c r="AY114" s="76">
        <v>41.46238640976798</v>
      </c>
      <c r="AZ114" s="77">
        <v>232.30449462926003</v>
      </c>
      <c r="BA114" s="77">
        <v>96.318987210442501</v>
      </c>
      <c r="BB114" s="76">
        <v>-46.985333587163126</v>
      </c>
      <c r="BC114" s="76">
        <v>28.654497624560594</v>
      </c>
      <c r="BD114" s="78">
        <v>-31.794247259228058</v>
      </c>
      <c r="BE114" s="75">
        <v>69626</v>
      </c>
      <c r="BF114" s="75">
        <v>39800.728944820912</v>
      </c>
      <c r="BG114" s="75">
        <v>7505619.965703967</v>
      </c>
      <c r="BH114" s="76">
        <v>57.163601161665056</v>
      </c>
      <c r="BI114" s="77">
        <v>188.57996234465045</v>
      </c>
      <c r="BJ114" s="77">
        <v>107.79909754551413</v>
      </c>
      <c r="BK114" s="76">
        <v>-25.554626997490463</v>
      </c>
      <c r="BL114" s="76">
        <v>5.6649526800158894</v>
      </c>
      <c r="BM114" s="78">
        <v>-21.337331844436974</v>
      </c>
      <c r="BN114" s="75">
        <v>65436</v>
      </c>
      <c r="BO114" s="75">
        <v>36344.304589707928</v>
      </c>
      <c r="BP114" s="75">
        <v>6913845.810195785</v>
      </c>
      <c r="BQ114" s="76">
        <v>55.541757732300155</v>
      </c>
      <c r="BR114" s="77">
        <v>190.23189157823825</v>
      </c>
      <c r="BS114" s="77">
        <v>105.65813634995699</v>
      </c>
      <c r="BT114" s="76">
        <v>-32.457430155395642</v>
      </c>
      <c r="BU114" s="76">
        <v>-6.4785047618907825</v>
      </c>
      <c r="BV114" s="78">
        <v>-36.83317875908174</v>
      </c>
      <c r="BW114" s="75">
        <v>76942</v>
      </c>
      <c r="BX114" s="75">
        <v>52879.969591659428</v>
      </c>
      <c r="BY114" s="75">
        <v>9747310.7751895562</v>
      </c>
      <c r="BZ114" s="76">
        <v>68.727053613968224</v>
      </c>
      <c r="CA114" s="77">
        <v>184.32897844795593</v>
      </c>
      <c r="CB114" s="77">
        <v>126.68387584400659</v>
      </c>
      <c r="CC114" s="76">
        <v>43.855319899753169</v>
      </c>
      <c r="CD114" s="76">
        <v>-9.7503782297321493</v>
      </c>
      <c r="CE114" s="78">
        <v>29.828882105936099</v>
      </c>
      <c r="CF114" s="75">
        <v>74460</v>
      </c>
      <c r="CG114" s="75">
        <v>50181.252823631621</v>
      </c>
      <c r="CH114" s="75">
        <v>9348401.0096689146</v>
      </c>
      <c r="CI114" s="76">
        <v>67.393570807993044</v>
      </c>
      <c r="CJ114" s="77">
        <v>186.29269864036786</v>
      </c>
      <c r="CK114" s="77">
        <v>125.54930176831742</v>
      </c>
      <c r="CL114" s="76">
        <v>402.729104220181</v>
      </c>
      <c r="CM114" s="76">
        <v>53.100536837877435</v>
      </c>
      <c r="CN114" s="78">
        <v>669.68095740134947</v>
      </c>
      <c r="CO114" s="75">
        <v>76942</v>
      </c>
      <c r="CP114" s="75">
        <v>49341.340573414425</v>
      </c>
      <c r="CQ114" s="75">
        <v>9742429.784633711</v>
      </c>
      <c r="CR114" s="76">
        <v>64.127967265491435</v>
      </c>
      <c r="CS114" s="77">
        <v>197.4496369862116</v>
      </c>
      <c r="CT114" s="77">
        <v>126.62043857234944</v>
      </c>
      <c r="CU114" s="76">
        <v>430.51790296619049</v>
      </c>
      <c r="CV114" s="76">
        <v>42.554444118105863</v>
      </c>
      <c r="CW114" s="78">
        <v>656.27684752048515</v>
      </c>
      <c r="CX114" s="75">
        <v>74940</v>
      </c>
      <c r="CY114" s="75">
        <v>41821.424847958297</v>
      </c>
      <c r="CZ114" s="75">
        <v>7983890.9276100555</v>
      </c>
      <c r="DA114" s="76">
        <v>55.806545033304374</v>
      </c>
      <c r="DB114" s="77">
        <v>190.90432611120914</v>
      </c>
      <c r="DC114" s="77">
        <v>106.53710872177817</v>
      </c>
      <c r="DD114" s="76">
        <v>215.89730758345019</v>
      </c>
      <c r="DE114" s="76">
        <v>27.212632513838781</v>
      </c>
      <c r="DF114" s="78">
        <v>301.86128101724546</v>
      </c>
      <c r="DG114" s="75">
        <v>146090</v>
      </c>
      <c r="DH114" s="75">
        <v>62907.891413472571</v>
      </c>
      <c r="DI114" s="75">
        <v>8925048.078125298</v>
      </c>
      <c r="DJ114" s="76">
        <v>43.061052374202596</v>
      </c>
      <c r="DK114" s="77">
        <v>141.87485667678695</v>
      </c>
      <c r="DL114" s="77">
        <v>61.092806339416093</v>
      </c>
      <c r="DM114" s="76">
        <v>-19.516736816589169</v>
      </c>
      <c r="DN114" s="76">
        <v>-58.644919197079922</v>
      </c>
      <c r="DO114" s="76">
        <v>-48.616545642940373</v>
      </c>
      <c r="DP114" s="76">
        <v>-23.126641328032886</v>
      </c>
      <c r="DQ114" s="78">
        <v>-60.499812834051042</v>
      </c>
      <c r="DR114" s="75">
        <v>199312</v>
      </c>
      <c r="DS114" s="75">
        <v>94204.317502877791</v>
      </c>
      <c r="DT114" s="75">
        <v>17159397.064153764</v>
      </c>
      <c r="DU114" s="76">
        <v>47.26474948968341</v>
      </c>
      <c r="DV114" s="77">
        <v>182.15085591623304</v>
      </c>
      <c r="DW114" s="77">
        <v>86.09314574212172</v>
      </c>
      <c r="DX114" s="76">
        <v>9.363065712655283</v>
      </c>
      <c r="DY114" s="76">
        <v>-39.790321544634772</v>
      </c>
      <c r="DZ114" s="76">
        <v>-44.945143899346739</v>
      </c>
      <c r="EA114" s="76">
        <v>-10.591786965774713</v>
      </c>
      <c r="EB114" s="78">
        <v>-50.776436971841754</v>
      </c>
      <c r="EC114" s="75">
        <v>212004</v>
      </c>
      <c r="ED114" s="75">
        <v>129025.00312618827</v>
      </c>
      <c r="EE114" s="75">
        <v>24166776.551089309</v>
      </c>
      <c r="EF114" s="76">
        <v>60.859702234952294</v>
      </c>
      <c r="EG114" s="77">
        <v>187.30304952950755</v>
      </c>
      <c r="EH114" s="77">
        <v>113.99207822064352</v>
      </c>
      <c r="EI114" s="76">
        <v>18.490945674044266</v>
      </c>
      <c r="EJ114" s="76">
        <v>5.293652020903588</v>
      </c>
      <c r="EK114" s="76">
        <v>-11.137807684854673</v>
      </c>
      <c r="EL114" s="76">
        <v>-3.4414830895378707</v>
      </c>
      <c r="EM114" s="78">
        <v>-14.19598500637302</v>
      </c>
      <c r="EN114" s="75">
        <v>226342</v>
      </c>
      <c r="EO114" s="75">
        <v>141344.01824500435</v>
      </c>
      <c r="EP114" s="75">
        <v>27074721.721912682</v>
      </c>
      <c r="EQ114" s="76">
        <v>62.447101397444726</v>
      </c>
      <c r="ER114" s="77">
        <v>191.55194579923165</v>
      </c>
      <c r="ES114" s="77">
        <v>119.61863782202455</v>
      </c>
      <c r="ET114" s="76">
        <v>82.219395559276734</v>
      </c>
      <c r="EU114" s="76">
        <v>697.04944647333923</v>
      </c>
      <c r="EV114" s="76">
        <v>337.41196925113042</v>
      </c>
      <c r="EW114" s="76">
        <v>40.169447460748025</v>
      </c>
      <c r="EX114" s="78">
        <v>513.1179404264866</v>
      </c>
      <c r="EY114" s="75">
        <v>783748</v>
      </c>
      <c r="EZ114" s="75">
        <v>427481.23028754297</v>
      </c>
      <c r="FA114" s="75">
        <v>77325943.415281057</v>
      </c>
      <c r="FB114" s="76">
        <v>54.543198871007384</v>
      </c>
      <c r="FC114" s="77">
        <v>180.88734179806718</v>
      </c>
      <c r="FD114" s="77">
        <v>98.661742569398655</v>
      </c>
      <c r="FE114" s="76">
        <v>17.521420067236669</v>
      </c>
      <c r="FF114" s="76">
        <v>-4.7604762411301378</v>
      </c>
      <c r="FG114" s="76">
        <v>-18.95985965419651</v>
      </c>
      <c r="FH114" s="76">
        <v>-5.7484660348605923</v>
      </c>
      <c r="FI114" s="78">
        <v>-23.618424596578379</v>
      </c>
      <c r="FK114" s="79">
        <v>22</v>
      </c>
      <c r="FL114" s="80">
        <v>13</v>
      </c>
      <c r="FM114" s="75">
        <v>2498</v>
      </c>
      <c r="FN114" s="80">
        <v>2302</v>
      </c>
    </row>
    <row r="115" spans="2:170" x14ac:dyDescent="0.2">
      <c r="B115" s="72" t="s">
        <v>88</v>
      </c>
      <c r="K115" s="69"/>
      <c r="T115" s="69"/>
      <c r="AC115" s="69"/>
      <c r="AL115" s="69"/>
      <c r="AU115" s="69"/>
      <c r="BD115" s="69"/>
      <c r="BM115" s="69"/>
      <c r="BV115" s="69"/>
      <c r="CE115" s="69"/>
      <c r="CN115" s="69"/>
      <c r="CW115" s="69"/>
      <c r="DF115" s="69"/>
      <c r="DQ115" s="69"/>
      <c r="EB115" s="69"/>
      <c r="EM115" s="69"/>
      <c r="EX115" s="69"/>
      <c r="FI115" s="69"/>
      <c r="FK115" s="70"/>
      <c r="FL115" s="71"/>
      <c r="FN115" s="71"/>
    </row>
    <row r="116" spans="2:170" x14ac:dyDescent="0.2">
      <c r="B116" s="73" t="s">
        <v>61</v>
      </c>
      <c r="C116" s="46">
        <v>63550</v>
      </c>
      <c r="D116" s="46">
        <v>28341.013824884794</v>
      </c>
      <c r="E116" s="46">
        <v>3594214.3601820241</v>
      </c>
      <c r="F116" s="49">
        <v>44.596402556860411</v>
      </c>
      <c r="G116" s="50">
        <v>126.82024652999988</v>
      </c>
      <c r="H116" s="50">
        <v>56.557267666121547</v>
      </c>
      <c r="I116" s="49">
        <v>-37.286093137643114</v>
      </c>
      <c r="J116" s="49">
        <v>-5.9910176826274473</v>
      </c>
      <c r="K116" s="69">
        <v>-41.043294387233423</v>
      </c>
      <c r="L116" s="46">
        <v>74865</v>
      </c>
      <c r="M116" s="46">
        <v>30343.174794785129</v>
      </c>
      <c r="N116" s="46">
        <v>3773535.5065538445</v>
      </c>
      <c r="O116" s="49">
        <v>40.530521331443438</v>
      </c>
      <c r="P116" s="50">
        <v>124.3619209945815</v>
      </c>
      <c r="Q116" s="50">
        <v>50.404534916901682</v>
      </c>
      <c r="R116" s="49">
        <v>-43.363273037922966</v>
      </c>
      <c r="S116" s="49">
        <v>-11.50339895006123</v>
      </c>
      <c r="T116" s="69">
        <v>-49.878421692627583</v>
      </c>
      <c r="U116" s="46">
        <v>81570</v>
      </c>
      <c r="V116" s="46">
        <v>39507.356210526319</v>
      </c>
      <c r="W116" s="46">
        <v>5122937.3865464814</v>
      </c>
      <c r="X116" s="49">
        <v>48.433684210526316</v>
      </c>
      <c r="Y116" s="50">
        <v>129.67046843750907</v>
      </c>
      <c r="Z116" s="50">
        <v>62.804185197333346</v>
      </c>
      <c r="AA116" s="49">
        <v>-35.435786271589123</v>
      </c>
      <c r="AB116" s="49">
        <v>-16.298825572753845</v>
      </c>
      <c r="AC116" s="69">
        <v>-45.958994849602803</v>
      </c>
      <c r="AD116" s="46">
        <v>84289</v>
      </c>
      <c r="AE116" s="46">
        <v>52377.671157894736</v>
      </c>
      <c r="AF116" s="46">
        <v>7521476.7872112384</v>
      </c>
      <c r="AG116" s="49">
        <v>62.14057724957555</v>
      </c>
      <c r="AH116" s="50">
        <v>143.60082494957487</v>
      </c>
      <c r="AI116" s="50">
        <v>89.234381558818342</v>
      </c>
      <c r="AJ116" s="49">
        <v>-25.316529213652871</v>
      </c>
      <c r="AK116" s="49">
        <v>-14.769074550921511</v>
      </c>
      <c r="AL116" s="69">
        <v>-36.346586691304168</v>
      </c>
      <c r="AM116" s="46">
        <v>91440</v>
      </c>
      <c r="AN116" s="46">
        <v>43205.602122015916</v>
      </c>
      <c r="AO116" s="46">
        <v>5974119.2365032202</v>
      </c>
      <c r="AP116" s="49">
        <v>47.250221043324494</v>
      </c>
      <c r="AQ116" s="50">
        <v>138.27186621845593</v>
      </c>
      <c r="AR116" s="50">
        <v>65.333762428950351</v>
      </c>
      <c r="AS116" s="49">
        <v>-42.954346673278103</v>
      </c>
      <c r="AT116" s="49">
        <v>-17.508305380808963</v>
      </c>
      <c r="AU116" s="69">
        <v>-52.942073864198179</v>
      </c>
      <c r="AV116" s="46">
        <v>94674</v>
      </c>
      <c r="AW116" s="46">
        <v>53826.75</v>
      </c>
      <c r="AX116" s="46">
        <v>8524380.1791066062</v>
      </c>
      <c r="AY116" s="49">
        <v>56.854838709677416</v>
      </c>
      <c r="AZ116" s="50">
        <v>158.36698628668097</v>
      </c>
      <c r="BA116" s="50">
        <v>90.039294622669431</v>
      </c>
      <c r="BB116" s="49">
        <v>-18.34211534776777</v>
      </c>
      <c r="BC116" s="49">
        <v>1.1692108116945441</v>
      </c>
      <c r="BD116" s="69">
        <v>-17.387362531812812</v>
      </c>
      <c r="BE116" s="46">
        <v>94674</v>
      </c>
      <c r="BF116" s="46">
        <v>63589.977064220184</v>
      </c>
      <c r="BG116" s="46">
        <v>10267487.097449541</v>
      </c>
      <c r="BH116" s="49">
        <v>67.167307882016374</v>
      </c>
      <c r="BI116" s="50">
        <v>161.46392201211677</v>
      </c>
      <c r="BJ116" s="50">
        <v>108.45096961625728</v>
      </c>
      <c r="BK116" s="49">
        <v>-8.6225045939318345</v>
      </c>
      <c r="BL116" s="49">
        <v>2.9082705871742958</v>
      </c>
      <c r="BM116" s="69">
        <v>-5.9649997717406116</v>
      </c>
      <c r="BN116" s="46">
        <v>85512</v>
      </c>
      <c r="BO116" s="46">
        <v>55270.862385321103</v>
      </c>
      <c r="BP116" s="46">
        <v>8307722.4907527054</v>
      </c>
      <c r="BQ116" s="49">
        <v>64.635211882918298</v>
      </c>
      <c r="BR116" s="50">
        <v>150.30926119508277</v>
      </c>
      <c r="BS116" s="50">
        <v>97.15270945309085</v>
      </c>
      <c r="BT116" s="49">
        <v>-15.7114778411873</v>
      </c>
      <c r="BU116" s="49">
        <v>-6.5063919561278487</v>
      </c>
      <c r="BV116" s="69">
        <v>-21.195619466867328</v>
      </c>
      <c r="BW116" s="46">
        <v>94674</v>
      </c>
      <c r="BX116" s="46">
        <v>69480.834862385324</v>
      </c>
      <c r="BY116" s="46">
        <v>10733463.810248809</v>
      </c>
      <c r="BZ116" s="49">
        <v>73.389562987077042</v>
      </c>
      <c r="CA116" s="50">
        <v>154.4809274601788</v>
      </c>
      <c r="CB116" s="50">
        <v>113.37287756140871</v>
      </c>
      <c r="CC116" s="49">
        <v>44.806079239188705</v>
      </c>
      <c r="CD116" s="49">
        <v>-0.96478264527208979</v>
      </c>
      <c r="CE116" s="69">
        <v>43.409015317390057</v>
      </c>
      <c r="CF116" s="46">
        <v>92100</v>
      </c>
      <c r="CG116" s="46">
        <v>66707.027433295749</v>
      </c>
      <c r="CH116" s="46">
        <v>10757648.573170615</v>
      </c>
      <c r="CI116" s="49">
        <v>72.428911436803205</v>
      </c>
      <c r="CJ116" s="50">
        <v>161.26709564337602</v>
      </c>
      <c r="CK116" s="50">
        <v>116.80400188024555</v>
      </c>
      <c r="CL116" s="49">
        <v>408.00833716091137</v>
      </c>
      <c r="CM116" s="49">
        <v>45.945085218370579</v>
      </c>
      <c r="CN116" s="69">
        <v>641.41320058591941</v>
      </c>
      <c r="CO116" s="46">
        <v>95170</v>
      </c>
      <c r="CP116" s="46">
        <v>64740.607902735559</v>
      </c>
      <c r="CQ116" s="46">
        <v>9807387.2913055085</v>
      </c>
      <c r="CR116" s="49">
        <v>68.026277085988824</v>
      </c>
      <c r="CS116" s="50">
        <v>151.48741429860908</v>
      </c>
      <c r="CT116" s="50">
        <v>103.05124820117167</v>
      </c>
      <c r="CU116" s="49">
        <v>282.19959650323045</v>
      </c>
      <c r="CV116" s="49">
        <v>35.165726410782682</v>
      </c>
      <c r="CW116" s="69">
        <v>416.60286095267185</v>
      </c>
      <c r="CX116" s="46">
        <v>95070</v>
      </c>
      <c r="CY116" s="46">
        <v>57725.88753799392</v>
      </c>
      <c r="CZ116" s="46">
        <v>8480259.1178192496</v>
      </c>
      <c r="DA116" s="49">
        <v>60.719351570415398</v>
      </c>
      <c r="DB116" s="50">
        <v>146.90565151099199</v>
      </c>
      <c r="DC116" s="50">
        <v>89.200159017768485</v>
      </c>
      <c r="DD116" s="49">
        <v>93.868469613871099</v>
      </c>
      <c r="DE116" s="49">
        <v>20.588068153884148</v>
      </c>
      <c r="DF116" s="69">
        <v>133.78224226686706</v>
      </c>
      <c r="DG116" s="46">
        <v>219985</v>
      </c>
      <c r="DH116" s="46">
        <v>98191.544830196231</v>
      </c>
      <c r="DI116" s="46">
        <v>12490687.25328235</v>
      </c>
      <c r="DJ116" s="49">
        <v>44.635563711251329</v>
      </c>
      <c r="DK116" s="50">
        <v>127.20736062236966</v>
      </c>
      <c r="DL116" s="50">
        <v>56.779722495999046</v>
      </c>
      <c r="DM116" s="49">
        <v>-13.635185854049215</v>
      </c>
      <c r="DN116" s="49">
        <v>-46.865392308420233</v>
      </c>
      <c r="DO116" s="49">
        <v>-38.47655643444584</v>
      </c>
      <c r="DP116" s="49">
        <v>-11.409172722445474</v>
      </c>
      <c r="DQ116" s="69">
        <v>-45.495872375636182</v>
      </c>
      <c r="DR116" s="46">
        <v>270403</v>
      </c>
      <c r="DS116" s="46">
        <v>149410.02327991065</v>
      </c>
      <c r="DT116" s="46">
        <v>22019976.202821065</v>
      </c>
      <c r="DU116" s="49">
        <v>55.254573092721103</v>
      </c>
      <c r="DV116" s="50">
        <v>147.37951122307214</v>
      </c>
      <c r="DW116" s="50">
        <v>81.433919752447508</v>
      </c>
      <c r="DX116" s="49">
        <v>4.9326327553823948</v>
      </c>
      <c r="DY116" s="49">
        <v>-26.146388402152407</v>
      </c>
      <c r="DZ116" s="49">
        <v>-29.61807051004411</v>
      </c>
      <c r="EA116" s="49">
        <v>-10.470890291378065</v>
      </c>
      <c r="EB116" s="69">
        <v>-36.987685131892455</v>
      </c>
      <c r="EC116" s="46">
        <v>274860</v>
      </c>
      <c r="ED116" s="46">
        <v>188341.67431192662</v>
      </c>
      <c r="EE116" s="46">
        <v>29308673.398451056</v>
      </c>
      <c r="EF116" s="49">
        <v>68.522765885151202</v>
      </c>
      <c r="EG116" s="50">
        <v>155.61438277282588</v>
      </c>
      <c r="EH116" s="50">
        <v>106.63127919104654</v>
      </c>
      <c r="EI116" s="49">
        <v>9.032488397001071</v>
      </c>
      <c r="EJ116" s="49">
        <v>12.125746860367945</v>
      </c>
      <c r="EK116" s="49">
        <v>2.8370062069058988</v>
      </c>
      <c r="EL116" s="49">
        <v>-1.5387190737206329</v>
      </c>
      <c r="EM116" s="69">
        <v>1.2546335775569666</v>
      </c>
      <c r="EN116" s="46">
        <v>282340</v>
      </c>
      <c r="EO116" s="46">
        <v>189173.52287402525</v>
      </c>
      <c r="EP116" s="46">
        <v>29045294.982295372</v>
      </c>
      <c r="EQ116" s="49">
        <v>67.002026944118882</v>
      </c>
      <c r="ER116" s="50">
        <v>153.5378447312485</v>
      </c>
      <c r="ES116" s="50">
        <v>102.87346809625052</v>
      </c>
      <c r="ET116" s="49">
        <v>66.164457732055837</v>
      </c>
      <c r="EU116" s="49">
        <v>423.0333644415129</v>
      </c>
      <c r="EV116" s="49">
        <v>214.76849597097154</v>
      </c>
      <c r="EW116" s="49">
        <v>31.609078503632897</v>
      </c>
      <c r="EX116" s="69">
        <v>314.26391696714046</v>
      </c>
      <c r="EY116" s="46">
        <v>1047588</v>
      </c>
      <c r="EZ116" s="46">
        <v>625116.76529605873</v>
      </c>
      <c r="FA116" s="46">
        <v>92864631.836849838</v>
      </c>
      <c r="FB116" s="49">
        <v>59.672005148594558</v>
      </c>
      <c r="FC116" s="50">
        <v>148.55565710650657</v>
      </c>
      <c r="FD116" s="50">
        <v>88.646139357123076</v>
      </c>
      <c r="FE116" s="49">
        <v>12.111762024113508</v>
      </c>
      <c r="FF116" s="49">
        <v>5.7287949785421919</v>
      </c>
      <c r="FG116" s="49">
        <v>-5.6933964200816316</v>
      </c>
      <c r="FH116" s="49">
        <v>-3.0595467331365027</v>
      </c>
      <c r="FI116" s="69">
        <v>-8.5787510290430156</v>
      </c>
      <c r="FK116" s="70">
        <v>38</v>
      </c>
      <c r="FL116" s="71">
        <v>25</v>
      </c>
      <c r="FM116" s="46">
        <v>3169</v>
      </c>
      <c r="FN116" s="71">
        <v>2632</v>
      </c>
    </row>
    <row r="117" spans="2:170" x14ac:dyDescent="0.2">
      <c r="B117" s="73" t="s">
        <v>62</v>
      </c>
      <c r="C117" s="46">
        <v>25978</v>
      </c>
      <c r="D117" s="46">
        <v>9770.9870609981517</v>
      </c>
      <c r="E117" s="46">
        <v>1133006.8593422566</v>
      </c>
      <c r="F117" s="49">
        <v>37.612545465386681</v>
      </c>
      <c r="G117" s="50">
        <v>115.95623372225761</v>
      </c>
      <c r="H117" s="50">
        <v>43.614091128734181</v>
      </c>
      <c r="I117" s="49">
        <v>-40.522221174561778</v>
      </c>
      <c r="J117" s="49">
        <v>-6.5251684803814793</v>
      </c>
      <c r="K117" s="69">
        <v>-44.403246451310281</v>
      </c>
      <c r="L117" s="46">
        <v>25978</v>
      </c>
      <c r="M117" s="46">
        <v>9819.0055452865072</v>
      </c>
      <c r="N117" s="46">
        <v>1082677.8737966744</v>
      </c>
      <c r="O117" s="49">
        <v>37.797388348935662</v>
      </c>
      <c r="P117" s="50">
        <v>110.26349550402287</v>
      </c>
      <c r="Q117" s="50">
        <v>41.67672160276674</v>
      </c>
      <c r="R117" s="49">
        <v>-42.271801945339256</v>
      </c>
      <c r="S117" s="49">
        <v>-10.90720004975935</v>
      </c>
      <c r="T117" s="69">
        <v>-48.568331992282388</v>
      </c>
      <c r="U117" s="46">
        <v>25140</v>
      </c>
      <c r="V117" s="46">
        <v>11107.759704251386</v>
      </c>
      <c r="W117" s="46">
        <v>1230059.8094842867</v>
      </c>
      <c r="X117" s="49">
        <v>44.183610597658657</v>
      </c>
      <c r="Y117" s="50">
        <v>110.73878461860257</v>
      </c>
      <c r="Z117" s="50">
        <v>48.928393376463276</v>
      </c>
      <c r="AA117" s="49">
        <v>-41.687810658445123</v>
      </c>
      <c r="AB117" s="49">
        <v>-17.559877957040317</v>
      </c>
      <c r="AC117" s="69">
        <v>-51.927359940900431</v>
      </c>
      <c r="AD117" s="46">
        <v>25978</v>
      </c>
      <c r="AE117" s="46">
        <v>13669.778188539742</v>
      </c>
      <c r="AF117" s="46">
        <v>1609882.5933459108</v>
      </c>
      <c r="AG117" s="49">
        <v>52.620595074831556</v>
      </c>
      <c r="AH117" s="50">
        <v>117.76947446708238</v>
      </c>
      <c r="AI117" s="50">
        <v>61.970998281080554</v>
      </c>
      <c r="AJ117" s="49">
        <v>-37.36229270653066</v>
      </c>
      <c r="AK117" s="49">
        <v>-15.235151604490643</v>
      </c>
      <c r="AL117" s="69">
        <v>-46.9052423742678</v>
      </c>
      <c r="AM117" s="46">
        <v>25140</v>
      </c>
      <c r="AN117" s="46">
        <v>9715.2236598890941</v>
      </c>
      <c r="AO117" s="46">
        <v>1224235.2765434426</v>
      </c>
      <c r="AP117" s="49">
        <v>38.644485520640785</v>
      </c>
      <c r="AQ117" s="50">
        <v>126.01205277423517</v>
      </c>
      <c r="AR117" s="50">
        <v>48.696709488601542</v>
      </c>
      <c r="AS117" s="49">
        <v>-49.971278947356659</v>
      </c>
      <c r="AT117" s="49">
        <v>-9.8122256325955828</v>
      </c>
      <c r="AU117" s="69">
        <v>-54.880209938143871</v>
      </c>
      <c r="AV117" s="46">
        <v>26319</v>
      </c>
      <c r="AW117" s="46">
        <v>13673.20652173913</v>
      </c>
      <c r="AX117" s="46">
        <v>1815389.5738347811</v>
      </c>
      <c r="AY117" s="49">
        <v>51.951846657316501</v>
      </c>
      <c r="AZ117" s="50">
        <v>132.76984962879629</v>
      </c>
      <c r="BA117" s="50">
        <v>68.976388686301945</v>
      </c>
      <c r="BB117" s="49">
        <v>-20.518613856425286</v>
      </c>
      <c r="BC117" s="49">
        <v>4.9493141612473179</v>
      </c>
      <c r="BD117" s="69">
        <v>-16.58483035646568</v>
      </c>
      <c r="BE117" s="46">
        <v>26319</v>
      </c>
      <c r="BF117" s="46">
        <v>15421.96195652174</v>
      </c>
      <c r="BG117" s="46">
        <v>1896457.5040565187</v>
      </c>
      <c r="BH117" s="49">
        <v>58.596306685366997</v>
      </c>
      <c r="BI117" s="50">
        <v>122.97122178119058</v>
      </c>
      <c r="BJ117" s="50">
        <v>72.056594249649251</v>
      </c>
      <c r="BK117" s="49">
        <v>-17.127224557311528</v>
      </c>
      <c r="BL117" s="49">
        <v>-3.1332708786316554</v>
      </c>
      <c r="BM117" s="69">
        <v>-19.723853096571091</v>
      </c>
      <c r="BN117" s="46">
        <v>23772</v>
      </c>
      <c r="BO117" s="46">
        <v>13015.18407960199</v>
      </c>
      <c r="BP117" s="46">
        <v>1559247.4992486539</v>
      </c>
      <c r="BQ117" s="49">
        <v>54.750059227671166</v>
      </c>
      <c r="BR117" s="50">
        <v>119.80218564041519</v>
      </c>
      <c r="BS117" s="50">
        <v>65.591767594171884</v>
      </c>
      <c r="BT117" s="49">
        <v>-26.905895666298406</v>
      </c>
      <c r="BU117" s="49">
        <v>-11.553601266942861</v>
      </c>
      <c r="BV117" s="69">
        <v>-35.350897030657492</v>
      </c>
      <c r="BW117" s="46">
        <v>26319</v>
      </c>
      <c r="BX117" s="46">
        <v>17934.597014925374</v>
      </c>
      <c r="BY117" s="46">
        <v>2333918.0956780114</v>
      </c>
      <c r="BZ117" s="49">
        <v>68.143155191783023</v>
      </c>
      <c r="CA117" s="50">
        <v>130.13496170199411</v>
      </c>
      <c r="CB117" s="50">
        <v>88.678068911357244</v>
      </c>
      <c r="CC117" s="49">
        <v>32.40350951793738</v>
      </c>
      <c r="CD117" s="49">
        <v>11.713986970479153</v>
      </c>
      <c r="CE117" s="69">
        <v>47.913239371325687</v>
      </c>
      <c r="CF117" s="46">
        <v>25470</v>
      </c>
      <c r="CG117" s="46">
        <v>17023.646766169153</v>
      </c>
      <c r="CH117" s="46">
        <v>2318832.4604008584</v>
      </c>
      <c r="CI117" s="49">
        <v>66.838032061912656</v>
      </c>
      <c r="CJ117" s="50">
        <v>136.2124398051445</v>
      </c>
      <c r="CK117" s="50">
        <v>91.04171418927595</v>
      </c>
      <c r="CN117" s="69"/>
      <c r="CO117" s="46">
        <v>26319</v>
      </c>
      <c r="CP117" s="46">
        <v>15343.950248756219</v>
      </c>
      <c r="CQ117" s="46">
        <v>2052841.5112744749</v>
      </c>
      <c r="CR117" s="49">
        <v>58.299898357673996</v>
      </c>
      <c r="CS117" s="50">
        <v>133.78833207836283</v>
      </c>
      <c r="CT117" s="50">
        <v>77.998461616112877</v>
      </c>
      <c r="CW117" s="69"/>
      <c r="CX117" s="46">
        <v>25470</v>
      </c>
      <c r="CY117" s="46">
        <v>12313.94003241491</v>
      </c>
      <c r="CZ117" s="46">
        <v>1633497.3253113467</v>
      </c>
      <c r="DA117" s="49">
        <v>48.346839546191248</v>
      </c>
      <c r="DB117" s="50">
        <v>132.65431868365192</v>
      </c>
      <c r="DC117" s="50">
        <v>64.134170605078396</v>
      </c>
      <c r="DF117" s="69"/>
      <c r="DG117" s="46">
        <v>77096</v>
      </c>
      <c r="DH117" s="46">
        <v>30697.752310536045</v>
      </c>
      <c r="DI117" s="46">
        <v>3445744.5426232177</v>
      </c>
      <c r="DJ117" s="49">
        <v>39.817568110584261</v>
      </c>
      <c r="DK117" s="50">
        <v>112.24745407306494</v>
      </c>
      <c r="DL117" s="50">
        <v>44.694206477939424</v>
      </c>
      <c r="DM117" s="49">
        <v>4.1523928163604278E-2</v>
      </c>
      <c r="DN117" s="49">
        <v>-41.493097269297692</v>
      </c>
      <c r="DO117" s="49">
        <v>-41.517381549771159</v>
      </c>
      <c r="DP117" s="49">
        <v>-12.095455080482083</v>
      </c>
      <c r="DQ117" s="69">
        <v>-48.591120394308319</v>
      </c>
      <c r="DR117" s="46">
        <v>77437</v>
      </c>
      <c r="DS117" s="46">
        <v>37058.208370167966</v>
      </c>
      <c r="DT117" s="46">
        <v>4649507.4437241349</v>
      </c>
      <c r="DU117" s="49">
        <v>47.855945310598251</v>
      </c>
      <c r="DV117" s="50">
        <v>125.46498193547345</v>
      </c>
      <c r="DW117" s="50">
        <v>60.042453138992144</v>
      </c>
      <c r="DX117" s="49">
        <v>0.48140554849090389</v>
      </c>
      <c r="DY117" s="49">
        <v>-36.332228366712712</v>
      </c>
      <c r="DZ117" s="49">
        <v>-36.637260112208402</v>
      </c>
      <c r="EA117" s="49">
        <v>-7.4585355104225624</v>
      </c>
      <c r="EB117" s="69">
        <v>-41.363192567116016</v>
      </c>
      <c r="EC117" s="46">
        <v>76410</v>
      </c>
      <c r="ED117" s="46">
        <v>46371.743051049103</v>
      </c>
      <c r="EE117" s="46">
        <v>5789623.0989831835</v>
      </c>
      <c r="EF117" s="49">
        <v>60.6880552951827</v>
      </c>
      <c r="EG117" s="50">
        <v>124.85239324753398</v>
      </c>
      <c r="EH117" s="50">
        <v>75.770489451422378</v>
      </c>
      <c r="EI117" s="49">
        <v>0.68254888525799817</v>
      </c>
      <c r="EJ117" s="49">
        <v>-6.6149594896993698</v>
      </c>
      <c r="EK117" s="49">
        <v>-7.2480369793517161</v>
      </c>
      <c r="EL117" s="49">
        <v>-1.8231493396260035</v>
      </c>
      <c r="EM117" s="69">
        <v>-8.9390437806528205</v>
      </c>
      <c r="EN117" s="46">
        <v>77259</v>
      </c>
      <c r="EO117" s="46">
        <v>44681.537047340287</v>
      </c>
      <c r="EP117" s="46">
        <v>6005171.2969866795</v>
      </c>
      <c r="EQ117" s="49">
        <v>57.83343953111001</v>
      </c>
      <c r="ER117" s="50">
        <v>134.39938940829575</v>
      </c>
      <c r="ES117" s="50">
        <v>77.727789603627798</v>
      </c>
      <c r="EX117" s="69"/>
      <c r="EY117" s="46">
        <v>308202</v>
      </c>
      <c r="EZ117" s="46">
        <v>158809.24077909341</v>
      </c>
      <c r="FA117" s="46">
        <v>19890046.382317215</v>
      </c>
      <c r="FB117" s="49">
        <v>51.527647704782382</v>
      </c>
      <c r="FC117" s="50">
        <v>125.24489308518665</v>
      </c>
      <c r="FD117" s="50">
        <v>64.535747277166323</v>
      </c>
      <c r="FE117" s="49">
        <v>8.7113102061692036</v>
      </c>
      <c r="FF117" s="49">
        <v>-9.9081700307996758</v>
      </c>
      <c r="FG117" s="49">
        <v>-17.12745454144315</v>
      </c>
      <c r="FH117" s="49">
        <v>-2.8160601751267245</v>
      </c>
      <c r="FI117" s="69">
        <v>-19.461195290215361</v>
      </c>
      <c r="FK117" s="70">
        <v>26</v>
      </c>
      <c r="FL117" s="71">
        <v>14</v>
      </c>
      <c r="FM117" s="46">
        <v>849</v>
      </c>
      <c r="FN117" s="71">
        <v>617</v>
      </c>
    </row>
    <row r="118" spans="2:170" x14ac:dyDescent="0.2">
      <c r="B118" s="73" t="s">
        <v>63</v>
      </c>
      <c r="C118" s="46">
        <v>60171</v>
      </c>
      <c r="D118" s="46">
        <v>29788.080066261733</v>
      </c>
      <c r="E118" s="46">
        <v>3741173.7886937824</v>
      </c>
      <c r="F118" s="49">
        <v>49.505708840241532</v>
      </c>
      <c r="G118" s="50">
        <v>125.59298150037779</v>
      </c>
      <c r="H118" s="50">
        <v>62.175695745355448</v>
      </c>
      <c r="I118" s="49">
        <v>-37.51337693207617</v>
      </c>
      <c r="J118" s="49">
        <v>-15.3610272916479</v>
      </c>
      <c r="K118" s="69">
        <v>-47.111964155169105</v>
      </c>
      <c r="L118" s="46">
        <v>60171</v>
      </c>
      <c r="M118" s="46">
        <v>28556.60077305356</v>
      </c>
      <c r="N118" s="46">
        <v>3608985.5670520156</v>
      </c>
      <c r="O118" s="49">
        <v>47.459076254430805</v>
      </c>
      <c r="P118" s="50">
        <v>126.38008269028674</v>
      </c>
      <c r="Q118" s="50">
        <v>59.978819814395898</v>
      </c>
      <c r="R118" s="49">
        <v>-39.679647091319453</v>
      </c>
      <c r="S118" s="49">
        <v>-15.607884831761806</v>
      </c>
      <c r="T118" s="69">
        <v>-49.094378303418594</v>
      </c>
      <c r="U118" s="46">
        <v>58230</v>
      </c>
      <c r="V118" s="46">
        <v>29329.356709000553</v>
      </c>
      <c r="W118" s="46">
        <v>3893669.9016926461</v>
      </c>
      <c r="X118" s="49">
        <v>50.368120743603903</v>
      </c>
      <c r="Y118" s="50">
        <v>132.75674404743293</v>
      </c>
      <c r="Z118" s="50">
        <v>66.867077137088202</v>
      </c>
      <c r="AA118" s="49">
        <v>-38.792998886476468</v>
      </c>
      <c r="AB118" s="49">
        <v>-20.078561188419673</v>
      </c>
      <c r="AC118" s="69">
        <v>-51.082484056652</v>
      </c>
      <c r="AD118" s="46">
        <v>60140</v>
      </c>
      <c r="AE118" s="46">
        <v>39609.226519337019</v>
      </c>
      <c r="AF118" s="46">
        <v>5663620.9268516703</v>
      </c>
      <c r="AG118" s="49">
        <v>65.861700231687763</v>
      </c>
      <c r="AH118" s="50">
        <v>142.98741542167505</v>
      </c>
      <c r="AI118" s="50">
        <v>94.173942914061698</v>
      </c>
      <c r="AJ118" s="49">
        <v>-25.445037928443156</v>
      </c>
      <c r="AK118" s="49">
        <v>-22.440756783923014</v>
      </c>
      <c r="AL118" s="69">
        <v>-42.17573563726728</v>
      </c>
      <c r="AM118" s="46">
        <v>58200</v>
      </c>
      <c r="AN118" s="46">
        <v>30046.419889502762</v>
      </c>
      <c r="AO118" s="46">
        <v>4384318.7205381216</v>
      </c>
      <c r="AP118" s="49">
        <v>51.626151012891341</v>
      </c>
      <c r="AQ118" s="50">
        <v>145.91817383440946</v>
      </c>
      <c r="AR118" s="50">
        <v>75.331936779005531</v>
      </c>
      <c r="AS118" s="49">
        <v>-40.842096032947083</v>
      </c>
      <c r="AT118" s="49">
        <v>-19.371558199293162</v>
      </c>
      <c r="AU118" s="69">
        <v>-52.301903829406697</v>
      </c>
      <c r="AV118" s="46">
        <v>60109</v>
      </c>
      <c r="AW118" s="46">
        <v>36128.211166390269</v>
      </c>
      <c r="AX118" s="46">
        <v>6012720.7669186071</v>
      </c>
      <c r="AY118" s="49">
        <v>60.10449544392732</v>
      </c>
      <c r="AZ118" s="50">
        <v>166.42730356138372</v>
      </c>
      <c r="BA118" s="50">
        <v>100.03029108650297</v>
      </c>
      <c r="BB118" s="49">
        <v>-21.861520186717428</v>
      </c>
      <c r="BC118" s="49">
        <v>-4.3961419126061996</v>
      </c>
      <c r="BD118" s="69">
        <v>-25.296598647662478</v>
      </c>
      <c r="BE118" s="46">
        <v>60109</v>
      </c>
      <c r="BF118" s="46">
        <v>40274.176893311225</v>
      </c>
      <c r="BG118" s="46">
        <v>6836770.7296588169</v>
      </c>
      <c r="BH118" s="49">
        <v>67.001908022610962</v>
      </c>
      <c r="BI118" s="50">
        <v>169.75569104167775</v>
      </c>
      <c r="BJ118" s="50">
        <v>113.73955197489256</v>
      </c>
      <c r="BK118" s="49">
        <v>-14.297018957452822</v>
      </c>
      <c r="BL118" s="49">
        <v>-7.4735230807725195</v>
      </c>
      <c r="BM118" s="69">
        <v>-20.702051026577681</v>
      </c>
      <c r="BN118" s="46">
        <v>54292</v>
      </c>
      <c r="BO118" s="46">
        <v>37037.150912106139</v>
      </c>
      <c r="BP118" s="46">
        <v>5775979.6837689131</v>
      </c>
      <c r="BQ118" s="49">
        <v>68.218431651267466</v>
      </c>
      <c r="BR118" s="50">
        <v>155.95097197071252</v>
      </c>
      <c r="BS118" s="50">
        <v>106.38730722332781</v>
      </c>
      <c r="BT118" s="49">
        <v>-15.374583445152979</v>
      </c>
      <c r="BU118" s="49">
        <v>-15.177861438603214</v>
      </c>
      <c r="BV118" s="69">
        <v>-28.218911911688448</v>
      </c>
      <c r="BW118" s="46">
        <v>60109</v>
      </c>
      <c r="BX118" s="46">
        <v>44727.767274737424</v>
      </c>
      <c r="BY118" s="46">
        <v>7405364.0049225539</v>
      </c>
      <c r="BZ118" s="49">
        <v>74.411098628720197</v>
      </c>
      <c r="CA118" s="50">
        <v>165.56525076325818</v>
      </c>
      <c r="CB118" s="50">
        <v>123.19892204033596</v>
      </c>
      <c r="CC118" s="49">
        <v>23.846997974763543</v>
      </c>
      <c r="CD118" s="49">
        <v>-4.3015103243905699</v>
      </c>
      <c r="CE118" s="69">
        <v>18.51970657043131</v>
      </c>
      <c r="CF118" s="46">
        <v>58170</v>
      </c>
      <c r="CG118" s="46">
        <v>43335.417357656166</v>
      </c>
      <c r="CH118" s="46">
        <v>7540191.296809854</v>
      </c>
      <c r="CI118" s="49">
        <v>74.497880965542663</v>
      </c>
      <c r="CJ118" s="50">
        <v>173.99604657269356</v>
      </c>
      <c r="CK118" s="50">
        <v>129.6233676604754</v>
      </c>
      <c r="CL118" s="49">
        <v>165.78175871665229</v>
      </c>
      <c r="CM118" s="49">
        <v>54.255589303796498</v>
      </c>
      <c r="CN118" s="69">
        <v>309.98321817036651</v>
      </c>
      <c r="CO118" s="46">
        <v>60140</v>
      </c>
      <c r="CP118" s="46">
        <v>43564.254143646409</v>
      </c>
      <c r="CQ118" s="46">
        <v>7092141.1831056364</v>
      </c>
      <c r="CR118" s="49">
        <v>72.43806808055605</v>
      </c>
      <c r="CS118" s="50">
        <v>162.79725941641041</v>
      </c>
      <c r="CT118" s="50">
        <v>117.92718960933881</v>
      </c>
      <c r="CU118" s="49">
        <v>109.76911525235107</v>
      </c>
      <c r="CV118" s="49">
        <v>44.749738404040933</v>
      </c>
      <c r="CW118" s="69">
        <v>203.64024558024931</v>
      </c>
      <c r="CX118" s="46">
        <v>58260</v>
      </c>
      <c r="CY118" s="46">
        <v>38981.470198675495</v>
      </c>
      <c r="CZ118" s="46">
        <v>6293324.4697906487</v>
      </c>
      <c r="DA118" s="49">
        <v>66.909492273730677</v>
      </c>
      <c r="DB118" s="50">
        <v>161.4439998726493</v>
      </c>
      <c r="DC118" s="50">
        <v>108.02136062119206</v>
      </c>
      <c r="DD118" s="49">
        <v>67.059198600268388</v>
      </c>
      <c r="DE118" s="49">
        <v>39.246754447028948</v>
      </c>
      <c r="DF118" s="69">
        <v>132.62451205609014</v>
      </c>
      <c r="DG118" s="46">
        <v>178572</v>
      </c>
      <c r="DH118" s="46">
        <v>87674.037548315842</v>
      </c>
      <c r="DI118" s="46">
        <v>11243829.257438444</v>
      </c>
      <c r="DJ118" s="49">
        <v>49.097303915684343</v>
      </c>
      <c r="DK118" s="50">
        <v>128.24582478298822</v>
      </c>
      <c r="DL118" s="50">
        <v>62.965242352879756</v>
      </c>
      <c r="DM118" s="49">
        <v>-0.15432098765432098</v>
      </c>
      <c r="DN118" s="49">
        <v>-38.754548404809142</v>
      </c>
      <c r="DO118" s="49">
        <v>-38.659887737737755</v>
      </c>
      <c r="DP118" s="49">
        <v>-17.143631748177725</v>
      </c>
      <c r="DQ118" s="69">
        <v>-49.175810697898804</v>
      </c>
      <c r="DR118" s="46">
        <v>178449</v>
      </c>
      <c r="DS118" s="46">
        <v>105783.85757523005</v>
      </c>
      <c r="DT118" s="46">
        <v>16060660.414308399</v>
      </c>
      <c r="DU118" s="49">
        <v>59.279602337491411</v>
      </c>
      <c r="DV118" s="50">
        <v>151.82524803358186</v>
      </c>
      <c r="DW118" s="50">
        <v>90.001403282217325</v>
      </c>
      <c r="DX118" s="49">
        <v>-0.32508336545067612</v>
      </c>
      <c r="DY118" s="49">
        <v>-29.775860464991819</v>
      </c>
      <c r="DZ118" s="49">
        <v>-29.546828925395772</v>
      </c>
      <c r="EA118" s="49">
        <v>-15.674314489119517</v>
      </c>
      <c r="EB118" s="69">
        <v>-40.589880527186622</v>
      </c>
      <c r="EC118" s="46">
        <v>174510</v>
      </c>
      <c r="ED118" s="46">
        <v>122039.09508015479</v>
      </c>
      <c r="EE118" s="46">
        <v>20018114.418350283</v>
      </c>
      <c r="EF118" s="49">
        <v>69.9324365825195</v>
      </c>
      <c r="EG118" s="50">
        <v>164.03034130335422</v>
      </c>
      <c r="EH118" s="50">
        <v>114.71041440805847</v>
      </c>
      <c r="EI118" s="49">
        <v>-0.41088854648176681</v>
      </c>
      <c r="EJ118" s="49">
        <v>-4.2060752853925498</v>
      </c>
      <c r="EK118" s="49">
        <v>-3.8108450648062377</v>
      </c>
      <c r="EL118" s="49">
        <v>-9.1868294508581236</v>
      </c>
      <c r="EM118" s="69">
        <v>-12.64757867892417</v>
      </c>
      <c r="EN118" s="46">
        <v>176570</v>
      </c>
      <c r="EO118" s="46">
        <v>125881.14169997806</v>
      </c>
      <c r="EP118" s="46">
        <v>20925656.949706141</v>
      </c>
      <c r="EQ118" s="49">
        <v>71.292485529805788</v>
      </c>
      <c r="ER118" s="50">
        <v>166.23345377324128</v>
      </c>
      <c r="ES118" s="50">
        <v>118.51196097698443</v>
      </c>
      <c r="ET118" s="49">
        <v>-0.34259525784949513</v>
      </c>
      <c r="EU118" s="49">
        <v>107.69444999612912</v>
      </c>
      <c r="EV118" s="49">
        <v>108.4084474540645</v>
      </c>
      <c r="EW118" s="49">
        <v>45.950090980016753</v>
      </c>
      <c r="EX118" s="69">
        <v>204.17231866924755</v>
      </c>
      <c r="EY118" s="46">
        <v>708101</v>
      </c>
      <c r="EZ118" s="46">
        <v>441378.13190367876</v>
      </c>
      <c r="FA118" s="46">
        <v>68248261.039803267</v>
      </c>
      <c r="FB118" s="49">
        <v>62.332651966835066</v>
      </c>
      <c r="FC118" s="50">
        <v>154.62537925349002</v>
      </c>
      <c r="FD118" s="50">
        <v>96.38209950247672</v>
      </c>
      <c r="FE118" s="49">
        <v>-0.30762256330548537</v>
      </c>
      <c r="FF118" s="49">
        <v>-8.3889465687947116</v>
      </c>
      <c r="FG118" s="49">
        <v>-8.1062606924194718</v>
      </c>
      <c r="FH118" s="49">
        <v>-5.9289025320163287</v>
      </c>
      <c r="FI118" s="69">
        <v>-13.554550928991098</v>
      </c>
      <c r="FK118" s="70">
        <v>22</v>
      </c>
      <c r="FL118" s="71">
        <v>18</v>
      </c>
      <c r="FM118" s="46">
        <v>1942</v>
      </c>
      <c r="FN118" s="71">
        <v>1812</v>
      </c>
    </row>
    <row r="119" spans="2:170" x14ac:dyDescent="0.2">
      <c r="B119" s="73" t="s">
        <v>64</v>
      </c>
      <c r="K119" s="69"/>
      <c r="T119" s="69"/>
      <c r="AC119" s="69"/>
      <c r="AL119" s="69"/>
      <c r="AU119" s="69"/>
      <c r="BD119" s="69"/>
      <c r="BM119" s="69"/>
      <c r="BV119" s="69"/>
      <c r="CE119" s="69"/>
      <c r="CN119" s="69"/>
      <c r="CW119" s="69"/>
      <c r="DF119" s="69"/>
      <c r="DQ119" s="69"/>
      <c r="EB119" s="69"/>
      <c r="EM119" s="69"/>
      <c r="EX119" s="69"/>
      <c r="FI119" s="69"/>
      <c r="FK119" s="70">
        <v>6</v>
      </c>
      <c r="FL119" s="71">
        <v>3</v>
      </c>
      <c r="FM119" s="46">
        <v>284</v>
      </c>
      <c r="FN119" s="71">
        <v>202</v>
      </c>
    </row>
    <row r="120" spans="2:170" x14ac:dyDescent="0.2">
      <c r="B120" s="74" t="s">
        <v>89</v>
      </c>
      <c r="C120" s="75">
        <v>158162</v>
      </c>
      <c r="D120" s="75">
        <v>73630.541724941722</v>
      </c>
      <c r="E120" s="75">
        <v>9173730.1046483889</v>
      </c>
      <c r="F120" s="76">
        <v>46.55387623129559</v>
      </c>
      <c r="G120" s="77">
        <v>124.59137050652537</v>
      </c>
      <c r="H120" s="77">
        <v>58.002112420482725</v>
      </c>
      <c r="I120" s="76">
        <v>-35.471935471935474</v>
      </c>
      <c r="J120" s="76">
        <v>-10.638400466399172</v>
      </c>
      <c r="K120" s="78">
        <v>-42.336689389647447</v>
      </c>
      <c r="L120" s="75">
        <v>169477</v>
      </c>
      <c r="M120" s="75">
        <v>73776.721729729732</v>
      </c>
      <c r="N120" s="75">
        <v>9057716.3858886566</v>
      </c>
      <c r="O120" s="76">
        <v>43.531996512641676</v>
      </c>
      <c r="P120" s="77">
        <v>122.77200956516175</v>
      </c>
      <c r="Q120" s="77">
        <v>53.445106922406318</v>
      </c>
      <c r="R120" s="76">
        <v>-39.23488666903301</v>
      </c>
      <c r="S120" s="76">
        <v>-13.554629394079413</v>
      </c>
      <c r="T120" s="78">
        <v>-47.471372581937928</v>
      </c>
      <c r="U120" s="75">
        <v>173130</v>
      </c>
      <c r="V120" s="75">
        <v>85046.439034286872</v>
      </c>
      <c r="W120" s="75">
        <v>10947505.21663353</v>
      </c>
      <c r="X120" s="76">
        <v>49.122878203827689</v>
      </c>
      <c r="Y120" s="77">
        <v>128.72385182664723</v>
      </c>
      <c r="Z120" s="77">
        <v>63.232860952079541</v>
      </c>
      <c r="AA120" s="76">
        <v>-36.10117609958818</v>
      </c>
      <c r="AB120" s="76">
        <v>-18.035821621645972</v>
      </c>
      <c r="AC120" s="78">
        <v>-47.625853996596135</v>
      </c>
      <c r="AD120" s="75">
        <v>178870</v>
      </c>
      <c r="AE120" s="75">
        <v>111609.92491883117</v>
      </c>
      <c r="AF120" s="75">
        <v>15716114.795730241</v>
      </c>
      <c r="AG120" s="76">
        <v>62.397229786342692</v>
      </c>
      <c r="AH120" s="77">
        <v>140.81287848871736</v>
      </c>
      <c r="AI120" s="77">
        <v>87.863335359368477</v>
      </c>
      <c r="AJ120" s="76">
        <v>-25.913006383139933</v>
      </c>
      <c r="AK120" s="76">
        <v>-17.976307549027648</v>
      </c>
      <c r="AL120" s="78">
        <v>-39.231112209535183</v>
      </c>
      <c r="AM120" s="75">
        <v>182970</v>
      </c>
      <c r="AN120" s="75">
        <v>87812.913328197232</v>
      </c>
      <c r="AO120" s="75">
        <v>12251647.319219841</v>
      </c>
      <c r="AP120" s="76">
        <v>47.993066255778118</v>
      </c>
      <c r="AQ120" s="77">
        <v>139.51988215480111</v>
      </c>
      <c r="AR120" s="77">
        <v>66.959869482537243</v>
      </c>
      <c r="AS120" s="76">
        <v>-42.257187754571859</v>
      </c>
      <c r="AT120" s="76">
        <v>-17.736953937892046</v>
      </c>
      <c r="AU120" s="78">
        <v>-52.499003764986938</v>
      </c>
      <c r="AV120" s="75">
        <v>189906</v>
      </c>
      <c r="AW120" s="75">
        <v>109728.61865224947</v>
      </c>
      <c r="AX120" s="75">
        <v>17539801.472275201</v>
      </c>
      <c r="AY120" s="76">
        <v>57.780490691315421</v>
      </c>
      <c r="AZ120" s="77">
        <v>159.8470999426514</v>
      </c>
      <c r="BA120" s="77">
        <v>92.360438702701344</v>
      </c>
      <c r="BB120" s="76">
        <v>-19.452204853959337</v>
      </c>
      <c r="BC120" s="76">
        <v>-1.0135322433072382</v>
      </c>
      <c r="BD120" s="78">
        <v>-20.268582729037522</v>
      </c>
      <c r="BE120" s="75">
        <v>189906</v>
      </c>
      <c r="BF120" s="75">
        <v>126823.28048071332</v>
      </c>
      <c r="BG120" s="75">
        <v>20639308.656355184</v>
      </c>
      <c r="BH120" s="76">
        <v>66.782134572216421</v>
      </c>
      <c r="BI120" s="77">
        <v>162.74069380734801</v>
      </c>
      <c r="BJ120" s="77">
        <v>108.68170914218183</v>
      </c>
      <c r="BK120" s="76">
        <v>-10.89487898760837</v>
      </c>
      <c r="BL120" s="76">
        <v>-1.9770555969281793</v>
      </c>
      <c r="BM120" s="78">
        <v>-12.656536769733487</v>
      </c>
      <c r="BN120" s="75">
        <v>171528</v>
      </c>
      <c r="BO120" s="75">
        <v>110703.05182341651</v>
      </c>
      <c r="BP120" s="75">
        <v>16589466.463394668</v>
      </c>
      <c r="BQ120" s="76">
        <v>64.539347408829173</v>
      </c>
      <c r="BR120" s="77">
        <v>149.85554770302704</v>
      </c>
      <c r="BS120" s="77">
        <v>96.715792543460353</v>
      </c>
      <c r="BT120" s="76">
        <v>-16.196427553743931</v>
      </c>
      <c r="BU120" s="76">
        <v>-10.280748786894231</v>
      </c>
      <c r="BV120" s="78">
        <v>-24.812062311386427</v>
      </c>
      <c r="BW120" s="75">
        <v>189906</v>
      </c>
      <c r="BX120" s="75">
        <v>138412.3255278311</v>
      </c>
      <c r="BY120" s="75">
        <v>21609974.8359855</v>
      </c>
      <c r="BZ120" s="76">
        <v>72.88465110519472</v>
      </c>
      <c r="CA120" s="77">
        <v>156.12753238251386</v>
      </c>
      <c r="CB120" s="77">
        <v>113.79300725614515</v>
      </c>
      <c r="CC120" s="76">
        <v>35.644826384929523</v>
      </c>
      <c r="CD120" s="76">
        <v>-1.704893464834595</v>
      </c>
      <c r="CE120" s="78">
        <v>33.332226604506623</v>
      </c>
      <c r="CF120" s="75">
        <v>184260</v>
      </c>
      <c r="CG120" s="75">
        <v>133637.11203791469</v>
      </c>
      <c r="CH120" s="75">
        <v>21879144.850458279</v>
      </c>
      <c r="CI120" s="76">
        <v>72.526382306477089</v>
      </c>
      <c r="CJ120" s="77">
        <v>163.72057519658807</v>
      </c>
      <c r="CK120" s="77">
        <v>118.74061028144078</v>
      </c>
      <c r="CL120" s="76">
        <v>241.8786595680447</v>
      </c>
      <c r="CM120" s="76">
        <v>49.858717091808032</v>
      </c>
      <c r="CN120" s="78">
        <v>412.33497323934159</v>
      </c>
      <c r="CO120" s="75">
        <v>190433</v>
      </c>
      <c r="CP120" s="75">
        <v>129470.13493424814</v>
      </c>
      <c r="CQ120" s="75">
        <v>19883538.791120648</v>
      </c>
      <c r="CR120" s="76">
        <v>67.987236946457884</v>
      </c>
      <c r="CS120" s="77">
        <v>153.57625757645633</v>
      </c>
      <c r="CT120" s="77">
        <v>104.41225413200783</v>
      </c>
      <c r="CU120" s="76">
        <v>147.86827695181975</v>
      </c>
      <c r="CV120" s="76">
        <v>40.021375535831041</v>
      </c>
      <c r="CW120" s="78">
        <v>247.06857090490126</v>
      </c>
      <c r="CX120" s="75">
        <v>187320</v>
      </c>
      <c r="CY120" s="75">
        <v>114247.52270568117</v>
      </c>
      <c r="CZ120" s="75">
        <v>17244725.494934402</v>
      </c>
      <c r="DA120" s="76">
        <v>60.990563050224843</v>
      </c>
      <c r="DB120" s="77">
        <v>150.94178925314131</v>
      </c>
      <c r="DC120" s="77">
        <v>92.060247143574642</v>
      </c>
      <c r="DD120" s="76">
        <v>67.192354965873079</v>
      </c>
      <c r="DE120" s="76">
        <v>29.594550743420804</v>
      </c>
      <c r="DF120" s="78">
        <v>116.67218129536862</v>
      </c>
      <c r="DG120" s="75">
        <v>500769</v>
      </c>
      <c r="DH120" s="75">
        <v>232453.70248895834</v>
      </c>
      <c r="DI120" s="75">
        <v>29178951.707170576</v>
      </c>
      <c r="DJ120" s="76">
        <v>46.41934754127319</v>
      </c>
      <c r="DK120" s="77">
        <v>125.52586340738793</v>
      </c>
      <c r="DL120" s="77">
        <v>58.268286789259271</v>
      </c>
      <c r="DM120" s="76">
        <v>-6.534933984344379</v>
      </c>
      <c r="DN120" s="76">
        <v>-40.991574465593608</v>
      </c>
      <c r="DO120" s="76">
        <v>-36.865795906545088</v>
      </c>
      <c r="DP120" s="76">
        <v>-14.206480591133229</v>
      </c>
      <c r="DQ120" s="78">
        <v>-45.834944357448201</v>
      </c>
      <c r="DR120" s="75">
        <v>551746</v>
      </c>
      <c r="DS120" s="75">
        <v>309151.45689927787</v>
      </c>
      <c r="DT120" s="75">
        <v>45507563.587225281</v>
      </c>
      <c r="DU120" s="76">
        <v>56.031481315546984</v>
      </c>
      <c r="DV120" s="77">
        <v>147.20151748161334</v>
      </c>
      <c r="DW120" s="77">
        <v>82.479190763911802</v>
      </c>
      <c r="DX120" s="76">
        <v>2.5052901845015709</v>
      </c>
      <c r="DY120" s="76">
        <v>-27.893117739573622</v>
      </c>
      <c r="DZ120" s="76">
        <v>-29.655452776496137</v>
      </c>
      <c r="EA120" s="76">
        <v>-12.315481256975298</v>
      </c>
      <c r="EB120" s="78">
        <v>-38.318722305110889</v>
      </c>
      <c r="EC120" s="75">
        <v>551340</v>
      </c>
      <c r="ED120" s="75">
        <v>375938.65783196094</v>
      </c>
      <c r="EE120" s="75">
        <v>58838749.955735348</v>
      </c>
      <c r="EF120" s="76">
        <v>68.186356482744031</v>
      </c>
      <c r="EG120" s="77">
        <v>156.51157105007118</v>
      </c>
      <c r="EH120" s="77">
        <v>106.71953777294473</v>
      </c>
      <c r="EI120" s="76">
        <v>4.4635853439488278</v>
      </c>
      <c r="EJ120" s="76">
        <v>4.3061300181580551</v>
      </c>
      <c r="EK120" s="76">
        <v>-0.15072747625150584</v>
      </c>
      <c r="EL120" s="76">
        <v>-4.8152843747777734</v>
      </c>
      <c r="EM120" s="78">
        <v>-4.9587538944168434</v>
      </c>
      <c r="EN120" s="75">
        <v>562013</v>
      </c>
      <c r="EO120" s="75">
        <v>377354.76967784401</v>
      </c>
      <c r="EP120" s="75">
        <v>59007409.13651333</v>
      </c>
      <c r="EQ120" s="76">
        <v>67.143423671310813</v>
      </c>
      <c r="ER120" s="77">
        <v>156.37117608686711</v>
      </c>
      <c r="ES120" s="77">
        <v>104.99296125981664</v>
      </c>
      <c r="ET120" s="76">
        <v>32.108109886958502</v>
      </c>
      <c r="EU120" s="76">
        <v>212.04011442332862</v>
      </c>
      <c r="EV120" s="76">
        <v>136.20057443129969</v>
      </c>
      <c r="EW120" s="76">
        <v>38.995036865228592</v>
      </c>
      <c r="EX120" s="78">
        <v>228.30707550666671</v>
      </c>
      <c r="EY120" s="75">
        <v>2165868</v>
      </c>
      <c r="EZ120" s="75">
        <v>1294898.5868980412</v>
      </c>
      <c r="FA120" s="75">
        <v>192532674.38664454</v>
      </c>
      <c r="FB120" s="76">
        <v>59.786588420810553</v>
      </c>
      <c r="FC120" s="77">
        <v>148.68552358826872</v>
      </c>
      <c r="FD120" s="77">
        <v>88.89400202904541</v>
      </c>
      <c r="FE120" s="76">
        <v>6.8380520549080428</v>
      </c>
      <c r="FF120" s="76">
        <v>-0.69976572556560512</v>
      </c>
      <c r="FG120" s="76">
        <v>-7.0553680411541793</v>
      </c>
      <c r="FH120" s="76">
        <v>-4.2429859352680301</v>
      </c>
      <c r="FI120" s="78">
        <v>-10.998995702754641</v>
      </c>
      <c r="FK120" s="79">
        <v>92</v>
      </c>
      <c r="FL120" s="80">
        <v>60</v>
      </c>
      <c r="FM120" s="75">
        <v>6244</v>
      </c>
      <c r="FN120" s="80">
        <v>5263</v>
      </c>
    </row>
    <row r="121" spans="2:170" x14ac:dyDescent="0.2">
      <c r="B121" s="72" t="s">
        <v>90</v>
      </c>
      <c r="K121" s="69"/>
      <c r="T121" s="69"/>
      <c r="AC121" s="69"/>
      <c r="AL121" s="69"/>
      <c r="AU121" s="69"/>
      <c r="BD121" s="69"/>
      <c r="BM121" s="69"/>
      <c r="BV121" s="69"/>
      <c r="CE121" s="69"/>
      <c r="CN121" s="69"/>
      <c r="CW121" s="69"/>
      <c r="DF121" s="69"/>
      <c r="DQ121" s="69"/>
      <c r="EB121" s="69"/>
      <c r="EM121" s="69"/>
      <c r="EX121" s="69"/>
      <c r="FI121" s="69"/>
      <c r="FK121" s="70"/>
      <c r="FL121" s="71"/>
      <c r="FN121" s="71"/>
    </row>
    <row r="122" spans="2:170" x14ac:dyDescent="0.2">
      <c r="B122" s="73" t="s">
        <v>61</v>
      </c>
      <c r="C122" s="46">
        <v>84165</v>
      </c>
      <c r="D122" s="46">
        <v>27898.900139664805</v>
      </c>
      <c r="E122" s="46">
        <v>2668678.29039239</v>
      </c>
      <c r="F122" s="49">
        <v>33.147864480086504</v>
      </c>
      <c r="G122" s="50">
        <v>95.655322504927014</v>
      </c>
      <c r="H122" s="50">
        <v>31.707696671922893</v>
      </c>
      <c r="I122" s="49">
        <v>-55.258328075273916</v>
      </c>
      <c r="J122" s="49">
        <v>-9.5820508953193091</v>
      </c>
      <c r="K122" s="69">
        <v>-59.545497850517961</v>
      </c>
      <c r="L122" s="46">
        <v>82026</v>
      </c>
      <c r="M122" s="46">
        <v>27188.550680786688</v>
      </c>
      <c r="N122" s="46">
        <v>2618303.0228210287</v>
      </c>
      <c r="O122" s="49">
        <v>33.146259333365869</v>
      </c>
      <c r="P122" s="50">
        <v>96.301676891931677</v>
      </c>
      <c r="Q122" s="50">
        <v>31.920403564979747</v>
      </c>
      <c r="R122" s="49">
        <v>-54.194768823946617</v>
      </c>
      <c r="S122" s="49">
        <v>-10.459382898397386</v>
      </c>
      <c r="T122" s="69">
        <v>-58.985713340146134</v>
      </c>
      <c r="U122" s="46">
        <v>80760</v>
      </c>
      <c r="V122" s="46">
        <v>27602.163388804842</v>
      </c>
      <c r="W122" s="46">
        <v>2664785.1140396832</v>
      </c>
      <c r="X122" s="49">
        <v>34.178013111447299</v>
      </c>
      <c r="Y122" s="50">
        <v>96.542617928292287</v>
      </c>
      <c r="Z122" s="50">
        <v>32.996348613666214</v>
      </c>
      <c r="AA122" s="49">
        <v>-58.080908554027339</v>
      </c>
      <c r="AB122" s="49">
        <v>-20.872716801651912</v>
      </c>
      <c r="AC122" s="69">
        <v>-66.830561797370706</v>
      </c>
      <c r="AD122" s="46">
        <v>83452</v>
      </c>
      <c r="AE122" s="46">
        <v>40031.714081486774</v>
      </c>
      <c r="AF122" s="46">
        <v>4053419.415845423</v>
      </c>
      <c r="AG122" s="49">
        <v>47.96974797666536</v>
      </c>
      <c r="AH122" s="50">
        <v>101.25520500057686</v>
      </c>
      <c r="AI122" s="50">
        <v>48.571866652032583</v>
      </c>
      <c r="AJ122" s="49">
        <v>-46.450109933178503</v>
      </c>
      <c r="AK122" s="49">
        <v>-23.339693310625343</v>
      </c>
      <c r="AL122" s="69">
        <v>-58.948490042951668</v>
      </c>
      <c r="AM122" s="46">
        <v>80760</v>
      </c>
      <c r="AN122" s="46">
        <v>33402.052631578947</v>
      </c>
      <c r="AO122" s="46">
        <v>3468683.620327191</v>
      </c>
      <c r="AP122" s="49">
        <v>41.359649122807021</v>
      </c>
      <c r="AQ122" s="50">
        <v>103.84642101449269</v>
      </c>
      <c r="AR122" s="50">
        <v>42.950515358187111</v>
      </c>
      <c r="AS122" s="49">
        <v>-53.099548263034684</v>
      </c>
      <c r="AT122" s="49">
        <v>-23.095805460971256</v>
      </c>
      <c r="AU122" s="69">
        <v>-63.931585356520905</v>
      </c>
      <c r="AV122" s="46">
        <v>87792</v>
      </c>
      <c r="AW122" s="46">
        <v>43993.65517241379</v>
      </c>
      <c r="AX122" s="46">
        <v>4901112.6387132099</v>
      </c>
      <c r="AY122" s="49">
        <v>50.111234705228028</v>
      </c>
      <c r="AZ122" s="50">
        <v>111.40498827627422</v>
      </c>
      <c r="BA122" s="50">
        <v>55.826415148455546</v>
      </c>
      <c r="BB122" s="49">
        <v>-31.341150542435546</v>
      </c>
      <c r="BC122" s="49">
        <v>-2.3120391264730458</v>
      </c>
      <c r="BD122" s="69">
        <v>-32.928570005680662</v>
      </c>
      <c r="BE122" s="46">
        <v>85591</v>
      </c>
      <c r="BF122" s="46">
        <v>50380.726839237061</v>
      </c>
      <c r="BG122" s="46">
        <v>5212863.8830600819</v>
      </c>
      <c r="BH122" s="49">
        <v>58.862178078579589</v>
      </c>
      <c r="BI122" s="50">
        <v>103.46940606264232</v>
      </c>
      <c r="BJ122" s="50">
        <v>60.904346053441152</v>
      </c>
      <c r="BK122" s="49">
        <v>-21.581144864615823</v>
      </c>
      <c r="BL122" s="49">
        <v>-5.6429116556011421</v>
      </c>
      <c r="BM122" s="69">
        <v>-26.00625158123939</v>
      </c>
      <c r="BN122" s="46">
        <v>77308</v>
      </c>
      <c r="BO122" s="46">
        <v>47900.635533707864</v>
      </c>
      <c r="BP122" s="46">
        <v>5028060.2300510816</v>
      </c>
      <c r="BQ122" s="49">
        <v>61.960774478330656</v>
      </c>
      <c r="BR122" s="50">
        <v>104.9685494571949</v>
      </c>
      <c r="BS122" s="50">
        <v>65.03932620234751</v>
      </c>
      <c r="BT122" s="49">
        <v>-24.63783440152643</v>
      </c>
      <c r="BU122" s="49">
        <v>-16.728511257549108</v>
      </c>
      <c r="BV122" s="69">
        <v>-37.244802757599878</v>
      </c>
      <c r="BW122" s="46">
        <v>85591</v>
      </c>
      <c r="BX122" s="46">
        <v>63190.836376404492</v>
      </c>
      <c r="BY122" s="46">
        <v>7047843.0422091028</v>
      </c>
      <c r="BZ122" s="49">
        <v>73.828832910474816</v>
      </c>
      <c r="CA122" s="50">
        <v>111.53267540609373</v>
      </c>
      <c r="CB122" s="50">
        <v>82.343272566147178</v>
      </c>
      <c r="CC122" s="49">
        <v>32.291336186630225</v>
      </c>
      <c r="CD122" s="49">
        <v>-8.3103294968336812</v>
      </c>
      <c r="CE122" s="69">
        <v>21.297490253757282</v>
      </c>
      <c r="CF122" s="46">
        <v>82830</v>
      </c>
      <c r="CG122" s="46">
        <v>62854.127384196188</v>
      </c>
      <c r="CH122" s="46">
        <v>7077672.4059338588</v>
      </c>
      <c r="CI122" s="49">
        <v>75.883287920072661</v>
      </c>
      <c r="CJ122" s="50">
        <v>112.60473576654002</v>
      </c>
      <c r="CK122" s="50">
        <v>85.44817585336061</v>
      </c>
      <c r="CL122" s="49">
        <v>470.28721673636778</v>
      </c>
      <c r="CM122" s="49">
        <v>12.843854986150916</v>
      </c>
      <c r="CN122" s="69">
        <v>543.53407985854301</v>
      </c>
      <c r="CO122" s="46">
        <v>85591</v>
      </c>
      <c r="CP122" s="46">
        <v>62402.737738419615</v>
      </c>
      <c r="CQ122" s="46">
        <v>7046087.6898903148</v>
      </c>
      <c r="CR122" s="49">
        <v>72.908060121297353</v>
      </c>
      <c r="CS122" s="50">
        <v>112.91311800174812</v>
      </c>
      <c r="CT122" s="50">
        <v>82.322763957545945</v>
      </c>
      <c r="CU122" s="49">
        <v>354.89809859361623</v>
      </c>
      <c r="CV122" s="49">
        <v>18.753957631266598</v>
      </c>
      <c r="CW122" s="69">
        <v>440.20949526930042</v>
      </c>
      <c r="CX122" s="46">
        <v>82830</v>
      </c>
      <c r="CY122" s="46">
        <v>50811.427792915529</v>
      </c>
      <c r="CZ122" s="46">
        <v>5618455.8020308334</v>
      </c>
      <c r="DA122" s="49">
        <v>61.344232515894639</v>
      </c>
      <c r="DB122" s="50">
        <v>110.57464917004745</v>
      </c>
      <c r="DC122" s="50">
        <v>67.831169890508676</v>
      </c>
      <c r="DD122" s="49">
        <v>150.12796401697361</v>
      </c>
      <c r="DE122" s="49">
        <v>15.494665350533715</v>
      </c>
      <c r="DF122" s="69">
        <v>188.88445498950705</v>
      </c>
      <c r="DG122" s="46">
        <v>246951</v>
      </c>
      <c r="DH122" s="46">
        <v>82689.614209256339</v>
      </c>
      <c r="DI122" s="46">
        <v>7951766.427253102</v>
      </c>
      <c r="DJ122" s="49">
        <v>33.484219221325823</v>
      </c>
      <c r="DK122" s="50">
        <v>96.164028618275694</v>
      </c>
      <c r="DL122" s="50">
        <v>32.199774154601933</v>
      </c>
      <c r="DM122" s="49">
        <v>-2.8853111432706222</v>
      </c>
      <c r="DN122" s="49">
        <v>-57.176103963391064</v>
      </c>
      <c r="DO122" s="49">
        <v>-55.903791135256739</v>
      </c>
      <c r="DP122" s="49">
        <v>-14.166132985783909</v>
      </c>
      <c r="DQ122" s="69">
        <v>-62.150518724725302</v>
      </c>
      <c r="DR122" s="46">
        <v>252004</v>
      </c>
      <c r="DS122" s="46">
        <v>117427.42188547952</v>
      </c>
      <c r="DT122" s="46">
        <v>12423215.674885824</v>
      </c>
      <c r="DU122" s="49">
        <v>46.597443645926063</v>
      </c>
      <c r="DV122" s="50">
        <v>105.794843107443</v>
      </c>
      <c r="DW122" s="50">
        <v>49.297692397286646</v>
      </c>
      <c r="DX122" s="49">
        <v>-0.89819417353551878</v>
      </c>
      <c r="DY122" s="49">
        <v>-44.718283430328157</v>
      </c>
      <c r="DZ122" s="49">
        <v>-44.217245983918055</v>
      </c>
      <c r="EA122" s="49">
        <v>-17.210120760049104</v>
      </c>
      <c r="EB122" s="69">
        <v>-53.8175253133669</v>
      </c>
      <c r="EC122" s="46">
        <v>248490</v>
      </c>
      <c r="ED122" s="46">
        <v>161472.19874934942</v>
      </c>
      <c r="EE122" s="46">
        <v>17288767.155320268</v>
      </c>
      <c r="EF122" s="49">
        <v>64.981366956154943</v>
      </c>
      <c r="EG122" s="50">
        <v>107.06962120555086</v>
      </c>
      <c r="EH122" s="50">
        <v>69.575303454144091</v>
      </c>
      <c r="EI122" s="49">
        <v>-1.2473794971048724E-2</v>
      </c>
      <c r="EJ122" s="49">
        <v>-8.0433281726516981</v>
      </c>
      <c r="EK122" s="49">
        <v>-8.0318562549622623</v>
      </c>
      <c r="EL122" s="49">
        <v>-9.9142922888843454</v>
      </c>
      <c r="EM122" s="69">
        <v>-17.149846838506608</v>
      </c>
      <c r="EN122" s="46">
        <v>251251</v>
      </c>
      <c r="EO122" s="46">
        <v>176068.29291553135</v>
      </c>
      <c r="EP122" s="46">
        <v>19742215.897855006</v>
      </c>
      <c r="EQ122" s="49">
        <v>70.076653591639968</v>
      </c>
      <c r="ER122" s="50">
        <v>112.12817237528579</v>
      </c>
      <c r="ES122" s="50">
        <v>78.575670934065968</v>
      </c>
      <c r="ET122" s="49">
        <v>2.9122515267816547</v>
      </c>
      <c r="EU122" s="49">
        <v>301.04739938715159</v>
      </c>
      <c r="EV122" s="49">
        <v>289.69840173284314</v>
      </c>
      <c r="EW122" s="49">
        <v>16.185927390733024</v>
      </c>
      <c r="EX122" s="69">
        <v>352.7747020801682</v>
      </c>
      <c r="EY122" s="46">
        <v>998696</v>
      </c>
      <c r="EZ122" s="46">
        <v>537657.52775961661</v>
      </c>
      <c r="FA122" s="46">
        <v>57405965.1553142</v>
      </c>
      <c r="FB122" s="49">
        <v>53.835954861100532</v>
      </c>
      <c r="FC122" s="50">
        <v>106.7705038828733</v>
      </c>
      <c r="FD122" s="50">
        <v>57.480920275353263</v>
      </c>
      <c r="FE122" s="49">
        <v>-0.25388568951637874</v>
      </c>
      <c r="FF122" s="49">
        <v>-13.975715133721527</v>
      </c>
      <c r="FG122" s="49">
        <v>-13.756755878722931</v>
      </c>
      <c r="FH122" s="49">
        <v>-9.679894810606342</v>
      </c>
      <c r="FI122" s="69">
        <v>-22.10501119091699</v>
      </c>
      <c r="FK122" s="70">
        <v>57</v>
      </c>
      <c r="FL122" s="71">
        <v>25</v>
      </c>
      <c r="FM122" s="46">
        <v>2761</v>
      </c>
      <c r="FN122" s="71">
        <v>1468</v>
      </c>
    </row>
    <row r="123" spans="2:170" x14ac:dyDescent="0.2">
      <c r="B123" s="73" t="s">
        <v>62</v>
      </c>
      <c r="C123" s="46">
        <v>97247</v>
      </c>
      <c r="D123" s="46">
        <v>40988.595588235294</v>
      </c>
      <c r="E123" s="46">
        <v>4116997.9908385063</v>
      </c>
      <c r="F123" s="49">
        <v>42.148956356736242</v>
      </c>
      <c r="G123" s="50">
        <v>100.4425238716933</v>
      </c>
      <c r="H123" s="50">
        <v>42.335475550284393</v>
      </c>
      <c r="I123" s="49">
        <v>-18.825400669249735</v>
      </c>
      <c r="J123" s="49">
        <v>1.6504308950032121</v>
      </c>
      <c r="K123" s="69">
        <v>-17.485670002999964</v>
      </c>
      <c r="L123" s="46">
        <v>97247</v>
      </c>
      <c r="M123" s="46">
        <v>41265.38970588235</v>
      </c>
      <c r="N123" s="46">
        <v>4025220.502113963</v>
      </c>
      <c r="O123" s="49">
        <v>42.433586337760907</v>
      </c>
      <c r="P123" s="50">
        <v>97.544710732252469</v>
      </c>
      <c r="Q123" s="50">
        <v>41.391719046489484</v>
      </c>
      <c r="R123" s="49">
        <v>-28.496956930445105</v>
      </c>
      <c r="S123" s="49">
        <v>-4.1910296834230367</v>
      </c>
      <c r="T123" s="69">
        <v>-31.493670690040908</v>
      </c>
      <c r="U123" s="46">
        <v>94110</v>
      </c>
      <c r="V123" s="46">
        <v>48823.406862745098</v>
      </c>
      <c r="W123" s="46">
        <v>5036200.3555100691</v>
      </c>
      <c r="X123" s="49">
        <v>51.87908496732026</v>
      </c>
      <c r="Y123" s="50">
        <v>103.15135053291338</v>
      </c>
      <c r="Z123" s="50">
        <v>53.513976787908497</v>
      </c>
      <c r="AA123" s="49">
        <v>-18.054994923733684</v>
      </c>
      <c r="AB123" s="49">
        <v>-3.4568060728818502</v>
      </c>
      <c r="AC123" s="69">
        <v>-20.887674835633401</v>
      </c>
      <c r="AD123" s="46">
        <v>97247</v>
      </c>
      <c r="AE123" s="46">
        <v>58941.76960784314</v>
      </c>
      <c r="AF123" s="46">
        <v>6378830.0180627136</v>
      </c>
      <c r="AG123" s="49">
        <v>60.610373181530676</v>
      </c>
      <c r="AH123" s="50">
        <v>108.22257391494925</v>
      </c>
      <c r="AI123" s="50">
        <v>65.594105916508624</v>
      </c>
      <c r="AJ123" s="49">
        <v>-11.221750214061553</v>
      </c>
      <c r="AK123" s="49">
        <v>-5.5729551280346019</v>
      </c>
      <c r="AL123" s="69">
        <v>-16.169322238086377</v>
      </c>
      <c r="AM123" s="46">
        <v>94110</v>
      </c>
      <c r="AN123" s="46">
        <v>44648.428921568629</v>
      </c>
      <c r="AO123" s="46">
        <v>4794318.2262237826</v>
      </c>
      <c r="AP123" s="49">
        <v>47.442810457516337</v>
      </c>
      <c r="AQ123" s="50">
        <v>107.37932648527656</v>
      </c>
      <c r="AR123" s="50">
        <v>50.943770334967404</v>
      </c>
      <c r="AS123" s="49">
        <v>-28.013493558785768</v>
      </c>
      <c r="AT123" s="49">
        <v>-4.8909750483077143</v>
      </c>
      <c r="AU123" s="69">
        <v>-31.534335626973981</v>
      </c>
      <c r="AV123" s="46">
        <v>97247</v>
      </c>
      <c r="AW123" s="46">
        <v>55502.026041666664</v>
      </c>
      <c r="AX123" s="46">
        <v>6262140.9525147835</v>
      </c>
      <c r="AY123" s="49">
        <v>57.07325268817204</v>
      </c>
      <c r="AZ123" s="50">
        <v>112.82724972622889</v>
      </c>
      <c r="BA123" s="50">
        <v>64.394181337365509</v>
      </c>
      <c r="BB123" s="49">
        <v>3.2124853402943292</v>
      </c>
      <c r="BC123" s="49">
        <v>-3.5160450809146599</v>
      </c>
      <c r="BD123" s="69">
        <v>-0.41651217340285435</v>
      </c>
      <c r="BE123" s="46">
        <v>97247</v>
      </c>
      <c r="BF123" s="46">
        <v>60025.879901960783</v>
      </c>
      <c r="BG123" s="46">
        <v>6502493.3549750075</v>
      </c>
      <c r="BH123" s="49">
        <v>61.725173940543961</v>
      </c>
      <c r="BI123" s="50">
        <v>108.32816387857063</v>
      </c>
      <c r="BJ123" s="50">
        <v>66.865747580645234</v>
      </c>
      <c r="BK123" s="49">
        <v>10.211667589492095</v>
      </c>
      <c r="BL123" s="49">
        <v>-4.0684090063322023</v>
      </c>
      <c r="BM123" s="69">
        <v>5.7278061792522896</v>
      </c>
      <c r="BN123" s="46">
        <v>87836</v>
      </c>
      <c r="BO123" s="46">
        <v>46140.041666666664</v>
      </c>
      <c r="BP123" s="46">
        <v>5035767.3942742646</v>
      </c>
      <c r="BQ123" s="49">
        <v>52.529761904761905</v>
      </c>
      <c r="BR123" s="50">
        <v>109.14093729378438</v>
      </c>
      <c r="BS123" s="50">
        <v>57.331474501050423</v>
      </c>
      <c r="BT123" s="49">
        <v>-17.302121184083621</v>
      </c>
      <c r="BU123" s="49">
        <v>0.96440141536565616</v>
      </c>
      <c r="BV123" s="69">
        <v>-16.504581670305548</v>
      </c>
      <c r="BW123" s="46">
        <v>97247</v>
      </c>
      <c r="BX123" s="46">
        <v>61109.990196078434</v>
      </c>
      <c r="BY123" s="46">
        <v>6880154.5758503918</v>
      </c>
      <c r="BZ123" s="49">
        <v>62.839974699557246</v>
      </c>
      <c r="CA123" s="50">
        <v>112.58641269250126</v>
      </c>
      <c r="CB123" s="50">
        <v>70.749273251106899</v>
      </c>
      <c r="CC123" s="49">
        <v>35.529528541248659</v>
      </c>
      <c r="CD123" s="49">
        <v>2.728251476522749</v>
      </c>
      <c r="CE123" s="69">
        <v>39.227114904799599</v>
      </c>
      <c r="CF123" s="46">
        <v>94110</v>
      </c>
      <c r="CG123" s="46">
        <v>64165.241217798597</v>
      </c>
      <c r="CH123" s="46">
        <v>7461790.620447902</v>
      </c>
      <c r="CI123" s="49">
        <v>68.18110850897736</v>
      </c>
      <c r="CJ123" s="50">
        <v>116.29022939569498</v>
      </c>
      <c r="CK123" s="50">
        <v>79.287967489617486</v>
      </c>
      <c r="CL123" s="49">
        <v>457.13493142979866</v>
      </c>
      <c r="CM123" s="49">
        <v>24.115797607798356</v>
      </c>
      <c r="CN123" s="69">
        <v>591.49246389575501</v>
      </c>
      <c r="CO123" s="46">
        <v>97247</v>
      </c>
      <c r="CP123" s="46">
        <v>57923.682065217392</v>
      </c>
      <c r="CQ123" s="46">
        <v>6546989.9152095383</v>
      </c>
      <c r="CR123" s="49">
        <v>59.563464235624124</v>
      </c>
      <c r="CS123" s="50">
        <v>113.02786152023546</v>
      </c>
      <c r="CT123" s="50">
        <v>67.323309872896218</v>
      </c>
      <c r="CU123" s="49">
        <v>177.09032141644022</v>
      </c>
      <c r="CV123" s="49">
        <v>15.707583638641221</v>
      </c>
      <c r="CW123" s="69">
        <v>220.61451540750735</v>
      </c>
      <c r="CX123" s="46">
        <v>94110</v>
      </c>
      <c r="CY123" s="46">
        <v>46369.73300970874</v>
      </c>
      <c r="CZ123" s="46">
        <v>5047958.3666537153</v>
      </c>
      <c r="DA123" s="49">
        <v>49.271844660194176</v>
      </c>
      <c r="DB123" s="50">
        <v>108.8632182893266</v>
      </c>
      <c r="DC123" s="50">
        <v>53.638915807605095</v>
      </c>
      <c r="DD123" s="49">
        <v>39.152602362892637</v>
      </c>
      <c r="DE123" s="49">
        <v>11.642947571374341</v>
      </c>
      <c r="DF123" s="69">
        <v>55.354066900207243</v>
      </c>
      <c r="DG123" s="46">
        <v>288604</v>
      </c>
      <c r="DH123" s="46">
        <v>131077.39215686274</v>
      </c>
      <c r="DI123" s="46">
        <v>13178418.848462539</v>
      </c>
      <c r="DJ123" s="49">
        <v>45.417732310315429</v>
      </c>
      <c r="DK123" s="50">
        <v>100.53922062083505</v>
      </c>
      <c r="DL123" s="50">
        <v>45.662634088448314</v>
      </c>
      <c r="DM123" s="49">
        <v>1.0742515758577553E-2</v>
      </c>
      <c r="DN123" s="49">
        <v>-21.870938312928526</v>
      </c>
      <c r="DO123" s="49">
        <v>-21.879330438166914</v>
      </c>
      <c r="DP123" s="49">
        <v>-2.1006019589801732</v>
      </c>
      <c r="DQ123" s="69">
        <v>-23.520334753351207</v>
      </c>
      <c r="DR123" s="46">
        <v>288604</v>
      </c>
      <c r="DS123" s="46">
        <v>159092.22457107843</v>
      </c>
      <c r="DT123" s="46">
        <v>17435289.196801279</v>
      </c>
      <c r="DU123" s="49">
        <v>55.124746909633416</v>
      </c>
      <c r="DV123" s="50">
        <v>109.59234019014944</v>
      </c>
      <c r="DW123" s="50">
        <v>60.412500162164349</v>
      </c>
      <c r="DX123" s="49">
        <v>0</v>
      </c>
      <c r="DY123" s="49">
        <v>-12.677843725239729</v>
      </c>
      <c r="DZ123" s="49">
        <v>-12.677843725239729</v>
      </c>
      <c r="EA123" s="49">
        <v>-4.4660402527404965</v>
      </c>
      <c r="EB123" s="69">
        <v>-16.577686374031487</v>
      </c>
      <c r="EC123" s="46">
        <v>282330</v>
      </c>
      <c r="ED123" s="46">
        <v>167275.91176470587</v>
      </c>
      <c r="EE123" s="46">
        <v>18418415.325099666</v>
      </c>
      <c r="EF123" s="49">
        <v>59.248366013071895</v>
      </c>
      <c r="EG123" s="50">
        <v>110.10799541184046</v>
      </c>
      <c r="EH123" s="50">
        <v>65.23718813126365</v>
      </c>
      <c r="EI123" s="49">
        <v>0</v>
      </c>
      <c r="EJ123" s="49">
        <v>7.6785503841135148</v>
      </c>
      <c r="EK123" s="49">
        <v>7.6785503841135148</v>
      </c>
      <c r="EL123" s="49">
        <v>-0.10563853702196813</v>
      </c>
      <c r="EM123" s="69">
        <v>7.5648003388012741</v>
      </c>
      <c r="EN123" s="46">
        <v>285467</v>
      </c>
      <c r="EO123" s="46">
        <v>168458.65629272471</v>
      </c>
      <c r="EP123" s="46">
        <v>19056738.902311154</v>
      </c>
      <c r="EQ123" s="49">
        <v>59.011604245928503</v>
      </c>
      <c r="ER123" s="50">
        <v>113.12412981139376</v>
      </c>
      <c r="ES123" s="50">
        <v>66.756363790950118</v>
      </c>
      <c r="ET123" s="49">
        <v>0.15788531912131556</v>
      </c>
      <c r="EU123" s="49">
        <v>156.44830474750071</v>
      </c>
      <c r="EV123" s="49">
        <v>156.04404878398699</v>
      </c>
      <c r="EW123" s="49">
        <v>16.743417840147615</v>
      </c>
      <c r="EX123" s="69">
        <v>198.91457372672133</v>
      </c>
      <c r="EY123" s="46">
        <v>1145005</v>
      </c>
      <c r="EZ123" s="46">
        <v>625904.18478537176</v>
      </c>
      <c r="FA123" s="46">
        <v>68088862.272674635</v>
      </c>
      <c r="FB123" s="49">
        <v>54.663882235044547</v>
      </c>
      <c r="FC123" s="50">
        <v>108.78480113697103</v>
      </c>
      <c r="FD123" s="50">
        <v>59.465995583141243</v>
      </c>
      <c r="FE123" s="49">
        <v>4.202620478032789E-2</v>
      </c>
      <c r="FF123" s="49">
        <v>9.6160329194605438</v>
      </c>
      <c r="FG123" s="49">
        <v>9.5699848132651457</v>
      </c>
      <c r="FH123" s="49">
        <v>0.80818422203640172</v>
      </c>
      <c r="FI123" s="69">
        <v>10.455512142613637</v>
      </c>
      <c r="FK123" s="70">
        <v>113</v>
      </c>
      <c r="FL123" s="71">
        <v>13</v>
      </c>
      <c r="FM123" s="46">
        <v>3137</v>
      </c>
      <c r="FN123" s="71">
        <v>412</v>
      </c>
    </row>
    <row r="124" spans="2:170" x14ac:dyDescent="0.2">
      <c r="B124" s="73" t="s">
        <v>63</v>
      </c>
      <c r="K124" s="69"/>
      <c r="T124" s="69"/>
      <c r="AC124" s="69"/>
      <c r="AL124" s="69"/>
      <c r="AU124" s="69"/>
      <c r="BD124" s="69"/>
      <c r="BM124" s="69"/>
      <c r="BV124" s="69"/>
      <c r="CE124" s="69"/>
      <c r="CN124" s="69"/>
      <c r="CW124" s="69"/>
      <c r="DF124" s="69"/>
      <c r="DQ124" s="69"/>
      <c r="EB124" s="69"/>
      <c r="EM124" s="69"/>
      <c r="EX124" s="69"/>
      <c r="FI124" s="69"/>
      <c r="FK124" s="70">
        <v>6</v>
      </c>
      <c r="FL124" s="71">
        <v>4</v>
      </c>
      <c r="FM124" s="46">
        <v>326</v>
      </c>
      <c r="FN124" s="71">
        <v>300</v>
      </c>
    </row>
    <row r="125" spans="2:170" x14ac:dyDescent="0.2">
      <c r="B125" s="73" t="s">
        <v>64</v>
      </c>
      <c r="K125" s="69"/>
      <c r="T125" s="69"/>
      <c r="AC125" s="69"/>
      <c r="AL125" s="69"/>
      <c r="AU125" s="69"/>
      <c r="BD125" s="69"/>
      <c r="BM125" s="69"/>
      <c r="BV125" s="69"/>
      <c r="CE125" s="69"/>
      <c r="CN125" s="69"/>
      <c r="CW125" s="69"/>
      <c r="DF125" s="69"/>
      <c r="DQ125" s="69"/>
      <c r="EB125" s="69"/>
      <c r="EM125" s="69"/>
      <c r="EX125" s="69"/>
      <c r="FI125" s="69"/>
      <c r="FK125" s="70">
        <v>29</v>
      </c>
      <c r="FL125" s="71">
        <v>11</v>
      </c>
      <c r="FM125" s="46">
        <v>1028</v>
      </c>
      <c r="FN125" s="71">
        <v>525</v>
      </c>
    </row>
    <row r="126" spans="2:170" x14ac:dyDescent="0.2">
      <c r="B126" s="74" t="s">
        <v>91</v>
      </c>
      <c r="C126" s="75">
        <v>223603</v>
      </c>
      <c r="D126" s="75">
        <v>83680.851118445178</v>
      </c>
      <c r="E126" s="75">
        <v>8690309.993804425</v>
      </c>
      <c r="F126" s="76">
        <v>37.423849911872907</v>
      </c>
      <c r="G126" s="77">
        <v>103.85064059044782</v>
      </c>
      <c r="H126" s="77">
        <v>38.864907867087759</v>
      </c>
      <c r="I126" s="76">
        <v>-40.862775571404065</v>
      </c>
      <c r="J126" s="76">
        <v>-2.3777546255983242</v>
      </c>
      <c r="K126" s="78">
        <v>-42.268913660705465</v>
      </c>
      <c r="L126" s="75">
        <v>221464</v>
      </c>
      <c r="M126" s="75">
        <v>78685.004203286211</v>
      </c>
      <c r="N126" s="75">
        <v>7893415.061636989</v>
      </c>
      <c r="O126" s="76">
        <v>35.529478472025346</v>
      </c>
      <c r="P126" s="77">
        <v>100.31663773244519</v>
      </c>
      <c r="Q126" s="77">
        <v>35.641978207008762</v>
      </c>
      <c r="R126" s="76">
        <v>-44.305253651019882</v>
      </c>
      <c r="S126" s="76">
        <v>-6.4642672237854031</v>
      </c>
      <c r="T126" s="78">
        <v>-47.905510884627418</v>
      </c>
      <c r="U126" s="75">
        <v>215700</v>
      </c>
      <c r="V126" s="75">
        <v>86725.082155139477</v>
      </c>
      <c r="W126" s="75">
        <v>9128115.5868924316</v>
      </c>
      <c r="X126" s="76">
        <v>40.206343141001149</v>
      </c>
      <c r="Y126" s="77">
        <v>105.25346716378388</v>
      </c>
      <c r="Z126" s="77">
        <v>42.318570175671915</v>
      </c>
      <c r="AA126" s="76">
        <v>-46.030299503453989</v>
      </c>
      <c r="AB126" s="76">
        <v>-11.765804821501499</v>
      </c>
      <c r="AC126" s="78">
        <v>-52.380269126626516</v>
      </c>
      <c r="AD126" s="75">
        <v>222890</v>
      </c>
      <c r="AE126" s="75">
        <v>110417.66529697423</v>
      </c>
      <c r="AF126" s="75">
        <v>12378280.86370269</v>
      </c>
      <c r="AG126" s="76">
        <v>49.539084434911494</v>
      </c>
      <c r="AH126" s="77">
        <v>112.10417128826842</v>
      </c>
      <c r="AI126" s="77">
        <v>55.535380069553099</v>
      </c>
      <c r="AJ126" s="76">
        <v>-39.273920441523991</v>
      </c>
      <c r="AK126" s="76">
        <v>-13.905934086345381</v>
      </c>
      <c r="AL126" s="78">
        <v>-47.71844903814732</v>
      </c>
      <c r="AM126" s="75">
        <v>215700</v>
      </c>
      <c r="AN126" s="75">
        <v>89779.894179894181</v>
      </c>
      <c r="AO126" s="75">
        <v>9698362.9585253205</v>
      </c>
      <c r="AP126" s="76">
        <v>41.622574955908291</v>
      </c>
      <c r="AQ126" s="77">
        <v>108.02377355326877</v>
      </c>
      <c r="AR126" s="77">
        <v>44.962276117409928</v>
      </c>
      <c r="AS126" s="76">
        <v>-47.261973909940252</v>
      </c>
      <c r="AT126" s="76">
        <v>-17.055465263752307</v>
      </c>
      <c r="AU126" s="78">
        <v>-56.25668963051902</v>
      </c>
      <c r="AV126" s="75">
        <v>224998</v>
      </c>
      <c r="AW126" s="75">
        <v>119516.8654275093</v>
      </c>
      <c r="AX126" s="75">
        <v>14728268.329678386</v>
      </c>
      <c r="AY126" s="76">
        <v>53.119079026262142</v>
      </c>
      <c r="AZ126" s="77">
        <v>123.23171526458364</v>
      </c>
      <c r="BA126" s="77">
        <v>65.459552216812526</v>
      </c>
      <c r="BB126" s="76">
        <v>-20.86803260481576</v>
      </c>
      <c r="BC126" s="76">
        <v>0.91773324188818639</v>
      </c>
      <c r="BD126" s="78">
        <v>-20.141812235070031</v>
      </c>
      <c r="BE126" s="75">
        <v>222797</v>
      </c>
      <c r="BF126" s="75">
        <v>136488.49439042632</v>
      </c>
      <c r="BG126" s="75">
        <v>17056772.304777864</v>
      </c>
      <c r="BH126" s="76">
        <v>61.261369942335996</v>
      </c>
      <c r="BI126" s="77">
        <v>124.96857248631407</v>
      </c>
      <c r="BJ126" s="77">
        <v>76.557459502497181</v>
      </c>
      <c r="BK126" s="76">
        <v>-13.825926329519682</v>
      </c>
      <c r="BL126" s="76">
        <v>0.47260254639433968</v>
      </c>
      <c r="BM126" s="78">
        <v>-13.418665463021258</v>
      </c>
      <c r="BN126" s="75">
        <v>201236</v>
      </c>
      <c r="BO126" s="75">
        <v>120766.71961165048</v>
      </c>
      <c r="BP126" s="75">
        <v>13337036.804587204</v>
      </c>
      <c r="BQ126" s="76">
        <v>60.012482662968097</v>
      </c>
      <c r="BR126" s="77">
        <v>110.43635901906677</v>
      </c>
      <c r="BS126" s="77">
        <v>66.275600809930651</v>
      </c>
      <c r="BT126" s="76">
        <v>-19.506837864015736</v>
      </c>
      <c r="BU126" s="76">
        <v>-10.333448134414752</v>
      </c>
      <c r="BV126" s="78">
        <v>-27.824557025088044</v>
      </c>
      <c r="BW126" s="75">
        <v>225029</v>
      </c>
      <c r="BX126" s="75">
        <v>155737.26407766991</v>
      </c>
      <c r="BY126" s="75">
        <v>17850598.387885176</v>
      </c>
      <c r="BZ126" s="76">
        <v>69.207641716254301</v>
      </c>
      <c r="CA126" s="77">
        <v>114.61995620381937</v>
      </c>
      <c r="CB126" s="77">
        <v>79.32576862486691</v>
      </c>
      <c r="CC126" s="76">
        <v>29.236381975559691</v>
      </c>
      <c r="CD126" s="76">
        <v>-4.4832022404537772</v>
      </c>
      <c r="CE126" s="78">
        <v>23.442453603349996</v>
      </c>
      <c r="CF126" s="75">
        <v>217560</v>
      </c>
      <c r="CG126" s="75">
        <v>155393.48427672955</v>
      </c>
      <c r="CH126" s="75">
        <v>19283238.180153985</v>
      </c>
      <c r="CI126" s="76">
        <v>71.425576519916149</v>
      </c>
      <c r="CJ126" s="77">
        <v>124.09296483637493</v>
      </c>
      <c r="CK126" s="77">
        <v>88.63411555503761</v>
      </c>
      <c r="CL126" s="76">
        <v>406.12568111334912</v>
      </c>
      <c r="CM126" s="76">
        <v>26.858013358095754</v>
      </c>
      <c r="CN126" s="78">
        <v>542.0609841555256</v>
      </c>
      <c r="CO126" s="75">
        <v>224812</v>
      </c>
      <c r="CP126" s="75">
        <v>148405.43267776098</v>
      </c>
      <c r="CQ126" s="75">
        <v>17051056.905587975</v>
      </c>
      <c r="CR126" s="76">
        <v>66.013127714606412</v>
      </c>
      <c r="CS126" s="77">
        <v>114.89509917478331</v>
      </c>
      <c r="CT126" s="77">
        <v>75.845848556073406</v>
      </c>
      <c r="CU126" s="76">
        <v>269.3521638053266</v>
      </c>
      <c r="CV126" s="76">
        <v>18.705249931899463</v>
      </c>
      <c r="CW126" s="78">
        <v>338.44040917399161</v>
      </c>
      <c r="CX126" s="75">
        <v>217560</v>
      </c>
      <c r="CY126" s="75">
        <v>120865.773012939</v>
      </c>
      <c r="CZ126" s="75">
        <v>13801375.025252678</v>
      </c>
      <c r="DA126" s="76">
        <v>55.555144793592113</v>
      </c>
      <c r="DB126" s="77">
        <v>114.18762054146796</v>
      </c>
      <c r="DC126" s="77">
        <v>63.437097928170054</v>
      </c>
      <c r="DD126" s="76">
        <v>104.38122154450375</v>
      </c>
      <c r="DE126" s="76">
        <v>13.206917086785714</v>
      </c>
      <c r="DF126" s="78">
        <v>131.37368001484617</v>
      </c>
      <c r="DG126" s="75">
        <v>660767</v>
      </c>
      <c r="DH126" s="75">
        <v>249090.93747687087</v>
      </c>
      <c r="DI126" s="75">
        <v>25711840.642333847</v>
      </c>
      <c r="DJ126" s="76">
        <v>37.697242367865051</v>
      </c>
      <c r="DK126" s="77">
        <v>103.22270614410168</v>
      </c>
      <c r="DL126" s="77">
        <v>38.912113713811138</v>
      </c>
      <c r="DM126" s="76">
        <v>-1.1208262689354545</v>
      </c>
      <c r="DN126" s="76">
        <v>-44.459088044793688</v>
      </c>
      <c r="DO126" s="76">
        <v>-43.829514487784188</v>
      </c>
      <c r="DP126" s="76">
        <v>-7.2833754765879224</v>
      </c>
      <c r="DQ126" s="78">
        <v>-47.920621854661285</v>
      </c>
      <c r="DR126" s="75">
        <v>663588</v>
      </c>
      <c r="DS126" s="75">
        <v>319714.42490437772</v>
      </c>
      <c r="DT126" s="75">
        <v>36804912.151906401</v>
      </c>
      <c r="DU126" s="76">
        <v>48.179657393499838</v>
      </c>
      <c r="DV126" s="77">
        <v>115.11808440583891</v>
      </c>
      <c r="DW126" s="77">
        <v>55.463498664693148</v>
      </c>
      <c r="DX126" s="76">
        <v>-0.70328959969354532</v>
      </c>
      <c r="DY126" s="76">
        <v>-36.921266730201765</v>
      </c>
      <c r="DZ126" s="76">
        <v>-36.474498484892848</v>
      </c>
      <c r="EA126" s="76">
        <v>-9.9260401767313997</v>
      </c>
      <c r="EB126" s="78">
        <v>-42.7800652877525</v>
      </c>
      <c r="EC126" s="75">
        <v>649062</v>
      </c>
      <c r="ED126" s="75">
        <v>412992.47807974671</v>
      </c>
      <c r="EE126" s="75">
        <v>48244407.497250244</v>
      </c>
      <c r="EF126" s="76">
        <v>63.629126043389803</v>
      </c>
      <c r="EG126" s="77">
        <v>116.81667356647232</v>
      </c>
      <c r="EH126" s="77">
        <v>74.329428463305888</v>
      </c>
      <c r="EI126" s="76">
        <v>-0.68230401165379539</v>
      </c>
      <c r="EJ126" s="76">
        <v>-4.4346351785008702</v>
      </c>
      <c r="EK126" s="76">
        <v>-3.7781093585652328</v>
      </c>
      <c r="EL126" s="76">
        <v>-4.8195584359941517</v>
      </c>
      <c r="EM126" s="78">
        <v>-8.4155796062475687</v>
      </c>
      <c r="EN126" s="75">
        <v>659932</v>
      </c>
      <c r="EO126" s="75">
        <v>424664.68996742956</v>
      </c>
      <c r="EP126" s="75">
        <v>50135670.110994637</v>
      </c>
      <c r="EQ126" s="76">
        <v>64.349764819319191</v>
      </c>
      <c r="ER126" s="77">
        <v>118.05942734452418</v>
      </c>
      <c r="ES126" s="77">
        <v>75.970963843236333</v>
      </c>
      <c r="ET126" s="76">
        <v>1.0320105451544801</v>
      </c>
      <c r="EU126" s="76">
        <v>229.54471044775559</v>
      </c>
      <c r="EV126" s="76">
        <v>226.17851378942063</v>
      </c>
      <c r="EW126" s="76">
        <v>19.382044112213471</v>
      </c>
      <c r="EX126" s="78">
        <v>289.39857721664845</v>
      </c>
      <c r="EY126" s="75">
        <v>2633349</v>
      </c>
      <c r="EZ126" s="75">
        <v>1406462.5304284247</v>
      </c>
      <c r="FA126" s="75">
        <v>160896830.40248513</v>
      </c>
      <c r="FB126" s="76">
        <v>53.40965175631581</v>
      </c>
      <c r="FC126" s="77">
        <v>114.39823452209146</v>
      </c>
      <c r="FD126" s="77">
        <v>61.099698673622491</v>
      </c>
      <c r="FE126" s="76">
        <v>-0.37484058492988009</v>
      </c>
      <c r="FF126" s="76">
        <v>-7.2470128292939275</v>
      </c>
      <c r="FG126" s="76">
        <v>-6.8980288560767979</v>
      </c>
      <c r="FH126" s="76">
        <v>-3.8907805745477675</v>
      </c>
      <c r="FI126" s="78">
        <v>-10.52042226386563</v>
      </c>
      <c r="FK126" s="79">
        <v>205</v>
      </c>
      <c r="FL126" s="80">
        <v>53</v>
      </c>
      <c r="FM126" s="75">
        <v>7252</v>
      </c>
      <c r="FN126" s="80">
        <v>2705</v>
      </c>
    </row>
    <row r="127" spans="2:170" x14ac:dyDescent="0.2">
      <c r="B127" s="72" t="s">
        <v>104</v>
      </c>
      <c r="K127" s="69"/>
      <c r="T127" s="69"/>
      <c r="AC127" s="69"/>
      <c r="AL127" s="69"/>
      <c r="AU127" s="69"/>
      <c r="BD127" s="69"/>
      <c r="BM127" s="69"/>
      <c r="BV127" s="69"/>
      <c r="CE127" s="69"/>
      <c r="CN127" s="69"/>
      <c r="CW127" s="69"/>
      <c r="DF127" s="69"/>
      <c r="DQ127" s="69"/>
      <c r="EB127" s="69"/>
      <c r="EM127" s="69"/>
      <c r="EX127" s="69"/>
      <c r="FI127" s="69"/>
      <c r="FK127" s="70"/>
      <c r="FL127" s="71"/>
      <c r="FN127" s="71"/>
    </row>
    <row r="128" spans="2:170" x14ac:dyDescent="0.2">
      <c r="B128" s="73" t="s">
        <v>61</v>
      </c>
      <c r="C128" s="46">
        <v>185008</v>
      </c>
      <c r="D128" s="46">
        <v>71571.772116720706</v>
      </c>
      <c r="E128" s="46">
        <v>8779473.0497554038</v>
      </c>
      <c r="F128" s="49">
        <v>38.685771489190039</v>
      </c>
      <c r="G128" s="50">
        <v>122.66669931600492</v>
      </c>
      <c r="H128" s="50">
        <v>47.454558990721502</v>
      </c>
      <c r="I128" s="49">
        <v>-48.478658313155712</v>
      </c>
      <c r="J128" s="49">
        <v>-11.651335943102753</v>
      </c>
      <c r="K128" s="69">
        <v>-54.481582915483784</v>
      </c>
      <c r="L128" s="46">
        <v>194184</v>
      </c>
      <c r="M128" s="46">
        <v>74820.53620955316</v>
      </c>
      <c r="N128" s="46">
        <v>9294852.2221497744</v>
      </c>
      <c r="O128" s="49">
        <v>38.530742084596653</v>
      </c>
      <c r="P128" s="50">
        <v>124.22862349071215</v>
      </c>
      <c r="Q128" s="50">
        <v>47.866210512450948</v>
      </c>
      <c r="R128" s="49">
        <v>-48.680467398266082</v>
      </c>
      <c r="S128" s="49">
        <v>-14.896547316498303</v>
      </c>
      <c r="T128" s="69">
        <v>-56.325305854889145</v>
      </c>
      <c r="U128" s="46">
        <v>202560</v>
      </c>
      <c r="V128" s="46">
        <v>87399.459177532597</v>
      </c>
      <c r="W128" s="46">
        <v>11137138.097302252</v>
      </c>
      <c r="X128" s="49">
        <v>43.147442326980944</v>
      </c>
      <c r="Y128" s="50">
        <v>127.42799786300313</v>
      </c>
      <c r="Z128" s="50">
        <v>54.981921886365782</v>
      </c>
      <c r="AA128" s="49">
        <v>-46.104766065222471</v>
      </c>
      <c r="AB128" s="49">
        <v>-21.250996067142175</v>
      </c>
      <c r="AC128" s="69">
        <v>-57.558040109079116</v>
      </c>
      <c r="AD128" s="46">
        <v>220999</v>
      </c>
      <c r="AE128" s="46">
        <v>122622.99430042287</v>
      </c>
      <c r="AF128" s="46">
        <v>17175537.363110617</v>
      </c>
      <c r="AG128" s="49">
        <v>55.485768849824147</v>
      </c>
      <c r="AH128" s="50">
        <v>140.06783524655282</v>
      </c>
      <c r="AI128" s="50">
        <v>77.717715297854809</v>
      </c>
      <c r="AJ128" s="49">
        <v>-36.184020600673357</v>
      </c>
      <c r="AK128" s="49">
        <v>-18.541059628826392</v>
      </c>
      <c r="AL128" s="69">
        <v>-48.016179393822078</v>
      </c>
      <c r="AM128" s="46">
        <v>223740</v>
      </c>
      <c r="AN128" s="46">
        <v>99996.632581100144</v>
      </c>
      <c r="AO128" s="46">
        <v>13987041.030790828</v>
      </c>
      <c r="AP128" s="49">
        <v>44.69322990126939</v>
      </c>
      <c r="AQ128" s="50">
        <v>139.87512048915184</v>
      </c>
      <c r="AR128" s="50">
        <v>62.5147091748942</v>
      </c>
      <c r="AS128" s="49">
        <v>-47.909815397292682</v>
      </c>
      <c r="AT128" s="49">
        <v>-19.676064136972091</v>
      </c>
      <c r="AU128" s="69">
        <v>-58.159113528788531</v>
      </c>
      <c r="AV128" s="46">
        <v>239444</v>
      </c>
      <c r="AW128" s="46">
        <v>122333.0492469115</v>
      </c>
      <c r="AX128" s="46">
        <v>20535656.903963283</v>
      </c>
      <c r="AY128" s="49">
        <v>51.090463426484476</v>
      </c>
      <c r="AZ128" s="50">
        <v>167.86679503520787</v>
      </c>
      <c r="BA128" s="50">
        <v>85.763923522674546</v>
      </c>
      <c r="BB128" s="49">
        <v>-29.814274885050008</v>
      </c>
      <c r="BC128" s="49">
        <v>9.453201151935934</v>
      </c>
      <c r="BD128" s="69">
        <v>-23.179477109988966</v>
      </c>
      <c r="BE128" s="46">
        <v>237243</v>
      </c>
      <c r="BF128" s="46">
        <v>146609.26035099677</v>
      </c>
      <c r="BG128" s="46">
        <v>23118985.141673334</v>
      </c>
      <c r="BH128" s="49">
        <v>61.797085836461669</v>
      </c>
      <c r="BI128" s="50">
        <v>157.69116552613556</v>
      </c>
      <c r="BJ128" s="50">
        <v>97.448544916702843</v>
      </c>
      <c r="BK128" s="49">
        <v>-17.475153906112414</v>
      </c>
      <c r="BL128" s="49">
        <v>4.2550130490848552</v>
      </c>
      <c r="BM128" s="69">
        <v>-13.963710936080306</v>
      </c>
      <c r="BN128" s="46">
        <v>216832</v>
      </c>
      <c r="BO128" s="46">
        <v>131752.71940500339</v>
      </c>
      <c r="BP128" s="46">
        <v>20174542.193391126</v>
      </c>
      <c r="BQ128" s="49">
        <v>60.762580894426733</v>
      </c>
      <c r="BR128" s="50">
        <v>153.12429439407066</v>
      </c>
      <c r="BS128" s="50">
        <v>93.042273250217335</v>
      </c>
      <c r="BT128" s="49">
        <v>-23.828333029840167</v>
      </c>
      <c r="BU128" s="49">
        <v>-6.9575028438243356</v>
      </c>
      <c r="BV128" s="69">
        <v>-29.127978925477439</v>
      </c>
      <c r="BW128" s="46">
        <v>244559</v>
      </c>
      <c r="BX128" s="46">
        <v>175263.09651872629</v>
      </c>
      <c r="BY128" s="46">
        <v>27273473.141764484</v>
      </c>
      <c r="BZ128" s="49">
        <v>71.664954681171537</v>
      </c>
      <c r="CA128" s="50">
        <v>155.61446581454416</v>
      </c>
      <c r="CB128" s="50">
        <v>111.52103640334023</v>
      </c>
      <c r="CC128" s="49">
        <v>39.91482848944969</v>
      </c>
      <c r="CD128" s="49">
        <v>-2.4219691674617194</v>
      </c>
      <c r="CE128" s="69">
        <v>36.526134482728274</v>
      </c>
      <c r="CF128" s="46">
        <v>237150</v>
      </c>
      <c r="CG128" s="46">
        <v>170264.7024390244</v>
      </c>
      <c r="CH128" s="46">
        <v>26996856.400245503</v>
      </c>
      <c r="CI128" s="49">
        <v>71.796205962059616</v>
      </c>
      <c r="CJ128" s="50">
        <v>158.55815100557135</v>
      </c>
      <c r="CK128" s="50">
        <v>113.83873666559352</v>
      </c>
      <c r="CL128" s="49">
        <v>398.59856527977047</v>
      </c>
      <c r="CM128" s="49">
        <v>43.313428735209378</v>
      </c>
      <c r="CN128" s="69">
        <v>614.55869952700027</v>
      </c>
      <c r="CO128" s="46">
        <v>245055</v>
      </c>
      <c r="CP128" s="46">
        <v>166193.55252409738</v>
      </c>
      <c r="CQ128" s="46">
        <v>26306230.229997233</v>
      </c>
      <c r="CR128" s="49">
        <v>67.818878424883138</v>
      </c>
      <c r="CS128" s="50">
        <v>158.28670745926163</v>
      </c>
      <c r="CT128" s="50">
        <v>107.34826969454707</v>
      </c>
      <c r="CU128" s="49">
        <v>308.75845305832019</v>
      </c>
      <c r="CV128" s="49">
        <v>42.580099280794911</v>
      </c>
      <c r="CW128" s="69">
        <v>482.80820818919443</v>
      </c>
      <c r="CX128" s="46">
        <v>240120</v>
      </c>
      <c r="CY128" s="46">
        <v>142814.06044763926</v>
      </c>
      <c r="CZ128" s="46">
        <v>21914086.357588857</v>
      </c>
      <c r="DA128" s="49">
        <v>59.476120459619885</v>
      </c>
      <c r="DB128" s="50">
        <v>153.44487992919537</v>
      </c>
      <c r="DC128" s="50">
        <v>91.263061625807339</v>
      </c>
      <c r="DD128" s="49">
        <v>121.84667860168325</v>
      </c>
      <c r="DE128" s="49">
        <v>29.670820756941755</v>
      </c>
      <c r="DF128" s="69">
        <v>187.67040896481734</v>
      </c>
      <c r="DG128" s="46">
        <v>581752</v>
      </c>
      <c r="DH128" s="46">
        <v>233791.76750380645</v>
      </c>
      <c r="DI128" s="46">
        <v>29211463.369207431</v>
      </c>
      <c r="DJ128" s="49">
        <v>40.18753137141023</v>
      </c>
      <c r="DK128" s="50">
        <v>124.94650124381231</v>
      </c>
      <c r="DL128" s="50">
        <v>50.212914384836552</v>
      </c>
      <c r="DM128" s="49">
        <v>-10.908689952586894</v>
      </c>
      <c r="DN128" s="49">
        <v>-53.327858415170709</v>
      </c>
      <c r="DO128" s="49">
        <v>-47.61313807150097</v>
      </c>
      <c r="DP128" s="49">
        <v>-16.167444549778818</v>
      </c>
      <c r="DQ128" s="69">
        <v>-56.082754925160238</v>
      </c>
      <c r="DR128" s="46">
        <v>684183</v>
      </c>
      <c r="DS128" s="46">
        <v>344952.67612843448</v>
      </c>
      <c r="DT128" s="46">
        <v>51698235.297864728</v>
      </c>
      <c r="DU128" s="49">
        <v>50.418188719748152</v>
      </c>
      <c r="DV128" s="50">
        <v>149.87051521993754</v>
      </c>
      <c r="DW128" s="50">
        <v>75.561999198846991</v>
      </c>
      <c r="DX128" s="49">
        <v>4.1862851991496779</v>
      </c>
      <c r="DY128" s="49">
        <v>-35.78429260583016</v>
      </c>
      <c r="DZ128" s="49">
        <v>-38.364529197462993</v>
      </c>
      <c r="EA128" s="49">
        <v>-10.323673804336277</v>
      </c>
      <c r="EB128" s="69">
        <v>-44.727574150883839</v>
      </c>
      <c r="EC128" s="46">
        <v>698634</v>
      </c>
      <c r="ED128" s="46">
        <v>453625.07627472642</v>
      </c>
      <c r="EE128" s="46">
        <v>70567000.476828948</v>
      </c>
      <c r="EF128" s="49">
        <v>64.930289146352223</v>
      </c>
      <c r="EG128" s="50">
        <v>155.56238878225471</v>
      </c>
      <c r="EH128" s="50">
        <v>101.00710883929059</v>
      </c>
      <c r="EI128" s="49">
        <v>8.6842011104352608</v>
      </c>
      <c r="EJ128" s="49">
        <v>3.3925164150156202</v>
      </c>
      <c r="EK128" s="49">
        <v>-4.8688628534359824</v>
      </c>
      <c r="EL128" s="49">
        <v>-1.6816327934879582</v>
      </c>
      <c r="EM128" s="69">
        <v>-6.4686192525106074</v>
      </c>
      <c r="EN128" s="46">
        <v>722325</v>
      </c>
      <c r="EO128" s="46">
        <v>479272.31541076105</v>
      </c>
      <c r="EP128" s="46">
        <v>75217172.987831593</v>
      </c>
      <c r="EQ128" s="49">
        <v>66.351339827745278</v>
      </c>
      <c r="ER128" s="50">
        <v>156.94036682124357</v>
      </c>
      <c r="ES128" s="50">
        <v>104.13203611647332</v>
      </c>
      <c r="ET128" s="49">
        <v>44.135506232751929</v>
      </c>
      <c r="EU128" s="49">
        <v>397.89920352994187</v>
      </c>
      <c r="EV128" s="49">
        <v>245.43827301367898</v>
      </c>
      <c r="EW128" s="49">
        <v>37.327684487820555</v>
      </c>
      <c r="EX128" s="69">
        <v>374.38238166440124</v>
      </c>
      <c r="EY128" s="46">
        <v>2686894</v>
      </c>
      <c r="EZ128" s="46">
        <v>1511641.8353177283</v>
      </c>
      <c r="FA128" s="46">
        <v>226693872.1317327</v>
      </c>
      <c r="FB128" s="49">
        <v>56.259823994460831</v>
      </c>
      <c r="FC128" s="50">
        <v>149.96533360965392</v>
      </c>
      <c r="FD128" s="50">
        <v>84.370232741497318</v>
      </c>
      <c r="FE128" s="49">
        <v>9.5068938674535275</v>
      </c>
      <c r="FF128" s="49">
        <v>-3.9068954198932384</v>
      </c>
      <c r="FG128" s="49">
        <v>-12.249264693401617</v>
      </c>
      <c r="FH128" s="49">
        <v>-3.6524942147331694</v>
      </c>
      <c r="FI128" s="69">
        <v>-15.45435522386094</v>
      </c>
      <c r="FK128" s="70">
        <v>109</v>
      </c>
      <c r="FL128" s="71">
        <v>61</v>
      </c>
      <c r="FM128" s="46">
        <v>8004</v>
      </c>
      <c r="FN128" s="71">
        <v>6121</v>
      </c>
    </row>
    <row r="129" spans="2:170" x14ac:dyDescent="0.2">
      <c r="B129" s="73" t="s">
        <v>62</v>
      </c>
      <c r="C129" s="46">
        <v>123690</v>
      </c>
      <c r="D129" s="46">
        <v>48935.310853530034</v>
      </c>
      <c r="E129" s="46">
        <v>5326633.2541087372</v>
      </c>
      <c r="F129" s="49">
        <v>39.562867534586495</v>
      </c>
      <c r="G129" s="50">
        <v>108.8505040879799</v>
      </c>
      <c r="H129" s="50">
        <v>43.064380743057143</v>
      </c>
      <c r="I129" s="49">
        <v>-32.103444380450426</v>
      </c>
      <c r="J129" s="49">
        <v>-4.6625847326066685</v>
      </c>
      <c r="K129" s="69">
        <v>-35.269178816733337</v>
      </c>
      <c r="L129" s="46">
        <v>123690</v>
      </c>
      <c r="M129" s="46">
        <v>49217.007376185458</v>
      </c>
      <c r="N129" s="46">
        <v>5139837.9498366704</v>
      </c>
      <c r="O129" s="49">
        <v>39.790611509568649</v>
      </c>
      <c r="P129" s="50">
        <v>104.43215107637108</v>
      </c>
      <c r="Q129" s="50">
        <v>41.554191525884633</v>
      </c>
      <c r="R129" s="49">
        <v>-36.722517903831857</v>
      </c>
      <c r="S129" s="49">
        <v>-9.1913385373832721</v>
      </c>
      <c r="T129" s="69">
        <v>-42.538565501222756</v>
      </c>
      <c r="U129" s="46">
        <v>119700</v>
      </c>
      <c r="V129" s="46">
        <v>56848.040042149631</v>
      </c>
      <c r="W129" s="46">
        <v>6092712.7634690786</v>
      </c>
      <c r="X129" s="49">
        <v>47.49209694415174</v>
      </c>
      <c r="Y129" s="50">
        <v>107.17542344382805</v>
      </c>
      <c r="Z129" s="50">
        <v>50.899856002247944</v>
      </c>
      <c r="AA129" s="49">
        <v>-32.621716074955827</v>
      </c>
      <c r="AB129" s="49">
        <v>-13.468744645569013</v>
      </c>
      <c r="AC129" s="69">
        <v>-41.696725083386504</v>
      </c>
      <c r="AD129" s="46">
        <v>123690</v>
      </c>
      <c r="AE129" s="46">
        <v>69335.184404636457</v>
      </c>
      <c r="AF129" s="46">
        <v>7857860.8604615089</v>
      </c>
      <c r="AG129" s="49">
        <v>56.055610319861316</v>
      </c>
      <c r="AH129" s="50">
        <v>113.33150590043071</v>
      </c>
      <c r="AI129" s="50">
        <v>63.52866731717608</v>
      </c>
      <c r="AJ129" s="49">
        <v>-26.875818166407331</v>
      </c>
      <c r="AK129" s="49">
        <v>-12.021698470090067</v>
      </c>
      <c r="AL129" s="69">
        <v>-35.666586815162219</v>
      </c>
      <c r="AM129" s="46">
        <v>119700</v>
      </c>
      <c r="AN129" s="46">
        <v>50785.258166491047</v>
      </c>
      <c r="AO129" s="46">
        <v>5944634.7546480671</v>
      </c>
      <c r="AP129" s="49">
        <v>42.427116262732703</v>
      </c>
      <c r="AQ129" s="50">
        <v>117.05433760245087</v>
      </c>
      <c r="AR129" s="50">
        <v>49.662779905163468</v>
      </c>
      <c r="AS129" s="49">
        <v>-41.037733481958625</v>
      </c>
      <c r="AT129" s="49">
        <v>-8.7408253242886342</v>
      </c>
      <c r="AU129" s="69">
        <v>-46.191522205542142</v>
      </c>
      <c r="AV129" s="46">
        <v>124031</v>
      </c>
      <c r="AW129" s="46">
        <v>67042.397435897437</v>
      </c>
      <c r="AX129" s="46">
        <v>8322047.0765575124</v>
      </c>
      <c r="AY129" s="49">
        <v>54.052936311000828</v>
      </c>
      <c r="AZ129" s="50">
        <v>124.13110799795957</v>
      </c>
      <c r="BA129" s="50">
        <v>67.096508748276747</v>
      </c>
      <c r="BB129" s="49">
        <v>-10.795814100362454</v>
      </c>
      <c r="BC129" s="49">
        <v>1.4379747633000473</v>
      </c>
      <c r="BD129" s="69">
        <v>-9.5130804193184062</v>
      </c>
      <c r="BE129" s="46">
        <v>124031</v>
      </c>
      <c r="BF129" s="46">
        <v>74326.910416666666</v>
      </c>
      <c r="BG129" s="46">
        <v>8663625.432516871</v>
      </c>
      <c r="BH129" s="49">
        <v>59.926075268817208</v>
      </c>
      <c r="BI129" s="50">
        <v>116.56108647527189</v>
      </c>
      <c r="BJ129" s="50">
        <v>69.850484415322541</v>
      </c>
      <c r="BK129" s="49">
        <v>-6.0714093142918761</v>
      </c>
      <c r="BL129" s="49">
        <v>-3.7986995950305102</v>
      </c>
      <c r="BM129" s="69">
        <v>-9.6394743082877365</v>
      </c>
      <c r="BN129" s="46">
        <v>112028</v>
      </c>
      <c r="BO129" s="46">
        <v>60331.59742828882</v>
      </c>
      <c r="BP129" s="46">
        <v>6974665.7578721587</v>
      </c>
      <c r="BQ129" s="49">
        <v>53.854034195280484</v>
      </c>
      <c r="BR129" s="50">
        <v>115.6055210731386</v>
      </c>
      <c r="BS129" s="50">
        <v>62.258236850360248</v>
      </c>
      <c r="BT129" s="49">
        <v>-22.771436395884191</v>
      </c>
      <c r="BU129" s="49">
        <v>-6.8712457356854397</v>
      </c>
      <c r="BV129" s="69">
        <v>-28.078000779263114</v>
      </c>
      <c r="BW129" s="46">
        <v>124031</v>
      </c>
      <c r="BX129" s="46">
        <v>81864.18001978239</v>
      </c>
      <c r="BY129" s="46">
        <v>10101420.669545246</v>
      </c>
      <c r="BZ129" s="49">
        <v>66.00299926613701</v>
      </c>
      <c r="CA129" s="50">
        <v>123.39243692545688</v>
      </c>
      <c r="CB129" s="50">
        <v>81.442709238377873</v>
      </c>
      <c r="CC129" s="49">
        <v>34.555950907942872</v>
      </c>
      <c r="CD129" s="49">
        <v>8.8062949700389694</v>
      </c>
      <c r="CE129" s="69">
        <v>46.405344844637149</v>
      </c>
      <c r="CF129" s="46">
        <v>120030</v>
      </c>
      <c r="CG129" s="46">
        <v>80894.004854368934</v>
      </c>
      <c r="CH129" s="46">
        <v>10342870.404249743</v>
      </c>
      <c r="CI129" s="49">
        <v>67.394822006472495</v>
      </c>
      <c r="CJ129" s="50">
        <v>127.85706954266516</v>
      </c>
      <c r="CK129" s="50">
        <v>86.169044440970936</v>
      </c>
      <c r="CL129" s="49">
        <v>345.38867956412332</v>
      </c>
      <c r="CM129" s="49">
        <v>28.392859439823152</v>
      </c>
      <c r="CN129" s="69">
        <v>471.84726131364926</v>
      </c>
      <c r="CO129" s="46">
        <v>124031</v>
      </c>
      <c r="CP129" s="46">
        <v>72903.906282183321</v>
      </c>
      <c r="CQ129" s="46">
        <v>9172424.6113717947</v>
      </c>
      <c r="CR129" s="49">
        <v>58.778778113683934</v>
      </c>
      <c r="CS129" s="50">
        <v>125.81526942971786</v>
      </c>
      <c r="CT129" s="50">
        <v>73.952678051227466</v>
      </c>
      <c r="CU129" s="49">
        <v>140.47447454564519</v>
      </c>
      <c r="CV129" s="49">
        <v>19.610933215231366</v>
      </c>
      <c r="CW129" s="69">
        <v>187.63376314847022</v>
      </c>
      <c r="CX129" s="46">
        <v>120510</v>
      </c>
      <c r="CY129" s="46">
        <v>58709.099125364432</v>
      </c>
      <c r="CZ129" s="46">
        <v>7222403.9821008686</v>
      </c>
      <c r="DA129" s="49">
        <v>48.717201166180757</v>
      </c>
      <c r="DB129" s="50">
        <v>123.0201806823592</v>
      </c>
      <c r="DC129" s="50">
        <v>59.931988898023974</v>
      </c>
      <c r="DD129" s="49">
        <v>29.912536443148689</v>
      </c>
      <c r="DE129" s="49">
        <v>15.539475458959149</v>
      </c>
      <c r="DF129" s="69">
        <v>50.100263161843138</v>
      </c>
      <c r="DG129" s="46">
        <v>367080</v>
      </c>
      <c r="DH129" s="46">
        <v>155000.35827186512</v>
      </c>
      <c r="DI129" s="46">
        <v>16559183.967414487</v>
      </c>
      <c r="DJ129" s="49">
        <v>42.22522563797132</v>
      </c>
      <c r="DK129" s="50">
        <v>106.83319801345405</v>
      </c>
      <c r="DL129" s="50">
        <v>45.110558917441665</v>
      </c>
      <c r="DM129" s="49">
        <v>1.7165417405733248E-2</v>
      </c>
      <c r="DN129" s="49">
        <v>-33.814262974790175</v>
      </c>
      <c r="DO129" s="49">
        <v>-33.825622082975279</v>
      </c>
      <c r="DP129" s="49">
        <v>-9.416245332036091</v>
      </c>
      <c r="DQ129" s="69">
        <v>-40.05676385459104</v>
      </c>
      <c r="DR129" s="46">
        <v>367421</v>
      </c>
      <c r="DS129" s="46">
        <v>187162.84000702493</v>
      </c>
      <c r="DT129" s="46">
        <v>22124542.691667087</v>
      </c>
      <c r="DU129" s="49">
        <v>50.939614231909701</v>
      </c>
      <c r="DV129" s="50">
        <v>118.2101248882346</v>
      </c>
      <c r="DW129" s="50">
        <v>60.215781601125386</v>
      </c>
      <c r="DX129" s="49">
        <v>0.10107614766380602</v>
      </c>
      <c r="DY129" s="49">
        <v>-26.856108894947301</v>
      </c>
      <c r="DZ129" s="49">
        <v>-26.929965271147832</v>
      </c>
      <c r="EA129" s="49">
        <v>-6.7333527005210971</v>
      </c>
      <c r="EB129" s="69">
        <v>-31.850028427834705</v>
      </c>
      <c r="EC129" s="46">
        <v>360090</v>
      </c>
      <c r="ED129" s="46">
        <v>216522.68786473788</v>
      </c>
      <c r="EE129" s="46">
        <v>25739711.859934274</v>
      </c>
      <c r="EF129" s="49">
        <v>60.130158533904826</v>
      </c>
      <c r="EG129" s="50">
        <v>118.87766641809804</v>
      </c>
      <c r="EH129" s="50">
        <v>71.481329278608897</v>
      </c>
      <c r="EI129" s="49">
        <v>0.14406016041293537</v>
      </c>
      <c r="EJ129" s="49">
        <v>-0.58974839598217543</v>
      </c>
      <c r="EK129" s="49">
        <v>-0.73275295131801155</v>
      </c>
      <c r="EL129" s="49">
        <v>-0.99102488276357004</v>
      </c>
      <c r="EM129" s="69">
        <v>-1.7165160700048356</v>
      </c>
      <c r="EN129" s="46">
        <v>364571</v>
      </c>
      <c r="EO129" s="46">
        <v>212507.01026191667</v>
      </c>
      <c r="EP129" s="46">
        <v>26737698.997722406</v>
      </c>
      <c r="EQ129" s="49">
        <v>58.289608954611495</v>
      </c>
      <c r="ER129" s="50">
        <v>125.82031512639496</v>
      </c>
      <c r="ES129" s="50">
        <v>73.340169672635525</v>
      </c>
      <c r="ET129" s="49">
        <v>7.2693569505538962</v>
      </c>
      <c r="EU129" s="49">
        <v>143.23240834451954</v>
      </c>
      <c r="EV129" s="49">
        <v>126.74919964015277</v>
      </c>
      <c r="EW129" s="49">
        <v>20.141860402645481</v>
      </c>
      <c r="EX129" s="69">
        <v>172.42070689578824</v>
      </c>
      <c r="EY129" s="46">
        <v>1459162</v>
      </c>
      <c r="EZ129" s="46">
        <v>771192.8964055446</v>
      </c>
      <c r="FA129" s="46">
        <v>91161137.516738251</v>
      </c>
      <c r="FB129" s="49">
        <v>52.851766726761291</v>
      </c>
      <c r="FC129" s="50">
        <v>118.20795801106505</v>
      </c>
      <c r="FD129" s="50">
        <v>62.474994220476034</v>
      </c>
      <c r="FE129" s="49">
        <v>1.789879902672054</v>
      </c>
      <c r="FF129" s="49">
        <v>-3.0248721903872116</v>
      </c>
      <c r="FG129" s="49">
        <v>-4.7300891774928546</v>
      </c>
      <c r="FH129" s="49">
        <v>-1.4141102266348533</v>
      </c>
      <c r="FI129" s="69">
        <v>-6.0773107293398336</v>
      </c>
      <c r="FK129" s="70">
        <v>141</v>
      </c>
      <c r="FL129" s="71">
        <v>27</v>
      </c>
      <c r="FM129" s="46">
        <v>4017</v>
      </c>
      <c r="FN129" s="71">
        <v>1029</v>
      </c>
    </row>
    <row r="130" spans="2:170" x14ac:dyDescent="0.2">
      <c r="B130" s="73" t="s">
        <v>63</v>
      </c>
      <c r="C130" s="46">
        <v>74338</v>
      </c>
      <c r="D130" s="46">
        <v>33898.303196347035</v>
      </c>
      <c r="E130" s="46">
        <v>4194121.2295948504</v>
      </c>
      <c r="F130" s="49">
        <v>45.600235675357197</v>
      </c>
      <c r="G130" s="50">
        <v>123.7265831655792</v>
      </c>
      <c r="H130" s="50">
        <v>56.419613516570941</v>
      </c>
      <c r="I130" s="49">
        <v>-41.306094833956315</v>
      </c>
      <c r="J130" s="49">
        <v>-14.619232076433784</v>
      </c>
      <c r="K130" s="69">
        <v>-49.886693044902202</v>
      </c>
      <c r="L130" s="46">
        <v>80600</v>
      </c>
      <c r="M130" s="46">
        <v>35565.217391304344</v>
      </c>
      <c r="N130" s="46">
        <v>4412910.962608696</v>
      </c>
      <c r="O130" s="49">
        <v>44.125579889955766</v>
      </c>
      <c r="P130" s="50">
        <v>124.07940359413203</v>
      </c>
      <c r="Q130" s="50">
        <v>54.750756359909374</v>
      </c>
      <c r="R130" s="49">
        <v>-42.032972659436147</v>
      </c>
      <c r="S130" s="49">
        <v>-15.956830052482951</v>
      </c>
      <c r="T130" s="69">
        <v>-51.282672698646252</v>
      </c>
      <c r="U130" s="46">
        <v>78000</v>
      </c>
      <c r="V130" s="46">
        <v>38530.434782608696</v>
      </c>
      <c r="W130" s="46">
        <v>4959778.1377086975</v>
      </c>
      <c r="X130" s="49">
        <v>49.397993311036792</v>
      </c>
      <c r="Y130" s="50">
        <v>128.7236483494697</v>
      </c>
      <c r="Z130" s="50">
        <v>63.586899201393564</v>
      </c>
      <c r="AA130" s="49">
        <v>-39.584226962568081</v>
      </c>
      <c r="AB130" s="49">
        <v>-20.072681419438055</v>
      </c>
      <c r="AC130" s="69">
        <v>-51.711292611462547</v>
      </c>
      <c r="AD130" s="46">
        <v>80569</v>
      </c>
      <c r="AE130" s="46">
        <v>48979.899623588455</v>
      </c>
      <c r="AF130" s="46">
        <v>6813753.904688552</v>
      </c>
      <c r="AG130" s="49">
        <v>60.792487958878048</v>
      </c>
      <c r="AH130" s="50">
        <v>139.11326803550827</v>
      </c>
      <c r="AI130" s="50">
        <v>84.570416719688112</v>
      </c>
      <c r="AJ130" s="49">
        <v>-31.29212023245519</v>
      </c>
      <c r="AK130" s="49">
        <v>-22.26552864416395</v>
      </c>
      <c r="AL130" s="69">
        <v>-46.590292882895604</v>
      </c>
      <c r="AM130" s="46">
        <v>77970</v>
      </c>
      <c r="AN130" s="46">
        <v>38938.259305729822</v>
      </c>
      <c r="AO130" s="46">
        <v>5459334.5334309507</v>
      </c>
      <c r="AP130" s="49">
        <v>49.940052976439425</v>
      </c>
      <c r="AQ130" s="50">
        <v>140.20489438333988</v>
      </c>
      <c r="AR130" s="50">
        <v>70.018398530600876</v>
      </c>
      <c r="AS130" s="49">
        <v>-42.775130274360059</v>
      </c>
      <c r="AT130" s="49">
        <v>-20.370482855581063</v>
      </c>
      <c r="AU130" s="69">
        <v>-54.432112550950144</v>
      </c>
      <c r="AV130" s="46">
        <v>78306</v>
      </c>
      <c r="AW130" s="46">
        <v>42161.751509922346</v>
      </c>
      <c r="AX130" s="46">
        <v>6789953.9302999815</v>
      </c>
      <c r="AY130" s="49">
        <v>53.842300091847811</v>
      </c>
      <c r="AZ130" s="50">
        <v>161.04534767019899</v>
      </c>
      <c r="BA130" s="50">
        <v>86.710519376548177</v>
      </c>
      <c r="BB130" s="49">
        <v>-29.14938926799103</v>
      </c>
      <c r="BC130" s="49">
        <v>-3.1831398903204735</v>
      </c>
      <c r="BD130" s="69">
        <v>-31.404663320737285</v>
      </c>
      <c r="BE130" s="46">
        <v>78306</v>
      </c>
      <c r="BF130" s="46">
        <v>50796.79206212252</v>
      </c>
      <c r="BG130" s="46">
        <v>8142448.3913994804</v>
      </c>
      <c r="BH130" s="49">
        <v>64.869603941106064</v>
      </c>
      <c r="BI130" s="50">
        <v>160.2945394945724</v>
      </c>
      <c r="BJ130" s="50">
        <v>103.98243290934897</v>
      </c>
      <c r="BK130" s="49">
        <v>-15.12708110053123</v>
      </c>
      <c r="BL130" s="49">
        <v>-8.2571825267521213</v>
      </c>
      <c r="BM130" s="69">
        <v>-22.135192929842663</v>
      </c>
      <c r="BN130" s="46">
        <v>70728</v>
      </c>
      <c r="BO130" s="46">
        <v>46612.219154443483</v>
      </c>
      <c r="BP130" s="46">
        <v>6935859.2676521298</v>
      </c>
      <c r="BQ130" s="49">
        <v>65.903488228768637</v>
      </c>
      <c r="BR130" s="50">
        <v>148.79916454247905</v>
      </c>
      <c r="BS130" s="50">
        <v>98.063839888758764</v>
      </c>
      <c r="BT130" s="49">
        <v>-17.756530504154458</v>
      </c>
      <c r="BU130" s="49">
        <v>-16.054576722377529</v>
      </c>
      <c r="BV130" s="69">
        <v>-30.960371413510142</v>
      </c>
      <c r="BW130" s="46">
        <v>80538</v>
      </c>
      <c r="BX130" s="46">
        <v>58859.606557377047</v>
      </c>
      <c r="BY130" s="46">
        <v>9229134.0162624326</v>
      </c>
      <c r="BZ130" s="49">
        <v>73.083024854574305</v>
      </c>
      <c r="CA130" s="50">
        <v>156.79911158199405</v>
      </c>
      <c r="CB130" s="50">
        <v>114.59353368922041</v>
      </c>
      <c r="CC130" s="49">
        <v>24.556215906453655</v>
      </c>
      <c r="CD130" s="49">
        <v>-6.6370015169498933</v>
      </c>
      <c r="CE130" s="69">
        <v>16.289417967286941</v>
      </c>
      <c r="CF130" s="46">
        <v>77940</v>
      </c>
      <c r="CG130" s="46">
        <v>54402.554811715483</v>
      </c>
      <c r="CH130" s="46">
        <v>8964488.8275001124</v>
      </c>
      <c r="CI130" s="49">
        <v>69.800557880055791</v>
      </c>
      <c r="CJ130" s="50">
        <v>164.78065889599779</v>
      </c>
      <c r="CK130" s="50">
        <v>115.01781918783823</v>
      </c>
      <c r="CL130" s="49">
        <v>188.66399582791595</v>
      </c>
      <c r="CM130" s="49">
        <v>46.778123580645044</v>
      </c>
      <c r="CN130" s="69">
        <v>323.69559652912653</v>
      </c>
      <c r="CO130" s="46">
        <v>80569</v>
      </c>
      <c r="CP130" s="46">
        <v>55238.804684232542</v>
      </c>
      <c r="CQ130" s="46">
        <v>8560683.4656781983</v>
      </c>
      <c r="CR130" s="49">
        <v>68.560866690951286</v>
      </c>
      <c r="CS130" s="50">
        <v>154.97589990613562</v>
      </c>
      <c r="CT130" s="50">
        <v>106.25282013774773</v>
      </c>
      <c r="CU130" s="49">
        <v>134.11641645891203</v>
      </c>
      <c r="CV130" s="49">
        <v>39.173536625686445</v>
      </c>
      <c r="CW130" s="69">
        <v>225.82809660718854</v>
      </c>
      <c r="CX130" s="46">
        <v>78030</v>
      </c>
      <c r="CY130" s="46">
        <v>48303.819891349769</v>
      </c>
      <c r="CZ130" s="46">
        <v>7485814.7094338834</v>
      </c>
      <c r="DA130" s="49">
        <v>61.904164925477083</v>
      </c>
      <c r="DB130" s="50">
        <v>154.97355543043585</v>
      </c>
      <c r="DC130" s="50">
        <v>95.935085344532666</v>
      </c>
      <c r="DD130" s="49">
        <v>85.604225644805126</v>
      </c>
      <c r="DE130" s="49">
        <v>35.002413989042346</v>
      </c>
      <c r="DF130" s="69">
        <v>150.5701850861561</v>
      </c>
      <c r="DG130" s="46">
        <v>232938</v>
      </c>
      <c r="DH130" s="46">
        <v>107993.95537026008</v>
      </c>
      <c r="DI130" s="46">
        <v>13566810.329912243</v>
      </c>
      <c r="DJ130" s="49">
        <v>46.361673651469523</v>
      </c>
      <c r="DK130" s="50">
        <v>125.62564528170195</v>
      </c>
      <c r="DL130" s="50">
        <v>58.24215168805538</v>
      </c>
      <c r="DM130" s="49">
        <v>-2.8048068096469998</v>
      </c>
      <c r="DN130" s="49">
        <v>-42.590047648545564</v>
      </c>
      <c r="DO130" s="49">
        <v>-40.933342002809461</v>
      </c>
      <c r="DP130" s="49">
        <v>-16.96077255670604</v>
      </c>
      <c r="DQ130" s="69">
        <v>-50.951503522560365</v>
      </c>
      <c r="DR130" s="46">
        <v>236845</v>
      </c>
      <c r="DS130" s="46">
        <v>130079.91043924063</v>
      </c>
      <c r="DT130" s="46">
        <v>19063042.368419483</v>
      </c>
      <c r="DU130" s="49">
        <v>54.921957583753354</v>
      </c>
      <c r="DV130" s="50">
        <v>146.54870459281022</v>
      </c>
      <c r="DW130" s="50">
        <v>80.487417376003222</v>
      </c>
      <c r="DX130" s="49">
        <v>-1.2499843647719551</v>
      </c>
      <c r="DY130" s="49">
        <v>-35.338762197764957</v>
      </c>
      <c r="DZ130" s="49">
        <v>-34.520275884221917</v>
      </c>
      <c r="EA130" s="49">
        <v>-15.837185380856903</v>
      </c>
      <c r="EB130" s="69">
        <v>-44.890421179311353</v>
      </c>
      <c r="EC130" s="46">
        <v>229572</v>
      </c>
      <c r="ED130" s="46">
        <v>156268.61777394306</v>
      </c>
      <c r="EE130" s="46">
        <v>24307441.675314043</v>
      </c>
      <c r="EF130" s="49">
        <v>68.069545839189033</v>
      </c>
      <c r="EG130" s="50">
        <v>155.54909246383042</v>
      </c>
      <c r="EH130" s="50">
        <v>105.88156079710959</v>
      </c>
      <c r="EI130" s="49">
        <v>-2.1932515337423313</v>
      </c>
      <c r="EJ130" s="49">
        <v>-6.8423267155325087</v>
      </c>
      <c r="EK130" s="49">
        <v>-4.7533276125563679</v>
      </c>
      <c r="EL130" s="49">
        <v>-10.44435192387437</v>
      </c>
      <c r="EM130" s="69">
        <v>-14.701225272480656</v>
      </c>
      <c r="EN130" s="46">
        <v>236539</v>
      </c>
      <c r="EO130" s="46">
        <v>157945.1793872978</v>
      </c>
      <c r="EP130" s="46">
        <v>25010987.002612192</v>
      </c>
      <c r="EQ130" s="49">
        <v>66.773419768958945</v>
      </c>
      <c r="ER130" s="50">
        <v>158.35232895131725</v>
      </c>
      <c r="ES130" s="50">
        <v>105.73726532458576</v>
      </c>
      <c r="ET130" s="49">
        <v>-0.33245129104024812</v>
      </c>
      <c r="EU130" s="49">
        <v>129.93786716056738</v>
      </c>
      <c r="EV130" s="49">
        <v>130.70484840759084</v>
      </c>
      <c r="EW130" s="49">
        <v>40.244487152878165</v>
      </c>
      <c r="EX130" s="69">
        <v>223.55083148605081</v>
      </c>
      <c r="EY130" s="46">
        <v>935894</v>
      </c>
      <c r="EZ130" s="46">
        <v>552287.66297074151</v>
      </c>
      <c r="FA130" s="46">
        <v>81948281.376257971</v>
      </c>
      <c r="FB130" s="49">
        <v>59.011775155171584</v>
      </c>
      <c r="FC130" s="50">
        <v>148.37970657439678</v>
      </c>
      <c r="FD130" s="50">
        <v>87.561498819586362</v>
      </c>
      <c r="FE130" s="49">
        <v>-1.645418900300667</v>
      </c>
      <c r="FF130" s="49">
        <v>-11.73541451143349</v>
      </c>
      <c r="FG130" s="49">
        <v>-10.258795775770599</v>
      </c>
      <c r="FH130" s="49">
        <v>-7.5066469719760649</v>
      </c>
      <c r="FI130" s="69">
        <v>-16.995351165283573</v>
      </c>
      <c r="FK130" s="70">
        <v>33</v>
      </c>
      <c r="FL130" s="71">
        <v>24</v>
      </c>
      <c r="FM130" s="46">
        <v>2601</v>
      </c>
      <c r="FN130" s="71">
        <v>2393</v>
      </c>
    </row>
    <row r="131" spans="2:170" x14ac:dyDescent="0.2">
      <c r="B131" s="73" t="s">
        <v>64</v>
      </c>
      <c r="C131" s="46">
        <v>42408</v>
      </c>
      <c r="D131" s="46">
        <v>23124.228136882128</v>
      </c>
      <c r="E131" s="46">
        <v>2743824.9618378705</v>
      </c>
      <c r="F131" s="49">
        <v>54.527985608569445</v>
      </c>
      <c r="G131" s="50">
        <v>118.65585072055185</v>
      </c>
      <c r="H131" s="50">
        <v>64.700645204628159</v>
      </c>
      <c r="I131" s="49">
        <v>15.806606498096121</v>
      </c>
      <c r="J131" s="49">
        <v>-0.59625830772053323</v>
      </c>
      <c r="K131" s="69">
        <v>15.116099985961997</v>
      </c>
      <c r="L131" s="46">
        <v>42408</v>
      </c>
      <c r="M131" s="46">
        <v>19966.904942965779</v>
      </c>
      <c r="N131" s="46">
        <v>2139005.1464212928</v>
      </c>
      <c r="O131" s="49">
        <v>47.082873379941944</v>
      </c>
      <c r="P131" s="50">
        <v>107.12752690170198</v>
      </c>
      <c r="Q131" s="50">
        <v>50.438717846191587</v>
      </c>
      <c r="R131" s="49">
        <v>18.244036170137679</v>
      </c>
      <c r="S131" s="49">
        <v>-5.5351023859571375</v>
      </c>
      <c r="T131" s="69">
        <v>11.699107702832368</v>
      </c>
      <c r="U131" s="46">
        <v>41040</v>
      </c>
      <c r="V131" s="46">
        <v>23256</v>
      </c>
      <c r="W131" s="46">
        <v>2816044.3415697035</v>
      </c>
      <c r="X131" s="49">
        <v>56.666666666666664</v>
      </c>
      <c r="Y131" s="50">
        <v>121.08893797599345</v>
      </c>
      <c r="Z131" s="50">
        <v>68.617064853062942</v>
      </c>
      <c r="AA131" s="49">
        <v>-1.1460779708783466</v>
      </c>
      <c r="AB131" s="49">
        <v>-9.3702357869356412</v>
      </c>
      <c r="AC131" s="69">
        <v>-10.408923549640559</v>
      </c>
      <c r="AD131" s="46">
        <v>42408</v>
      </c>
      <c r="AE131" s="46">
        <v>24381.233160621763</v>
      </c>
      <c r="AF131" s="46">
        <v>3393267.7444164557</v>
      </c>
      <c r="AG131" s="49">
        <v>57.492060839043958</v>
      </c>
      <c r="AH131" s="50">
        <v>139.17539453652154</v>
      </c>
      <c r="AI131" s="50">
        <v>80.014802499916428</v>
      </c>
      <c r="AJ131" s="49">
        <v>-9.2725371133367833</v>
      </c>
      <c r="AK131" s="49">
        <v>-10.44921345671799</v>
      </c>
      <c r="AL131" s="69">
        <v>-18.752843374228817</v>
      </c>
      <c r="AM131" s="46">
        <v>41040</v>
      </c>
      <c r="AN131" s="46">
        <v>19876.756476683939</v>
      </c>
      <c r="AO131" s="46">
        <v>2424529.3591865287</v>
      </c>
      <c r="AP131" s="49">
        <v>48.432642487046635</v>
      </c>
      <c r="AQ131" s="50">
        <v>121.97811861460283</v>
      </c>
      <c r="AR131" s="50">
        <v>59.077226101036267</v>
      </c>
      <c r="AS131" s="49">
        <v>-21.340373361513386</v>
      </c>
      <c r="AT131" s="49">
        <v>-14.218181724566513</v>
      </c>
      <c r="AU131" s="69">
        <v>-32.524342020838944</v>
      </c>
      <c r="AV131" s="46">
        <v>42749</v>
      </c>
      <c r="AW131" s="46">
        <v>27965.834196891192</v>
      </c>
      <c r="AX131" s="46">
        <v>4587188.9140355419</v>
      </c>
      <c r="AY131" s="49">
        <v>65.41868627778706</v>
      </c>
      <c r="AZ131" s="50">
        <v>164.02832405212052</v>
      </c>
      <c r="BA131" s="50">
        <v>107.30517471836868</v>
      </c>
      <c r="BB131" s="49">
        <v>1.5502803735106097</v>
      </c>
      <c r="BC131" s="49">
        <v>-6.5647860486274849</v>
      </c>
      <c r="BD131" s="69">
        <v>-5.1162782647917098</v>
      </c>
      <c r="BE131" s="46">
        <v>42749</v>
      </c>
      <c r="BF131" s="46">
        <v>31753.675531914894</v>
      </c>
      <c r="BG131" s="46">
        <v>6145354.3593656933</v>
      </c>
      <c r="BH131" s="49">
        <v>74.27934111187372</v>
      </c>
      <c r="BI131" s="50">
        <v>193.53206381381386</v>
      </c>
      <c r="BJ131" s="50">
        <v>143.75434184111191</v>
      </c>
      <c r="BK131" s="49">
        <v>-5.7252988958818793</v>
      </c>
      <c r="BL131" s="49">
        <v>-2.8058624517381148</v>
      </c>
      <c r="BM131" s="69">
        <v>-8.3705173356506677</v>
      </c>
      <c r="BN131" s="46">
        <v>38612</v>
      </c>
      <c r="BO131" s="46">
        <v>24321.444763271164</v>
      </c>
      <c r="BP131" s="46">
        <v>3421366.9120423319</v>
      </c>
      <c r="BQ131" s="49">
        <v>62.989342078294733</v>
      </c>
      <c r="BR131" s="50">
        <v>140.67284839957708</v>
      </c>
      <c r="BS131" s="50">
        <v>88.608901689690555</v>
      </c>
      <c r="BT131" s="49">
        <v>8.3150062192898844</v>
      </c>
      <c r="BU131" s="49">
        <v>5.3552336096060076</v>
      </c>
      <c r="BV131" s="69">
        <v>14.115527836592133</v>
      </c>
      <c r="BW131" s="46">
        <v>42749</v>
      </c>
      <c r="BX131" s="46">
        <v>27999.437589670015</v>
      </c>
      <c r="BY131" s="46">
        <v>3977822.8124093832</v>
      </c>
      <c r="BZ131" s="49">
        <v>65.497292544082939</v>
      </c>
      <c r="CA131" s="50">
        <v>142.06795403193894</v>
      </c>
      <c r="CB131" s="50">
        <v>93.050663463692317</v>
      </c>
      <c r="CC131" s="49">
        <v>39.761775364107926</v>
      </c>
      <c r="CD131" s="49">
        <v>7.940173869070871</v>
      </c>
      <c r="CE131" s="69">
        <v>50.859103330518359</v>
      </c>
      <c r="CF131" s="46">
        <v>41160</v>
      </c>
      <c r="CG131" s="46">
        <v>30721.205633802816</v>
      </c>
      <c r="CH131" s="46">
        <v>5286700.0898927301</v>
      </c>
      <c r="CI131" s="49">
        <v>74.63849765258216</v>
      </c>
      <c r="CJ131" s="50">
        <v>172.08634820228954</v>
      </c>
      <c r="CK131" s="50">
        <v>128.44266496338022</v>
      </c>
      <c r="CL131" s="49">
        <v>406.34523334205295</v>
      </c>
      <c r="CM131" s="49">
        <v>120.13841127473121</v>
      </c>
      <c r="CN131" s="69">
        <v>1014.6603522445261</v>
      </c>
      <c r="CO131" s="46">
        <v>42532</v>
      </c>
      <c r="CP131" s="46">
        <v>25619.684507042253</v>
      </c>
      <c r="CQ131" s="46">
        <v>3410375.6125702555</v>
      </c>
      <c r="CR131" s="49">
        <v>60.236256247160384</v>
      </c>
      <c r="CS131" s="50">
        <v>133.1154414346056</v>
      </c>
      <c r="CT131" s="50">
        <v>80.183758407087737</v>
      </c>
      <c r="CU131" s="49">
        <v>187.70134574288141</v>
      </c>
      <c r="CV131" s="49">
        <v>55.004080360069906</v>
      </c>
      <c r="CW131" s="69">
        <v>345.94882515229847</v>
      </c>
      <c r="CX131" s="46">
        <v>41160</v>
      </c>
      <c r="CY131" s="46">
        <v>21183.906464924348</v>
      </c>
      <c r="CZ131" s="46">
        <v>2915451.6236631032</v>
      </c>
      <c r="DA131" s="49">
        <v>51.467216872994037</v>
      </c>
      <c r="DB131" s="50">
        <v>137.62577872454344</v>
      </c>
      <c r="DC131" s="50">
        <v>70.832158009307662</v>
      </c>
      <c r="DD131" s="49">
        <v>48.221075968337864</v>
      </c>
      <c r="DE131" s="49">
        <v>31.330293960590286</v>
      </c>
      <c r="DF131" s="69">
        <v>94.659174780767955</v>
      </c>
      <c r="DG131" s="46">
        <v>125856</v>
      </c>
      <c r="DH131" s="46">
        <v>66347.133079847903</v>
      </c>
      <c r="DI131" s="46">
        <v>7698874.4498288669</v>
      </c>
      <c r="DJ131" s="49">
        <v>52.716702485259269</v>
      </c>
      <c r="DK131" s="50">
        <v>116.03929352250039</v>
      </c>
      <c r="DL131" s="50">
        <v>61.172089132253262</v>
      </c>
      <c r="DM131" s="49">
        <v>-3.0184123151222458E-2</v>
      </c>
      <c r="DN131" s="49">
        <v>9.906010473563434</v>
      </c>
      <c r="DO131" s="49">
        <v>9.9391946554697022</v>
      </c>
      <c r="DP131" s="49">
        <v>-5.8245457842825843</v>
      </c>
      <c r="DQ131" s="69">
        <v>3.5357359278903173</v>
      </c>
      <c r="DR131" s="46">
        <v>126197</v>
      </c>
      <c r="DS131" s="46">
        <v>72223.823834196897</v>
      </c>
      <c r="DT131" s="46">
        <v>10404986.017638527</v>
      </c>
      <c r="DU131" s="49">
        <v>57.231014868972238</v>
      </c>
      <c r="DV131" s="50">
        <v>144.06584233929641</v>
      </c>
      <c r="DW131" s="50">
        <v>82.450343650312817</v>
      </c>
      <c r="DX131" s="49">
        <v>0.78666581477813624</v>
      </c>
      <c r="DY131" s="49">
        <v>-8.6410437862505578</v>
      </c>
      <c r="DZ131" s="49">
        <v>-9.3541239059882937</v>
      </c>
      <c r="EA131" s="49">
        <v>-8.8967792651971394</v>
      </c>
      <c r="EB131" s="69">
        <v>-17.418687415076619</v>
      </c>
      <c r="EC131" s="46">
        <v>124110</v>
      </c>
      <c r="ED131" s="46">
        <v>84074.557884856069</v>
      </c>
      <c r="EE131" s="46">
        <v>13544544.083817407</v>
      </c>
      <c r="EF131" s="49">
        <v>67.741969128076761</v>
      </c>
      <c r="EG131" s="50">
        <v>161.10157965228052</v>
      </c>
      <c r="EH131" s="50">
        <v>109.13338235289186</v>
      </c>
      <c r="EI131" s="49">
        <v>0.80409356725146197</v>
      </c>
      <c r="EJ131" s="49">
        <v>11.264876013554714</v>
      </c>
      <c r="EK131" s="49">
        <v>10.377338931503154</v>
      </c>
      <c r="EL131" s="49">
        <v>-0.57169427866571465</v>
      </c>
      <c r="EM131" s="69">
        <v>9.7463179998882854</v>
      </c>
      <c r="EN131" s="46">
        <v>124852</v>
      </c>
      <c r="EO131" s="46">
        <v>77524.796605769414</v>
      </c>
      <c r="EP131" s="46">
        <v>11612527.326126089</v>
      </c>
      <c r="EQ131" s="49">
        <v>62.093355817903934</v>
      </c>
      <c r="ER131" s="50">
        <v>149.79113566951148</v>
      </c>
      <c r="ES131" s="50">
        <v>93.010342854948973</v>
      </c>
      <c r="ET131" s="49">
        <v>0.29239766081871343</v>
      </c>
      <c r="EU131" s="49">
        <v>165.68708382912948</v>
      </c>
      <c r="EV131" s="49">
        <v>164.9124859170912</v>
      </c>
      <c r="EW131" s="49">
        <v>60.172659683316276</v>
      </c>
      <c r="EX131" s="69">
        <v>324.31737452659564</v>
      </c>
      <c r="EY131" s="46">
        <v>501015</v>
      </c>
      <c r="EZ131" s="46">
        <v>300170.3114046703</v>
      </c>
      <c r="FA131" s="46">
        <v>43260931.877410889</v>
      </c>
      <c r="FB131" s="49">
        <v>59.912440027677874</v>
      </c>
      <c r="FC131" s="50">
        <v>144.1212879280699</v>
      </c>
      <c r="FD131" s="50">
        <v>86.346580197021822</v>
      </c>
      <c r="FE131" s="49">
        <v>0.46138668655782672</v>
      </c>
      <c r="FF131" s="49">
        <v>22.938152357483226</v>
      </c>
      <c r="FG131" s="49">
        <v>22.373537149206889</v>
      </c>
      <c r="FH131" s="49">
        <v>0.79522109082906334</v>
      </c>
      <c r="FI131" s="69">
        <v>23.346677326210919</v>
      </c>
      <c r="FK131" s="70">
        <v>36</v>
      </c>
      <c r="FL131" s="71">
        <v>14</v>
      </c>
      <c r="FM131" s="46">
        <v>1372</v>
      </c>
      <c r="FN131" s="71">
        <v>727</v>
      </c>
    </row>
    <row r="132" spans="2:170" x14ac:dyDescent="0.2">
      <c r="B132" s="81" t="s">
        <v>105</v>
      </c>
      <c r="C132" s="82">
        <v>425444</v>
      </c>
      <c r="D132" s="82">
        <v>179277.44748969199</v>
      </c>
      <c r="E132" s="82">
        <v>21689319.089437764</v>
      </c>
      <c r="F132" s="83">
        <v>42.13890605806921</v>
      </c>
      <c r="G132" s="84">
        <v>120.98186020126624</v>
      </c>
      <c r="H132" s="84">
        <v>50.980432417516205</v>
      </c>
      <c r="I132" s="83">
        <v>-41.00855618010327</v>
      </c>
      <c r="J132" s="83">
        <v>-11.736646416926265</v>
      </c>
      <c r="K132" s="85">
        <v>-47.932173357484245</v>
      </c>
      <c r="L132" s="82">
        <v>440882</v>
      </c>
      <c r="M132" s="82">
        <v>180715.98431915138</v>
      </c>
      <c r="N132" s="82">
        <v>21739151.772692502</v>
      </c>
      <c r="O132" s="83">
        <v>40.989649003395783</v>
      </c>
      <c r="P132" s="84">
        <v>120.29457081284144</v>
      </c>
      <c r="Q132" s="84">
        <v>49.308322346325092</v>
      </c>
      <c r="R132" s="83">
        <v>-42.671856796390465</v>
      </c>
      <c r="S132" s="83">
        <v>-15.279198105621111</v>
      </c>
      <c r="T132" s="85">
        <v>-51.431137366744132</v>
      </c>
      <c r="U132" s="82">
        <v>441300</v>
      </c>
      <c r="V132" s="82">
        <v>204808.7098189797</v>
      </c>
      <c r="W132" s="82">
        <v>25593345.813059397</v>
      </c>
      <c r="X132" s="83">
        <v>46.410312671420733</v>
      </c>
      <c r="Y132" s="84">
        <v>124.96219440901751</v>
      </c>
      <c r="Z132" s="84">
        <v>57.995345146293673</v>
      </c>
      <c r="AA132" s="83">
        <v>-40.493234161934666</v>
      </c>
      <c r="AB132" s="83">
        <v>-20.217862517652666</v>
      </c>
      <c r="AC132" s="85">
        <v>-52.524230267776218</v>
      </c>
      <c r="AD132" s="82">
        <v>467666</v>
      </c>
      <c r="AE132" s="82">
        <v>266724.1444874882</v>
      </c>
      <c r="AF132" s="82">
        <v>36575714.367878437</v>
      </c>
      <c r="AG132" s="83">
        <v>57.033041633877218</v>
      </c>
      <c r="AH132" s="84">
        <v>137.12937176407056</v>
      </c>
      <c r="AI132" s="84">
        <v>78.209051690476613</v>
      </c>
      <c r="AJ132" s="83">
        <v>-32.67397880448928</v>
      </c>
      <c r="AK132" s="83">
        <v>-18.767210720434367</v>
      </c>
      <c r="AL132" s="85">
        <v>-45.309195071935086</v>
      </c>
      <c r="AM132" s="82">
        <v>462450</v>
      </c>
      <c r="AN132" s="82">
        <v>212961.43908421914</v>
      </c>
      <c r="AO132" s="82">
        <v>29056031.181232933</v>
      </c>
      <c r="AP132" s="83">
        <v>46.050695012264924</v>
      </c>
      <c r="AQ132" s="84">
        <v>136.43799227775807</v>
      </c>
      <c r="AR132" s="84">
        <v>62.83064370468793</v>
      </c>
      <c r="AS132" s="83">
        <v>-44.537740252316766</v>
      </c>
      <c r="AT132" s="83">
        <v>-19.087561648967071</v>
      </c>
      <c r="AU132" s="85">
        <v>-55.124133273566052</v>
      </c>
      <c r="AV132" s="82">
        <v>484530</v>
      </c>
      <c r="AW132" s="82">
        <v>257406.51333668848</v>
      </c>
      <c r="AX132" s="82">
        <v>41621099.448911682</v>
      </c>
      <c r="AY132" s="83">
        <v>53.124989853401949</v>
      </c>
      <c r="AZ132" s="84">
        <v>161.69404149642151</v>
      </c>
      <c r="BA132" s="84">
        <v>85.899943138529466</v>
      </c>
      <c r="BB132" s="83">
        <v>-25.885246432795814</v>
      </c>
      <c r="BC132" s="83">
        <v>4.2228236179372667</v>
      </c>
      <c r="BD132" s="85">
        <v>-22.755511114783911</v>
      </c>
      <c r="BE132" s="82">
        <v>482329</v>
      </c>
      <c r="BF132" s="82">
        <v>305233.97545206588</v>
      </c>
      <c r="BG132" s="82">
        <v>48145999.882001936</v>
      </c>
      <c r="BH132" s="83">
        <v>63.283355438314068</v>
      </c>
      <c r="BI132" s="84">
        <v>157.73473385685668</v>
      </c>
      <c r="BJ132" s="84">
        <v>99.819832276313335</v>
      </c>
      <c r="BK132" s="83">
        <v>-14.74261202437676</v>
      </c>
      <c r="BL132" s="83">
        <v>0.21633328955271805</v>
      </c>
      <c r="BM132" s="85">
        <v>-14.55817191238237</v>
      </c>
      <c r="BN132" s="82">
        <v>438200</v>
      </c>
      <c r="BO132" s="82">
        <v>269119.55340977671</v>
      </c>
      <c r="BP132" s="82">
        <v>39776216.676612169</v>
      </c>
      <c r="BQ132" s="83">
        <v>61.414777135959994</v>
      </c>
      <c r="BR132" s="84">
        <v>147.80128821054726</v>
      </c>
      <c r="BS132" s="84">
        <v>90.771831758585506</v>
      </c>
      <c r="BT132" s="83">
        <v>-20.5600762003459</v>
      </c>
      <c r="BU132" s="83">
        <v>-8.9890524045870173</v>
      </c>
      <c r="BV132" s="85">
        <v>-27.700972580860803</v>
      </c>
      <c r="BW132" s="82">
        <v>491877</v>
      </c>
      <c r="BX132" s="82">
        <v>349218.71735897689</v>
      </c>
      <c r="BY132" s="82">
        <v>53091297.909185767</v>
      </c>
      <c r="BZ132" s="83">
        <v>70.997163388200079</v>
      </c>
      <c r="CA132" s="84">
        <v>152.02878674630415</v>
      </c>
      <c r="CB132" s="84">
        <v>107.93612612337184</v>
      </c>
      <c r="CC132" s="83">
        <v>35.100139236861274</v>
      </c>
      <c r="CD132" s="83">
        <v>-2.0870363486127665</v>
      </c>
      <c r="CE132" s="85">
        <v>32.280550223961527</v>
      </c>
      <c r="CF132" s="82">
        <v>476280</v>
      </c>
      <c r="CG132" s="82">
        <v>338575.77665369649</v>
      </c>
      <c r="CH132" s="82">
        <v>53509651.505700789</v>
      </c>
      <c r="CI132" s="83">
        <v>71.08754863813229</v>
      </c>
      <c r="CJ132" s="84">
        <v>158.04335453221674</v>
      </c>
      <c r="CK132" s="84">
        <v>112.34914652242544</v>
      </c>
      <c r="CL132" s="83">
        <v>306.93407324807077</v>
      </c>
      <c r="CM132" s="83">
        <v>46.418300619605894</v>
      </c>
      <c r="CN132" s="85">
        <v>495.82595469196752</v>
      </c>
      <c r="CO132" s="82">
        <v>492187</v>
      </c>
      <c r="CP132" s="82">
        <v>327814.17757284408</v>
      </c>
      <c r="CQ132" s="82">
        <v>50211851.114635296</v>
      </c>
      <c r="CR132" s="83">
        <v>66.603583104154339</v>
      </c>
      <c r="CS132" s="84">
        <v>153.17168856578098</v>
      </c>
      <c r="CT132" s="84">
        <v>102.01783288594639</v>
      </c>
      <c r="CU132" s="83">
        <v>203.77872605836288</v>
      </c>
      <c r="CV132" s="83">
        <v>41.869163206074198</v>
      </c>
      <c r="CW132" s="85">
        <v>330.96833665707186</v>
      </c>
      <c r="CX132" s="82">
        <v>479820</v>
      </c>
      <c r="CY132" s="82">
        <v>280200.24089581304</v>
      </c>
      <c r="CZ132" s="82">
        <v>42111977.191164151</v>
      </c>
      <c r="DA132" s="83">
        <v>58.396949042518663</v>
      </c>
      <c r="DB132" s="84">
        <v>150.29243749587874</v>
      </c>
      <c r="DC132" s="84">
        <v>87.766198139227527</v>
      </c>
      <c r="DD132" s="83">
        <v>90.736540354596883</v>
      </c>
      <c r="DE132" s="83">
        <v>31.544173873160847</v>
      </c>
      <c r="DF132" s="85">
        <v>150.90280628370255</v>
      </c>
      <c r="DG132" s="82">
        <v>1307626</v>
      </c>
      <c r="DH132" s="82">
        <v>564802.14162782312</v>
      </c>
      <c r="DI132" s="82">
        <v>69021816.675189659</v>
      </c>
      <c r="DJ132" s="83">
        <v>43.192942143076316</v>
      </c>
      <c r="DK132" s="84">
        <v>122.20530268575301</v>
      </c>
      <c r="DL132" s="84">
        <v>52.784065684828583</v>
      </c>
      <c r="DM132" s="83">
        <v>-5.6243887828343153</v>
      </c>
      <c r="DN132" s="83">
        <v>-44.613004917175765</v>
      </c>
      <c r="DO132" s="83">
        <v>-41.312173379863559</v>
      </c>
      <c r="DP132" s="83">
        <v>-15.980964624960828</v>
      </c>
      <c r="DQ132" s="85">
        <v>-50.691054191185913</v>
      </c>
      <c r="DR132" s="82">
        <v>1414646</v>
      </c>
      <c r="DS132" s="82">
        <v>737092.09690839588</v>
      </c>
      <c r="DT132" s="82">
        <v>107252844.99802305</v>
      </c>
      <c r="DU132" s="83">
        <v>52.104349562250611</v>
      </c>
      <c r="DV132" s="84">
        <v>145.50806533929259</v>
      </c>
      <c r="DW132" s="84">
        <v>75.816031005653045</v>
      </c>
      <c r="DX132" s="83">
        <v>1.8612511403754473</v>
      </c>
      <c r="DY132" s="83">
        <v>-33.466699497669609</v>
      </c>
      <c r="DZ132" s="83">
        <v>-34.682423632672105</v>
      </c>
      <c r="EA132" s="83">
        <v>-11.603119852538368</v>
      </c>
      <c r="EB132" s="85">
        <v>-42.261300303346438</v>
      </c>
      <c r="EC132" s="82">
        <v>1412406</v>
      </c>
      <c r="ED132" s="82">
        <v>923572.24622081942</v>
      </c>
      <c r="EE132" s="82">
        <v>141013514.46779987</v>
      </c>
      <c r="EF132" s="83">
        <v>65.389997367670446</v>
      </c>
      <c r="EG132" s="84">
        <v>152.68271111958529</v>
      </c>
      <c r="EH132" s="84">
        <v>99.839220781984693</v>
      </c>
      <c r="EI132" s="83">
        <v>3.8363562445275519</v>
      </c>
      <c r="EJ132" s="83">
        <v>0.2596965187854583</v>
      </c>
      <c r="EK132" s="83">
        <v>-3.444515827692666</v>
      </c>
      <c r="EL132" s="83">
        <v>-3.7336195747832441</v>
      </c>
      <c r="EM132" s="85">
        <v>-7.0495302852766697</v>
      </c>
      <c r="EN132" s="82">
        <v>1448287</v>
      </c>
      <c r="EO132" s="82">
        <v>946590.19512235362</v>
      </c>
      <c r="EP132" s="82">
        <v>145833479.81150025</v>
      </c>
      <c r="EQ132" s="83">
        <v>65.359296542905767</v>
      </c>
      <c r="ER132" s="84">
        <v>154.06189559427054</v>
      </c>
      <c r="ES132" s="84">
        <v>100.69377120108116</v>
      </c>
      <c r="ET132" s="83">
        <v>20.407224997173319</v>
      </c>
      <c r="EU132" s="83">
        <v>237.70953861756692</v>
      </c>
      <c r="EV132" s="83">
        <v>180.47281932250743</v>
      </c>
      <c r="EW132" s="83">
        <v>39.192048036243968</v>
      </c>
      <c r="EX132" s="85">
        <v>290.39586139999227</v>
      </c>
      <c r="EY132" s="82">
        <v>5582965</v>
      </c>
      <c r="EZ132" s="82">
        <v>3172056.679879392</v>
      </c>
      <c r="FA132" s="82">
        <v>463121655.9525128</v>
      </c>
      <c r="FB132" s="83">
        <v>56.81670366694744</v>
      </c>
      <c r="FC132" s="84">
        <v>146.00043526653553</v>
      </c>
      <c r="FD132" s="84">
        <v>82.952634657840917</v>
      </c>
      <c r="FE132" s="83">
        <v>4.6008552105622984</v>
      </c>
      <c r="FF132" s="83">
        <v>-4.7164132700314942</v>
      </c>
      <c r="FG132" s="83">
        <v>-8.9074496205963722</v>
      </c>
      <c r="FH132" s="83">
        <v>-4.285764037753566</v>
      </c>
      <c r="FI132" s="85">
        <v>-12.811461385829404</v>
      </c>
      <c r="FK132" s="86">
        <v>319</v>
      </c>
      <c r="FL132" s="87">
        <v>126</v>
      </c>
      <c r="FM132" s="82">
        <v>15994</v>
      </c>
      <c r="FN132" s="87">
        <v>10270</v>
      </c>
    </row>
    <row r="133" spans="2:170" x14ac:dyDescent="0.2">
      <c r="B133" s="68" t="s">
        <v>106</v>
      </c>
      <c r="K133" s="69"/>
      <c r="T133" s="69"/>
      <c r="AC133" s="69"/>
      <c r="AL133" s="69"/>
      <c r="AU133" s="69"/>
      <c r="BD133" s="69"/>
      <c r="BM133" s="69"/>
      <c r="BV133" s="69"/>
      <c r="CE133" s="69"/>
      <c r="CN133" s="69"/>
      <c r="CW133" s="69"/>
      <c r="DF133" s="69"/>
      <c r="DQ133" s="69"/>
      <c r="EB133" s="69"/>
      <c r="EM133" s="69"/>
      <c r="EX133" s="69"/>
      <c r="FI133" s="69"/>
      <c r="FK133" s="70"/>
      <c r="FL133" s="71"/>
      <c r="FN133" s="71"/>
    </row>
    <row r="134" spans="2:170" x14ac:dyDescent="0.2">
      <c r="B134" s="72" t="s">
        <v>86</v>
      </c>
      <c r="K134" s="69"/>
      <c r="T134" s="69"/>
      <c r="AC134" s="69"/>
      <c r="AL134" s="69"/>
      <c r="AU134" s="69"/>
      <c r="BD134" s="69"/>
      <c r="BM134" s="69"/>
      <c r="BV134" s="69"/>
      <c r="CE134" s="69"/>
      <c r="CN134" s="69"/>
      <c r="CW134" s="69"/>
      <c r="DF134" s="69"/>
      <c r="DQ134" s="69"/>
      <c r="EB134" s="69"/>
      <c r="EM134" s="69"/>
      <c r="EX134" s="69"/>
      <c r="FI134" s="69"/>
      <c r="FK134" s="70"/>
      <c r="FL134" s="71"/>
      <c r="FN134" s="71"/>
    </row>
    <row r="135" spans="2:170" x14ac:dyDescent="0.2">
      <c r="B135" s="73" t="s">
        <v>61</v>
      </c>
      <c r="K135" s="69"/>
      <c r="T135" s="69"/>
      <c r="AC135" s="69"/>
      <c r="AL135" s="69"/>
      <c r="AM135" s="46">
        <v>12150</v>
      </c>
      <c r="AN135" s="46">
        <v>6412.5</v>
      </c>
      <c r="AO135" s="46">
        <v>1767230.0614360466</v>
      </c>
      <c r="AP135" s="49">
        <v>52.777777777777779</v>
      </c>
      <c r="AQ135" s="50">
        <v>275.59143258261935</v>
      </c>
      <c r="AR135" s="50">
        <v>145.4510338630491</v>
      </c>
      <c r="AS135" s="49">
        <v>-44.737554112554115</v>
      </c>
      <c r="AT135" s="49">
        <v>-23.73892332789838</v>
      </c>
      <c r="AU135" s="69">
        <v>-57.856263770896227</v>
      </c>
      <c r="AV135" s="46">
        <v>12555</v>
      </c>
      <c r="AW135" s="46">
        <v>9417.0348837209294</v>
      </c>
      <c r="AX135" s="46">
        <v>3294688.3834604649</v>
      </c>
      <c r="AY135" s="49">
        <v>75.006251562890725</v>
      </c>
      <c r="AZ135" s="50">
        <v>349.86473174862476</v>
      </c>
      <c r="BA135" s="50">
        <v>262.42042082520629</v>
      </c>
      <c r="BB135" s="49">
        <v>-19.216267169404794</v>
      </c>
      <c r="BC135" s="49">
        <v>-11.218980092922141</v>
      </c>
      <c r="BD135" s="69">
        <v>-28.279378073988678</v>
      </c>
      <c r="BE135" s="46">
        <v>12555</v>
      </c>
      <c r="BF135" s="46">
        <v>9908.3720930232557</v>
      </c>
      <c r="BG135" s="46">
        <v>3947671.6281627906</v>
      </c>
      <c r="BH135" s="49">
        <v>78.919729932483122</v>
      </c>
      <c r="BI135" s="50">
        <v>398.41778155893536</v>
      </c>
      <c r="BJ135" s="50">
        <v>314.43023720930233</v>
      </c>
      <c r="BK135" s="49">
        <v>-16.673267326732674</v>
      </c>
      <c r="BL135" s="49">
        <v>-3.4753752696755917</v>
      </c>
      <c r="BM135" s="69">
        <v>-19.569183987088095</v>
      </c>
      <c r="BN135" s="46">
        <v>11340</v>
      </c>
      <c r="BO135" s="46">
        <v>9322.8488372093016</v>
      </c>
      <c r="BP135" s="46">
        <v>3406311.0995065118</v>
      </c>
      <c r="BQ135" s="49">
        <v>82.212070874861567</v>
      </c>
      <c r="BR135" s="50">
        <v>365.37234047078636</v>
      </c>
      <c r="BS135" s="50">
        <v>300.38016750498338</v>
      </c>
      <c r="BT135" s="49">
        <v>-13.230256131229471</v>
      </c>
      <c r="BU135" s="49">
        <v>-0.11754575636243716</v>
      </c>
      <c r="BV135" s="69">
        <v>-13.332250282953765</v>
      </c>
      <c r="BW135" s="46">
        <v>12555</v>
      </c>
      <c r="BX135" s="46">
        <v>11490.697674418605</v>
      </c>
      <c r="BY135" s="46">
        <v>4181075.4887476745</v>
      </c>
      <c r="BZ135" s="49">
        <v>91.522880720180041</v>
      </c>
      <c r="CA135" s="50">
        <v>363.86611215573771</v>
      </c>
      <c r="CB135" s="50">
        <v>333.02074780945236</v>
      </c>
      <c r="CC135" s="49">
        <v>55.051895784791355</v>
      </c>
      <c r="CD135" s="49">
        <v>1.3283982285042599</v>
      </c>
      <c r="CE135" s="69">
        <v>57.111602421658795</v>
      </c>
      <c r="CF135" s="46">
        <v>12150</v>
      </c>
      <c r="CG135" s="46">
        <v>10479.767441860466</v>
      </c>
      <c r="CH135" s="46">
        <v>4171751.2860080232</v>
      </c>
      <c r="CI135" s="49">
        <v>86.253229974160206</v>
      </c>
      <c r="CJ135" s="50">
        <v>398.07670438795685</v>
      </c>
      <c r="CK135" s="50">
        <v>343.35401530930233</v>
      </c>
      <c r="CN135" s="69"/>
      <c r="CO135" s="46">
        <v>12555</v>
      </c>
      <c r="CP135" s="46">
        <v>9947.6162790697672</v>
      </c>
      <c r="CQ135" s="46">
        <v>3697955.7052395348</v>
      </c>
      <c r="CR135" s="49">
        <v>79.232308077019255</v>
      </c>
      <c r="CS135" s="50">
        <v>371.74289814738836</v>
      </c>
      <c r="CT135" s="50">
        <v>294.54047831457865</v>
      </c>
      <c r="CW135" s="69"/>
      <c r="CX135" s="46">
        <v>12150</v>
      </c>
      <c r="CY135" s="46">
        <v>8757.7325581395344</v>
      </c>
      <c r="CZ135" s="46">
        <v>3421852.6708397092</v>
      </c>
      <c r="DA135" s="49">
        <v>72.080103359173123</v>
      </c>
      <c r="DB135" s="50">
        <v>390.72358605646173</v>
      </c>
      <c r="DC135" s="50">
        <v>281.6339646781654</v>
      </c>
      <c r="DF135" s="69"/>
      <c r="DQ135" s="69"/>
      <c r="DR135" s="46">
        <v>37260</v>
      </c>
      <c r="DS135" s="46">
        <v>20591.659883720931</v>
      </c>
      <c r="DT135" s="46">
        <v>6258721.0142050115</v>
      </c>
      <c r="DU135" s="49">
        <v>55.264787664307384</v>
      </c>
      <c r="DV135" s="50">
        <v>303.94446341613019</v>
      </c>
      <c r="DW135" s="50">
        <v>167.97426232434276</v>
      </c>
      <c r="DX135" s="49">
        <v>0</v>
      </c>
      <c r="DY135" s="49">
        <v>-40.450108952242601</v>
      </c>
      <c r="DZ135" s="49">
        <v>-40.450108952242601</v>
      </c>
      <c r="EA135" s="49">
        <v>-17.227139372384123</v>
      </c>
      <c r="EB135" s="69">
        <v>-50.708851679142661</v>
      </c>
      <c r="EC135" s="46">
        <v>36450</v>
      </c>
      <c r="ED135" s="46">
        <v>30721.918604651164</v>
      </c>
      <c r="EE135" s="46">
        <v>11535058.216416977</v>
      </c>
      <c r="EF135" s="49">
        <v>84.285099052540914</v>
      </c>
      <c r="EG135" s="50">
        <v>375.46672669950436</v>
      </c>
      <c r="EH135" s="50">
        <v>316.46250250801035</v>
      </c>
      <c r="EI135" s="49">
        <v>0</v>
      </c>
      <c r="EJ135" s="49">
        <v>2.2488812342814319</v>
      </c>
      <c r="EK135" s="49">
        <v>2.2488812342814319</v>
      </c>
      <c r="EL135" s="49">
        <v>-1.8985543158883782</v>
      </c>
      <c r="EM135" s="69">
        <v>0.30763068666039961</v>
      </c>
      <c r="EN135" s="46">
        <v>36855</v>
      </c>
      <c r="EO135" s="46">
        <v>29185.116279069767</v>
      </c>
      <c r="EP135" s="46">
        <v>11291559.662087267</v>
      </c>
      <c r="EQ135" s="49">
        <v>79.189028026237324</v>
      </c>
      <c r="ER135" s="50">
        <v>386.89445517765705</v>
      </c>
      <c r="ES135" s="50">
        <v>306.37795854259309</v>
      </c>
      <c r="EX135" s="69"/>
      <c r="EY135" s="46">
        <v>144353</v>
      </c>
      <c r="EZ135" s="46">
        <v>98330.27464553836</v>
      </c>
      <c r="FA135" s="46">
        <v>32914424.492277771</v>
      </c>
      <c r="FB135" s="49">
        <v>68.117929412993405</v>
      </c>
      <c r="FC135" s="50">
        <v>334.73337292027207</v>
      </c>
      <c r="FD135" s="50">
        <v>228.0134426875629</v>
      </c>
      <c r="FE135" s="49">
        <v>6.3178051924139202</v>
      </c>
      <c r="FF135" s="49">
        <v>-4.6212976507111563</v>
      </c>
      <c r="FG135" s="49">
        <v>-10.289060071666729</v>
      </c>
      <c r="FH135" s="49">
        <v>0.83115353832894801</v>
      </c>
      <c r="FI135" s="69">
        <v>-9.5434244201842287</v>
      </c>
      <c r="FK135" s="70">
        <v>11</v>
      </c>
      <c r="FL135" s="71">
        <v>4</v>
      </c>
      <c r="FM135" s="46">
        <v>405</v>
      </c>
      <c r="FN135" s="71">
        <v>258</v>
      </c>
    </row>
    <row r="136" spans="2:170" x14ac:dyDescent="0.2">
      <c r="B136" s="73" t="s">
        <v>62</v>
      </c>
      <c r="K136" s="69"/>
      <c r="T136" s="69"/>
      <c r="AC136" s="69"/>
      <c r="AL136" s="69"/>
      <c r="AU136" s="69"/>
      <c r="BD136" s="69"/>
      <c r="BM136" s="69"/>
      <c r="BV136" s="69"/>
      <c r="CE136" s="69"/>
      <c r="CN136" s="69"/>
      <c r="CW136" s="69"/>
      <c r="DF136" s="69"/>
      <c r="DQ136" s="69"/>
      <c r="EB136" s="69"/>
      <c r="EM136" s="69"/>
      <c r="EX136" s="69"/>
      <c r="FI136" s="69"/>
      <c r="FK136" s="70">
        <v>4</v>
      </c>
      <c r="FL136" s="71">
        <v>2</v>
      </c>
      <c r="FM136" s="46">
        <v>50</v>
      </c>
      <c r="FN136" s="71">
        <v>31</v>
      </c>
    </row>
    <row r="137" spans="2:170" x14ac:dyDescent="0.2">
      <c r="B137" s="73" t="s">
        <v>63</v>
      </c>
      <c r="K137" s="69"/>
      <c r="T137" s="69"/>
      <c r="AC137" s="69"/>
      <c r="AL137" s="69"/>
      <c r="AU137" s="69"/>
      <c r="BD137" s="69"/>
      <c r="BM137" s="69"/>
      <c r="BV137" s="69"/>
      <c r="CE137" s="69"/>
      <c r="CN137" s="69"/>
      <c r="CW137" s="69"/>
      <c r="DF137" s="69"/>
      <c r="DQ137" s="69"/>
      <c r="EB137" s="69"/>
      <c r="EM137" s="69"/>
      <c r="EX137" s="69"/>
      <c r="FI137" s="69"/>
      <c r="FK137" s="70">
        <v>5</v>
      </c>
      <c r="FL137" s="71">
        <v>4</v>
      </c>
      <c r="FM137" s="46">
        <v>339</v>
      </c>
      <c r="FN137" s="71">
        <v>305</v>
      </c>
    </row>
    <row r="138" spans="2:170" x14ac:dyDescent="0.2">
      <c r="B138" s="73" t="s">
        <v>64</v>
      </c>
      <c r="K138" s="69"/>
      <c r="T138" s="69"/>
      <c r="AC138" s="69"/>
      <c r="AL138" s="69"/>
      <c r="AU138" s="69"/>
      <c r="BD138" s="69"/>
      <c r="BM138" s="69"/>
      <c r="BV138" s="69"/>
      <c r="CE138" s="69"/>
      <c r="CN138" s="69"/>
      <c r="CW138" s="69"/>
      <c r="DF138" s="69"/>
      <c r="DQ138" s="69"/>
      <c r="EB138" s="69"/>
      <c r="EM138" s="69"/>
      <c r="EX138" s="69"/>
      <c r="FI138" s="69"/>
      <c r="FK138" s="70">
        <v>0</v>
      </c>
      <c r="FL138" s="71">
        <v>0</v>
      </c>
      <c r="FM138" s="46">
        <v>0</v>
      </c>
      <c r="FN138" s="71">
        <v>0</v>
      </c>
    </row>
    <row r="139" spans="2:170" x14ac:dyDescent="0.2">
      <c r="B139" s="74" t="s">
        <v>87</v>
      </c>
      <c r="C139" s="75">
        <v>22878</v>
      </c>
      <c r="D139" s="75">
        <v>13655.14534883721</v>
      </c>
      <c r="E139" s="75">
        <v>2921262.4153339514</v>
      </c>
      <c r="F139" s="76">
        <v>59.686796699174792</v>
      </c>
      <c r="G139" s="77">
        <v>213.9312574642575</v>
      </c>
      <c r="H139" s="77">
        <v>127.68871471867958</v>
      </c>
      <c r="I139" s="76">
        <v>-24.018682181634261</v>
      </c>
      <c r="J139" s="76">
        <v>-6.0478308310594118</v>
      </c>
      <c r="K139" s="78">
        <v>-28.613903746498625</v>
      </c>
      <c r="L139" s="75">
        <v>22878</v>
      </c>
      <c r="M139" s="75">
        <v>10056.458515283843</v>
      </c>
      <c r="N139" s="75">
        <v>2358520.7325445381</v>
      </c>
      <c r="O139" s="76">
        <v>43.956895337371463</v>
      </c>
      <c r="P139" s="77">
        <v>234.52796319500047</v>
      </c>
      <c r="Q139" s="77">
        <v>103.09121131849543</v>
      </c>
      <c r="R139" s="76">
        <v>-40.228565212197175</v>
      </c>
      <c r="S139" s="76">
        <v>1.023527371875337</v>
      </c>
      <c r="T139" s="78">
        <v>-39.616788216581398</v>
      </c>
      <c r="U139" s="75">
        <v>23820</v>
      </c>
      <c r="V139" s="75">
        <v>9774.14</v>
      </c>
      <c r="W139" s="75">
        <v>2030415.7767023295</v>
      </c>
      <c r="X139" s="76">
        <v>41.033333333333331</v>
      </c>
      <c r="Y139" s="77">
        <v>207.73344526498798</v>
      </c>
      <c r="Z139" s="77">
        <v>85.239957040400071</v>
      </c>
      <c r="AA139" s="76">
        <v>-47.833591731266146</v>
      </c>
      <c r="AB139" s="76">
        <v>-15.522030696379797</v>
      </c>
      <c r="AC139" s="78">
        <v>-55.930877635937826</v>
      </c>
      <c r="AD139" s="75">
        <v>24614</v>
      </c>
      <c r="AE139" s="75">
        <v>11202.84375</v>
      </c>
      <c r="AF139" s="75">
        <v>2585215.4175716238</v>
      </c>
      <c r="AG139" s="76">
        <v>45.514112903225808</v>
      </c>
      <c r="AH139" s="77">
        <v>230.76421266445169</v>
      </c>
      <c r="AI139" s="77">
        <v>105.03028429233865</v>
      </c>
      <c r="AJ139" s="76">
        <v>-44.315310437293732</v>
      </c>
      <c r="AK139" s="76">
        <v>-17.221346209094982</v>
      </c>
      <c r="AL139" s="78">
        <v>-53.904963612347153</v>
      </c>
      <c r="AM139" s="75">
        <v>23820</v>
      </c>
      <c r="AN139" s="75">
        <v>12539.585858585859</v>
      </c>
      <c r="AO139" s="75">
        <v>3216892.0466363649</v>
      </c>
      <c r="AP139" s="76">
        <v>52.64309764309764</v>
      </c>
      <c r="AQ139" s="77">
        <v>256.53893859929656</v>
      </c>
      <c r="AR139" s="77">
        <v>135.05004393939399</v>
      </c>
      <c r="AS139" s="76">
        <v>-41.200354062778658</v>
      </c>
      <c r="AT139" s="76">
        <v>-13.050921771760809</v>
      </c>
      <c r="AU139" s="78">
        <v>-48.87424985611775</v>
      </c>
      <c r="AV139" s="75">
        <v>24614</v>
      </c>
      <c r="AW139" s="75">
        <v>17603.006734006733</v>
      </c>
      <c r="AX139" s="75">
        <v>6507091.0078505035</v>
      </c>
      <c r="AY139" s="76">
        <v>71.516237645269896</v>
      </c>
      <c r="AZ139" s="77">
        <v>369.65792868099317</v>
      </c>
      <c r="BA139" s="77">
        <v>264.3654427500814</v>
      </c>
      <c r="BB139" s="76">
        <v>-19.154550448675717</v>
      </c>
      <c r="BC139" s="76">
        <v>13.66344256861599</v>
      </c>
      <c r="BD139" s="78">
        <v>-8.1082788798911096</v>
      </c>
      <c r="BE139" s="75">
        <v>24614</v>
      </c>
      <c r="BF139" s="75">
        <v>15301.208754208754</v>
      </c>
      <c r="BG139" s="75">
        <v>6584798.6035340065</v>
      </c>
      <c r="BH139" s="76">
        <v>62.164657325947651</v>
      </c>
      <c r="BI139" s="77">
        <v>430.34499491569846</v>
      </c>
      <c r="BJ139" s="77">
        <v>267.52249140871078</v>
      </c>
      <c r="BK139" s="76">
        <v>-31.179125710327103</v>
      </c>
      <c r="BL139" s="76">
        <v>25.911432302587688</v>
      </c>
      <c r="BM139" s="78">
        <v>-13.346651458709536</v>
      </c>
      <c r="BN139" s="75">
        <v>22232</v>
      </c>
      <c r="BO139" s="75">
        <v>15803.808080808081</v>
      </c>
      <c r="BP139" s="75">
        <v>6356362.105436461</v>
      </c>
      <c r="BQ139" s="76">
        <v>71.085858585858588</v>
      </c>
      <c r="BR139" s="77">
        <v>402.20446065499465</v>
      </c>
      <c r="BS139" s="77">
        <v>285.91049412722475</v>
      </c>
      <c r="BT139" s="76">
        <v>-18.841206994499174</v>
      </c>
      <c r="BU139" s="76">
        <v>31.752935420508376</v>
      </c>
      <c r="BV139" s="78">
        <v>6.929092136601569</v>
      </c>
      <c r="BW139" s="75">
        <v>24614</v>
      </c>
      <c r="BX139" s="75">
        <v>19728.36026936027</v>
      </c>
      <c r="BY139" s="75">
        <v>8003170.1496181143</v>
      </c>
      <c r="BZ139" s="76">
        <v>80.150972086455951</v>
      </c>
      <c r="CA139" s="77">
        <v>405.66828871468255</v>
      </c>
      <c r="CB139" s="77">
        <v>325.14707685130878</v>
      </c>
      <c r="CC139" s="76">
        <v>42.577866370728515</v>
      </c>
      <c r="CD139" s="76">
        <v>36.366557237746129</v>
      </c>
      <c r="CE139" s="78">
        <v>94.428527752796683</v>
      </c>
      <c r="CF139" s="75">
        <v>23820</v>
      </c>
      <c r="CG139" s="75">
        <v>19018.57239057239</v>
      </c>
      <c r="CH139" s="75">
        <v>7982267.1635856833</v>
      </c>
      <c r="CI139" s="76">
        <v>79.84287317620651</v>
      </c>
      <c r="CJ139" s="77">
        <v>419.70906120916504</v>
      </c>
      <c r="CK139" s="77">
        <v>335.1077734502806</v>
      </c>
      <c r="CL139" s="76">
        <v>274.70813748041473</v>
      </c>
      <c r="CM139" s="76">
        <v>199.09636979808633</v>
      </c>
      <c r="CN139" s="78">
        <v>1020.738436541943</v>
      </c>
      <c r="CO139" s="75">
        <v>24614</v>
      </c>
      <c r="CP139" s="75">
        <v>18252.643097643097</v>
      </c>
      <c r="CQ139" s="75">
        <v>7094267.2686931295</v>
      </c>
      <c r="CR139" s="76">
        <v>74.155533832953182</v>
      </c>
      <c r="CS139" s="77">
        <v>388.67068351373115</v>
      </c>
      <c r="CT139" s="77">
        <v>288.22082021179534</v>
      </c>
      <c r="CU139" s="76"/>
      <c r="CV139" s="76"/>
      <c r="CW139" s="78"/>
      <c r="CX139" s="75">
        <v>23820</v>
      </c>
      <c r="CY139" s="75">
        <v>15325.26936026936</v>
      </c>
      <c r="CZ139" s="75">
        <v>6137182.1948415572</v>
      </c>
      <c r="DA139" s="76">
        <v>64.337822671156005</v>
      </c>
      <c r="DB139" s="77">
        <v>400.46161999293491</v>
      </c>
      <c r="DC139" s="77">
        <v>257.64828693709308</v>
      </c>
      <c r="DD139" s="76">
        <v>173.7971947943858</v>
      </c>
      <c r="DE139" s="76">
        <v>100.47555376236231</v>
      </c>
      <c r="DF139" s="78">
        <v>448.89644244985874</v>
      </c>
      <c r="DG139" s="75">
        <v>69576</v>
      </c>
      <c r="DH139" s="75">
        <v>33485.743864121054</v>
      </c>
      <c r="DI139" s="75">
        <v>7310198.924580819</v>
      </c>
      <c r="DJ139" s="76">
        <v>48.128296918651621</v>
      </c>
      <c r="DK139" s="77">
        <v>218.30779552768047</v>
      </c>
      <c r="DL139" s="77">
        <v>105.06782402812492</v>
      </c>
      <c r="DM139" s="76">
        <v>-4.7530390975796735</v>
      </c>
      <c r="DN139" s="76">
        <v>-40.388637843971985</v>
      </c>
      <c r="DO139" s="76">
        <v>-37.413895843774661</v>
      </c>
      <c r="DP139" s="76">
        <v>-7.1847254791983222</v>
      </c>
      <c r="DQ139" s="78">
        <v>-41.91053561552458</v>
      </c>
      <c r="DR139" s="75">
        <v>73048</v>
      </c>
      <c r="DS139" s="75">
        <v>41345.436342592591</v>
      </c>
      <c r="DT139" s="75">
        <v>12309198.472058492</v>
      </c>
      <c r="DU139" s="76">
        <v>56.6003673510467</v>
      </c>
      <c r="DV139" s="77">
        <v>297.71601320308224</v>
      </c>
      <c r="DW139" s="77">
        <v>168.50835713583524</v>
      </c>
      <c r="DX139" s="76">
        <v>0</v>
      </c>
      <c r="DY139" s="76">
        <v>-34.598593414772147</v>
      </c>
      <c r="DZ139" s="76">
        <v>-34.598593414772147</v>
      </c>
      <c r="EA139" s="76">
        <v>-0.84724811150635781</v>
      </c>
      <c r="EB139" s="78">
        <v>-35.152705596964083</v>
      </c>
      <c r="EC139" s="75">
        <v>71460</v>
      </c>
      <c r="ED139" s="75">
        <v>50833.377104377105</v>
      </c>
      <c r="EE139" s="75">
        <v>20944330.85858858</v>
      </c>
      <c r="EF139" s="76">
        <v>71.135428357650582</v>
      </c>
      <c r="EG139" s="77">
        <v>412.01926867033058</v>
      </c>
      <c r="EH139" s="77">
        <v>293.09167168469889</v>
      </c>
      <c r="EI139" s="76">
        <v>0</v>
      </c>
      <c r="EJ139" s="76">
        <v>-8.4792135648166518</v>
      </c>
      <c r="EK139" s="76">
        <v>-8.4792135648166518</v>
      </c>
      <c r="EL139" s="76">
        <v>29.587373498239177</v>
      </c>
      <c r="EM139" s="78">
        <v>18.599383346286864</v>
      </c>
      <c r="EN139" s="75">
        <v>72254</v>
      </c>
      <c r="EO139" s="75">
        <v>52596.484848484848</v>
      </c>
      <c r="EP139" s="75">
        <v>21213716.627120372</v>
      </c>
      <c r="EQ139" s="76">
        <v>72.793872793872794</v>
      </c>
      <c r="ER139" s="77">
        <v>403.32955117116495</v>
      </c>
      <c r="ES139" s="77">
        <v>293.59920041963591</v>
      </c>
      <c r="ET139" s="76">
        <v>42.718312362968376</v>
      </c>
      <c r="EU139" s="76">
        <v>485.50383605834281</v>
      </c>
      <c r="EV139" s="76">
        <v>310.25137304683091</v>
      </c>
      <c r="EW139" s="76">
        <v>130.00654077296664</v>
      </c>
      <c r="EX139" s="78">
        <v>843.60499161861469</v>
      </c>
      <c r="EY139" s="75">
        <v>286338</v>
      </c>
      <c r="EZ139" s="75">
        <v>178261.04215957559</v>
      </c>
      <c r="FA139" s="75">
        <v>61777444.882348262</v>
      </c>
      <c r="FB139" s="76">
        <v>62.255461084304422</v>
      </c>
      <c r="FC139" s="77">
        <v>346.55606258066399</v>
      </c>
      <c r="FD139" s="77">
        <v>215.75007467520297</v>
      </c>
      <c r="FE139" s="76">
        <v>6.7696311846761352</v>
      </c>
      <c r="FF139" s="76">
        <v>-3.0755344443762107</v>
      </c>
      <c r="FG139" s="76">
        <v>-9.2209418725287779</v>
      </c>
      <c r="FH139" s="76">
        <v>23.933032922319029</v>
      </c>
      <c r="FI139" s="78">
        <v>12.505239995690037</v>
      </c>
      <c r="FK139" s="79">
        <v>20</v>
      </c>
      <c r="FL139" s="80">
        <v>10</v>
      </c>
      <c r="FM139" s="75">
        <v>794</v>
      </c>
      <c r="FN139" s="80">
        <v>594</v>
      </c>
    </row>
    <row r="140" spans="2:170" x14ac:dyDescent="0.2">
      <c r="B140" s="72" t="s">
        <v>88</v>
      </c>
      <c r="K140" s="69"/>
      <c r="T140" s="69"/>
      <c r="AC140" s="69"/>
      <c r="AL140" s="69"/>
      <c r="AU140" s="69"/>
      <c r="BD140" s="69"/>
      <c r="BM140" s="69"/>
      <c r="BV140" s="69"/>
      <c r="CE140" s="69"/>
      <c r="CN140" s="69"/>
      <c r="CW140" s="69"/>
      <c r="DF140" s="69"/>
      <c r="DQ140" s="69"/>
      <c r="EB140" s="69"/>
      <c r="EM140" s="69"/>
      <c r="EX140" s="69"/>
      <c r="FI140" s="69"/>
      <c r="FK140" s="70"/>
      <c r="FL140" s="71"/>
      <c r="FN140" s="71"/>
    </row>
    <row r="141" spans="2:170" x14ac:dyDescent="0.2">
      <c r="B141" s="73" t="s">
        <v>61</v>
      </c>
      <c r="C141" s="46">
        <v>84878</v>
      </c>
      <c r="D141" s="46">
        <v>28459.311655827914</v>
      </c>
      <c r="E141" s="46">
        <v>3505644.9811057127</v>
      </c>
      <c r="F141" s="49">
        <v>33.529668059836368</v>
      </c>
      <c r="G141" s="50">
        <v>123.18094771585331</v>
      </c>
      <c r="H141" s="50">
        <v>41.302162882086208</v>
      </c>
      <c r="I141" s="49">
        <v>-50.203777456561305</v>
      </c>
      <c r="J141" s="49">
        <v>-12.862542363737393</v>
      </c>
      <c r="K141" s="69">
        <v>-56.60883767675206</v>
      </c>
      <c r="L141" s="46">
        <v>84878</v>
      </c>
      <c r="M141" s="46">
        <v>23209.936660268715</v>
      </c>
      <c r="N141" s="46">
        <v>3051339.1018235125</v>
      </c>
      <c r="O141" s="49">
        <v>27.345056033682123</v>
      </c>
      <c r="P141" s="50">
        <v>131.46692929355825</v>
      </c>
      <c r="Q141" s="50">
        <v>35.949705481084763</v>
      </c>
      <c r="R141" s="49">
        <v>-58.135949256876941</v>
      </c>
      <c r="S141" s="49">
        <v>-8.6772531518308202</v>
      </c>
      <c r="T141" s="69">
        <v>-61.768598919468637</v>
      </c>
      <c r="U141" s="46">
        <v>84720</v>
      </c>
      <c r="V141" s="46">
        <v>25461.886722376974</v>
      </c>
      <c r="W141" s="46">
        <v>3449987.9128451636</v>
      </c>
      <c r="X141" s="49">
        <v>30.054162797895387</v>
      </c>
      <c r="Y141" s="50">
        <v>135.49616139848624</v>
      </c>
      <c r="Z141" s="50">
        <v>40.722236931600136</v>
      </c>
      <c r="AA141" s="49">
        <v>-59.551056105060077</v>
      </c>
      <c r="AB141" s="49">
        <v>-13.489596576386306</v>
      </c>
      <c r="AC141" s="69">
        <v>-65.007455455896306</v>
      </c>
      <c r="AD141" s="46">
        <v>87544</v>
      </c>
      <c r="AE141" s="46">
        <v>33296.342749529191</v>
      </c>
      <c r="AF141" s="46">
        <v>4754902.8817383833</v>
      </c>
      <c r="AG141" s="49">
        <v>38.033837555434054</v>
      </c>
      <c r="AH141" s="50">
        <v>142.80556028351245</v>
      </c>
      <c r="AI141" s="50">
        <v>54.314434818358578</v>
      </c>
      <c r="AJ141" s="49">
        <v>-53.493551437692588</v>
      </c>
      <c r="AK141" s="49">
        <v>-16.245230013689383</v>
      </c>
      <c r="AL141" s="69">
        <v>-61.048630977837561</v>
      </c>
      <c r="AM141" s="46">
        <v>88980</v>
      </c>
      <c r="AN141" s="46">
        <v>39104.295813953489</v>
      </c>
      <c r="AO141" s="46">
        <v>5349896.5159086511</v>
      </c>
      <c r="AP141" s="49">
        <v>43.947286821705426</v>
      </c>
      <c r="AQ141" s="50">
        <v>136.81096678896495</v>
      </c>
      <c r="AR141" s="50">
        <v>60.124707978294573</v>
      </c>
      <c r="AS141" s="49">
        <v>-49.293674609617497</v>
      </c>
      <c r="AT141" s="49">
        <v>-22.535219217137026</v>
      </c>
      <c r="AU141" s="69">
        <v>-60.720456193295007</v>
      </c>
      <c r="AV141" s="46">
        <v>91946</v>
      </c>
      <c r="AW141" s="46">
        <v>52506.477209302328</v>
      </c>
      <c r="AX141" s="46">
        <v>9336569.180107085</v>
      </c>
      <c r="AY141" s="49">
        <v>57.105776444111029</v>
      </c>
      <c r="AZ141" s="50">
        <v>177.81747464964133</v>
      </c>
      <c r="BA141" s="50">
        <v>101.54404955198797</v>
      </c>
      <c r="BB141" s="49">
        <v>-31.501878740453424</v>
      </c>
      <c r="BC141" s="49">
        <v>-5.9471765462366948</v>
      </c>
      <c r="BD141" s="69">
        <v>-35.575582942613948</v>
      </c>
      <c r="BE141" s="46">
        <v>98797</v>
      </c>
      <c r="BF141" s="46">
        <v>53688.199437072777</v>
      </c>
      <c r="BG141" s="46">
        <v>9943282.7159756329</v>
      </c>
      <c r="BH141" s="49">
        <v>54.341932889736306</v>
      </c>
      <c r="BI141" s="50">
        <v>185.2042501002482</v>
      </c>
      <c r="BJ141" s="50">
        <v>100.64356929841627</v>
      </c>
      <c r="BK141" s="49">
        <v>-39.465772677855135</v>
      </c>
      <c r="BL141" s="49">
        <v>0.4999008063129875</v>
      </c>
      <c r="BM141" s="69">
        <v>-39.163161587376393</v>
      </c>
      <c r="BN141" s="46">
        <v>89236</v>
      </c>
      <c r="BO141" s="46">
        <v>52847.559308403703</v>
      </c>
      <c r="BP141" s="46">
        <v>8746770.9729069024</v>
      </c>
      <c r="BQ141" s="49">
        <v>59.222241369406632</v>
      </c>
      <c r="BR141" s="50">
        <v>165.50945942201747</v>
      </c>
      <c r="BS141" s="50">
        <v>98.018411548107295</v>
      </c>
      <c r="BT141" s="49">
        <v>-33.15695710315741</v>
      </c>
      <c r="BU141" s="49">
        <v>-3.8293311463364854</v>
      </c>
      <c r="BV141" s="69">
        <v>-35.716598563965263</v>
      </c>
      <c r="BW141" s="46">
        <v>98797</v>
      </c>
      <c r="BX141" s="46">
        <v>73119.723546633206</v>
      </c>
      <c r="BY141" s="46">
        <v>12672809.30757769</v>
      </c>
      <c r="BZ141" s="49">
        <v>74.010064624060661</v>
      </c>
      <c r="CA141" s="50">
        <v>173.31588103578392</v>
      </c>
      <c r="CB141" s="50">
        <v>128.27119555834378</v>
      </c>
      <c r="CC141" s="49">
        <v>30.504906062405926</v>
      </c>
      <c r="CD141" s="49">
        <v>3.872844997795982</v>
      </c>
      <c r="CE141" s="69">
        <v>35.559158788722158</v>
      </c>
      <c r="CF141" s="46">
        <v>95610</v>
      </c>
      <c r="CG141" s="46">
        <v>73008.826296743064</v>
      </c>
      <c r="CH141" s="46">
        <v>13289933.779881386</v>
      </c>
      <c r="CI141" s="49">
        <v>76.361077603538405</v>
      </c>
      <c r="CJ141" s="50">
        <v>182.03187825352359</v>
      </c>
      <c r="CK141" s="50">
        <v>139.00150381635169</v>
      </c>
      <c r="CL141" s="49">
        <v>354.16603936773225</v>
      </c>
      <c r="CM141" s="49">
        <v>23.383264566244211</v>
      </c>
      <c r="CN141" s="69">
        <v>460.3648859231219</v>
      </c>
      <c r="CO141" s="46">
        <v>98797</v>
      </c>
      <c r="CP141" s="46">
        <v>69780.819461198233</v>
      </c>
      <c r="CQ141" s="46">
        <v>11716808.083598044</v>
      </c>
      <c r="CR141" s="49">
        <v>70.63050442948493</v>
      </c>
      <c r="CS141" s="50">
        <v>167.90872010485916</v>
      </c>
      <c r="CT141" s="50">
        <v>118.59477599115401</v>
      </c>
      <c r="CU141" s="49">
        <v>420.21893555477919</v>
      </c>
      <c r="CV141" s="49">
        <v>26.377588731116788</v>
      </c>
      <c r="CW141" s="69">
        <v>557.44014687681238</v>
      </c>
      <c r="CX141" s="46">
        <v>95610</v>
      </c>
      <c r="CY141" s="46">
        <v>53973.302027306578</v>
      </c>
      <c r="CZ141" s="46">
        <v>9262902.9605531488</v>
      </c>
      <c r="DA141" s="49">
        <v>56.451523927734108</v>
      </c>
      <c r="DB141" s="50">
        <v>171.62009016729772</v>
      </c>
      <c r="DC141" s="50">
        <v>96.882156265590922</v>
      </c>
      <c r="DD141" s="49">
        <v>119.22921913683147</v>
      </c>
      <c r="DE141" s="49">
        <v>32.581259955135842</v>
      </c>
      <c r="DF141" s="69">
        <v>190.65686092141695</v>
      </c>
      <c r="DG141" s="46">
        <v>254476</v>
      </c>
      <c r="DH141" s="46">
        <v>77131.1350384736</v>
      </c>
      <c r="DI141" s="46">
        <v>10006971.995774388</v>
      </c>
      <c r="DJ141" s="49">
        <v>30.309787578582501</v>
      </c>
      <c r="DK141" s="50">
        <v>129.73972171915835</v>
      </c>
      <c r="DL141" s="50">
        <v>39.323834058120958</v>
      </c>
      <c r="DM141" s="49">
        <v>10.24485764292027</v>
      </c>
      <c r="DN141" s="49">
        <v>-51.521098682851374</v>
      </c>
      <c r="DO141" s="49">
        <v>-56.026156363528258</v>
      </c>
      <c r="DP141" s="49">
        <v>-12.074618999653065</v>
      </c>
      <c r="DQ141" s="69">
        <v>-61.335830442135403</v>
      </c>
      <c r="DR141" s="46">
        <v>268470</v>
      </c>
      <c r="DS141" s="46">
        <v>124907.11577278501</v>
      </c>
      <c r="DT141" s="46">
        <v>19441368.577754121</v>
      </c>
      <c r="DU141" s="49">
        <v>46.525539454235108</v>
      </c>
      <c r="DV141" s="50">
        <v>155.6466055394263</v>
      </c>
      <c r="DW141" s="50">
        <v>72.41542286942348</v>
      </c>
      <c r="DX141" s="49">
        <v>16.307380387128077</v>
      </c>
      <c r="DY141" s="49">
        <v>-35.511469519095286</v>
      </c>
      <c r="DZ141" s="49">
        <v>-44.553363452727403</v>
      </c>
      <c r="EA141" s="49">
        <v>-12.93641348594187</v>
      </c>
      <c r="EB141" s="69">
        <v>-51.726169620529951</v>
      </c>
      <c r="EC141" s="46">
        <v>286830</v>
      </c>
      <c r="ED141" s="46">
        <v>179655.48229210969</v>
      </c>
      <c r="EE141" s="46">
        <v>31362862.996460225</v>
      </c>
      <c r="EF141" s="49">
        <v>62.634829791901019</v>
      </c>
      <c r="EG141" s="50">
        <v>174.57225683470085</v>
      </c>
      <c r="EH141" s="50">
        <v>109.34303593229518</v>
      </c>
      <c r="EI141" s="49">
        <v>27.02271821442806</v>
      </c>
      <c r="EJ141" s="49">
        <v>1.9760938780485</v>
      </c>
      <c r="EK141" s="49">
        <v>-19.718224179471701</v>
      </c>
      <c r="EL141" s="49">
        <v>-0.5937074439196427</v>
      </c>
      <c r="EM141" s="69">
        <v>-20.194863058629057</v>
      </c>
      <c r="EN141" s="46">
        <v>290017</v>
      </c>
      <c r="EO141" s="46">
        <v>196762.94778524787</v>
      </c>
      <c r="EP141" s="46">
        <v>34269644.824032575</v>
      </c>
      <c r="EQ141" s="49">
        <v>67.845315200573722</v>
      </c>
      <c r="ER141" s="50">
        <v>174.16716515873378</v>
      </c>
      <c r="ES141" s="50">
        <v>118.16426217784674</v>
      </c>
      <c r="ET141" s="49">
        <v>76.976683163181249</v>
      </c>
      <c r="EU141" s="49">
        <v>549.34982369239719</v>
      </c>
      <c r="EV141" s="49">
        <v>266.9126418725254</v>
      </c>
      <c r="EW141" s="49">
        <v>28.187176490732952</v>
      </c>
      <c r="EX141" s="69">
        <v>370.33495580394509</v>
      </c>
      <c r="EY141" s="46">
        <v>1099793</v>
      </c>
      <c r="EZ141" s="46">
        <v>578456.68088861613</v>
      </c>
      <c r="FA141" s="46">
        <v>95080848.394021317</v>
      </c>
      <c r="FB141" s="49">
        <v>52.596868764268926</v>
      </c>
      <c r="FC141" s="50">
        <v>164.36986819472736</v>
      </c>
      <c r="FD141" s="50">
        <v>86.453403862382572</v>
      </c>
      <c r="FE141" s="49">
        <v>29.183909112586171</v>
      </c>
      <c r="FF141" s="49">
        <v>3.4312170602366709</v>
      </c>
      <c r="FG141" s="49">
        <v>-19.934906931718217</v>
      </c>
      <c r="FH141" s="49">
        <v>-1.3227570093659069</v>
      </c>
      <c r="FI141" s="69">
        <v>-20.993973562334251</v>
      </c>
      <c r="FK141" s="70">
        <v>34</v>
      </c>
      <c r="FL141" s="71">
        <v>19</v>
      </c>
      <c r="FM141" s="46">
        <v>3187</v>
      </c>
      <c r="FN141" s="71">
        <v>2417</v>
      </c>
    </row>
    <row r="142" spans="2:170" x14ac:dyDescent="0.2">
      <c r="B142" s="73" t="s">
        <v>62</v>
      </c>
      <c r="C142" s="46">
        <v>13919</v>
      </c>
      <c r="D142" s="46">
        <v>4284.3290322580642</v>
      </c>
      <c r="E142" s="46">
        <v>740456.34043767746</v>
      </c>
      <c r="F142" s="49">
        <v>30.780437044745057</v>
      </c>
      <c r="G142" s="50">
        <v>172.82900889790398</v>
      </c>
      <c r="H142" s="50">
        <v>53.197524278876173</v>
      </c>
      <c r="I142" s="49">
        <v>-49.009696431966539</v>
      </c>
      <c r="J142" s="49">
        <v>2.969262628373762</v>
      </c>
      <c r="K142" s="69">
        <v>-47.495660404026587</v>
      </c>
      <c r="L142" s="46">
        <v>13919</v>
      </c>
      <c r="M142" s="46">
        <v>3748.3185185185184</v>
      </c>
      <c r="N142" s="46">
        <v>583968.94201999332</v>
      </c>
      <c r="O142" s="49">
        <v>26.929510155316606</v>
      </c>
      <c r="P142" s="50">
        <v>155.79490887311269</v>
      </c>
      <c r="Q142" s="50">
        <v>41.954805806451134</v>
      </c>
      <c r="T142" s="69"/>
      <c r="U142" s="46">
        <v>13470</v>
      </c>
      <c r="V142" s="46">
        <v>3691.7777777777778</v>
      </c>
      <c r="W142" s="46">
        <v>609817.14166662225</v>
      </c>
      <c r="X142" s="49">
        <v>27.407407407407408</v>
      </c>
      <c r="Y142" s="50">
        <v>165.18251595135135</v>
      </c>
      <c r="Z142" s="50">
        <v>45.272245112592593</v>
      </c>
      <c r="AA142" s="49">
        <v>-54.754992522213428</v>
      </c>
      <c r="AB142" s="49">
        <v>-11.537135842977291</v>
      </c>
      <c r="AC142" s="69">
        <v>-59.974970497090894</v>
      </c>
      <c r="AD142" s="46">
        <v>13919</v>
      </c>
      <c r="AE142" s="46">
        <v>5102.5642857142857</v>
      </c>
      <c r="AF142" s="46">
        <v>889521.71941197466</v>
      </c>
      <c r="AG142" s="49">
        <v>36.65898617511521</v>
      </c>
      <c r="AH142" s="50">
        <v>174.32837091389126</v>
      </c>
      <c r="AI142" s="50">
        <v>63.907013392626958</v>
      </c>
      <c r="AJ142" s="49">
        <v>-48.679801355239952</v>
      </c>
      <c r="AK142" s="49">
        <v>-12.507990294143195</v>
      </c>
      <c r="AL142" s="69">
        <v>-55.098926820661546</v>
      </c>
      <c r="AM142" s="46">
        <v>13470</v>
      </c>
      <c r="AN142" s="46">
        <v>6252.7407407407409</v>
      </c>
      <c r="AO142" s="46">
        <v>1034357.9002385251</v>
      </c>
      <c r="AP142" s="49">
        <v>46.419753086419753</v>
      </c>
      <c r="AQ142" s="50">
        <v>165.42472223404363</v>
      </c>
      <c r="AR142" s="50">
        <v>76.789747604938768</v>
      </c>
      <c r="AS142" s="49">
        <v>-41.64293929141683</v>
      </c>
      <c r="AT142" s="49">
        <v>-17.755066482181288</v>
      </c>
      <c r="AU142" s="69">
        <v>-52.004274217272666</v>
      </c>
      <c r="AV142" s="46">
        <v>13888</v>
      </c>
      <c r="AW142" s="46">
        <v>7595.940298507463</v>
      </c>
      <c r="AX142" s="46">
        <v>1699898.7774853732</v>
      </c>
      <c r="AY142" s="49">
        <v>54.694270582571015</v>
      </c>
      <c r="AZ142" s="50">
        <v>223.79043419014084</v>
      </c>
      <c r="BA142" s="50">
        <v>122.40054561386616</v>
      </c>
      <c r="BB142" s="49">
        <v>-20.197104518336015</v>
      </c>
      <c r="BC142" s="49">
        <v>-4.7327539125524813</v>
      </c>
      <c r="BD142" s="69">
        <v>-23.973979176574634</v>
      </c>
      <c r="BE142" s="46">
        <v>13888</v>
      </c>
      <c r="BF142" s="46">
        <v>8378.2686567164183</v>
      </c>
      <c r="BG142" s="46">
        <v>1948455.1804179072</v>
      </c>
      <c r="BH142" s="49">
        <v>60.327395281656237</v>
      </c>
      <c r="BI142" s="50">
        <v>232.56059936153193</v>
      </c>
      <c r="BJ142" s="50">
        <v>140.29775204622027</v>
      </c>
      <c r="BK142" s="49">
        <v>-25.280660968463991</v>
      </c>
      <c r="BL142" s="49">
        <v>1.0479160377920522</v>
      </c>
      <c r="BM142" s="69">
        <v>-24.497665031420308</v>
      </c>
      <c r="BN142" s="46">
        <v>12544</v>
      </c>
      <c r="BO142" s="46">
        <v>8431.7611940298502</v>
      </c>
      <c r="BP142" s="46">
        <v>1590349.9366017911</v>
      </c>
      <c r="BQ142" s="49">
        <v>67.217484008528785</v>
      </c>
      <c r="BR142" s="50">
        <v>188.61420526566218</v>
      </c>
      <c r="BS142" s="50">
        <v>126.78172326226013</v>
      </c>
      <c r="BT142" s="49">
        <v>-15.566738542959135</v>
      </c>
      <c r="BU142" s="49">
        <v>-3.9566434136523529</v>
      </c>
      <c r="BV142" s="69">
        <v>-18.907461621331013</v>
      </c>
      <c r="BW142" s="46">
        <v>13888</v>
      </c>
      <c r="BX142" s="46">
        <v>10648.358208955224</v>
      </c>
      <c r="BY142" s="46">
        <v>2094125.3836226831</v>
      </c>
      <c r="BZ142" s="49">
        <v>76.673086181993256</v>
      </c>
      <c r="CA142" s="50">
        <v>196.66180856514882</v>
      </c>
      <c r="CB142" s="50">
        <v>150.78667796822316</v>
      </c>
      <c r="CC142" s="49">
        <v>38.399773285471376</v>
      </c>
      <c r="CD142" s="49">
        <v>7.6501236912880373</v>
      </c>
      <c r="CE142" s="69">
        <v>48.987527130272156</v>
      </c>
      <c r="CF142" s="46">
        <v>13440</v>
      </c>
      <c r="CG142" s="46">
        <v>10521.313432835821</v>
      </c>
      <c r="CH142" s="46">
        <v>2270990.7257561791</v>
      </c>
      <c r="CI142" s="49">
        <v>78.28358208955224</v>
      </c>
      <c r="CJ142" s="50">
        <v>215.84669445058785</v>
      </c>
      <c r="CK142" s="50">
        <v>168.97252423781094</v>
      </c>
      <c r="CN142" s="69"/>
      <c r="CO142" s="46">
        <v>13888</v>
      </c>
      <c r="CP142" s="46">
        <v>9394.626865671642</v>
      </c>
      <c r="CQ142" s="46">
        <v>1808104.1982614927</v>
      </c>
      <c r="CR142" s="49">
        <v>67.645642753972069</v>
      </c>
      <c r="CS142" s="50">
        <v>192.46152339145908</v>
      </c>
      <c r="CT142" s="50">
        <v>130.19183455223882</v>
      </c>
      <c r="CW142" s="69"/>
      <c r="CX142" s="46">
        <v>13320</v>
      </c>
      <c r="CY142" s="46">
        <v>7548</v>
      </c>
      <c r="CZ142" s="46">
        <v>1553240.362148677</v>
      </c>
      <c r="DA142" s="49">
        <v>56.666666666666664</v>
      </c>
      <c r="DB142" s="50">
        <v>205.7817119963801</v>
      </c>
      <c r="DC142" s="50">
        <v>116.60963679794872</v>
      </c>
      <c r="DD142" s="49">
        <v>174.70725995316158</v>
      </c>
      <c r="DE142" s="49">
        <v>38.930870049562365</v>
      </c>
      <c r="DF142" s="69">
        <v>281.65318634224042</v>
      </c>
      <c r="DG142" s="46">
        <v>41308</v>
      </c>
      <c r="DH142" s="46">
        <v>11724.42532855436</v>
      </c>
      <c r="DI142" s="46">
        <v>1934242.424124293</v>
      </c>
      <c r="DJ142" s="49">
        <v>28.382941145914497</v>
      </c>
      <c r="DK142" s="50">
        <v>164.97545678537645</v>
      </c>
      <c r="DL142" s="50">
        <v>46.824886804597</v>
      </c>
      <c r="DM142" s="49">
        <v>-0.88300220750551872</v>
      </c>
      <c r="DN142" s="49">
        <v>-52.288126900042016</v>
      </c>
      <c r="DO142" s="49">
        <v>-51.863076805610319</v>
      </c>
      <c r="DP142" s="49">
        <v>-6.0806658932626521</v>
      </c>
      <c r="DQ142" s="69">
        <v>-54.790122276357614</v>
      </c>
      <c r="DR142" s="46">
        <v>41277</v>
      </c>
      <c r="DS142" s="46">
        <v>18951.245324962489</v>
      </c>
      <c r="DT142" s="46">
        <v>3623778.3971358729</v>
      </c>
      <c r="DU142" s="49">
        <v>45.912361181681057</v>
      </c>
      <c r="DV142" s="50">
        <v>191.21584544962064</v>
      </c>
      <c r="DW142" s="50">
        <v>87.791709599434867</v>
      </c>
      <c r="DX142" s="49">
        <v>-0.88365950294152962</v>
      </c>
      <c r="DY142" s="49">
        <v>-37.751745600748045</v>
      </c>
      <c r="DZ142" s="49">
        <v>-37.196778969962743</v>
      </c>
      <c r="EA142" s="49">
        <v>-9.4484674505298756</v>
      </c>
      <c r="EB142" s="69">
        <v>-43.130720866870149</v>
      </c>
      <c r="EC142" s="46">
        <v>40320</v>
      </c>
      <c r="ED142" s="46">
        <v>27458.388059701494</v>
      </c>
      <c r="EE142" s="46">
        <v>5632930.5006423816</v>
      </c>
      <c r="EF142" s="49">
        <v>68.101160862354888</v>
      </c>
      <c r="EG142" s="50">
        <v>205.14425276512821</v>
      </c>
      <c r="EH142" s="50">
        <v>139.70561757545588</v>
      </c>
      <c r="EI142" s="49">
        <v>-0.88495575221238942</v>
      </c>
      <c r="EJ142" s="49">
        <v>-5.8069298068112793</v>
      </c>
      <c r="EK142" s="49">
        <v>-4.9659202515149508</v>
      </c>
      <c r="EL142" s="49">
        <v>-0.3380768643694228</v>
      </c>
      <c r="EM142" s="69">
        <v>-5.2872084884109656</v>
      </c>
      <c r="EN142" s="46">
        <v>40648</v>
      </c>
      <c r="EO142" s="46">
        <v>27463.940298507463</v>
      </c>
      <c r="EP142" s="46">
        <v>5632335.2861663485</v>
      </c>
      <c r="EQ142" s="49">
        <v>67.565292999673943</v>
      </c>
      <c r="ER142" s="50">
        <v>205.08110726094318</v>
      </c>
      <c r="ES142" s="50">
        <v>138.56365100783185</v>
      </c>
      <c r="EX142" s="69"/>
      <c r="EY142" s="46">
        <v>163553</v>
      </c>
      <c r="EZ142" s="46">
        <v>85597.999011725798</v>
      </c>
      <c r="FA142" s="46">
        <v>16823286.608068895</v>
      </c>
      <c r="FB142" s="49">
        <v>52.33655085001547</v>
      </c>
      <c r="FC142" s="50">
        <v>196.53831634270242</v>
      </c>
      <c r="FD142" s="50">
        <v>102.86137587246273</v>
      </c>
      <c r="FE142" s="49">
        <v>-0.62763540033781728</v>
      </c>
      <c r="FF142" s="49">
        <v>-4.8101747101051986</v>
      </c>
      <c r="FG142" s="49">
        <v>-4.2089562089192754</v>
      </c>
      <c r="FH142" s="49">
        <v>0.54218062905814313</v>
      </c>
      <c r="FI142" s="69">
        <v>-3.6895957251114329</v>
      </c>
      <c r="FK142" s="70">
        <v>21</v>
      </c>
      <c r="FL142" s="71">
        <v>4</v>
      </c>
      <c r="FM142" s="46">
        <v>444</v>
      </c>
      <c r="FN142" s="71">
        <v>130</v>
      </c>
    </row>
    <row r="143" spans="2:170" x14ac:dyDescent="0.2">
      <c r="B143" s="73" t="s">
        <v>63</v>
      </c>
      <c r="C143" s="46">
        <v>15283</v>
      </c>
      <c r="D143" s="46">
        <v>2531.3172588832485</v>
      </c>
      <c r="E143" s="46">
        <v>358318.1966539594</v>
      </c>
      <c r="F143" s="49">
        <v>16.562960537088586</v>
      </c>
      <c r="G143" s="50">
        <v>141.55404479485912</v>
      </c>
      <c r="H143" s="50">
        <v>23.445540578025216</v>
      </c>
      <c r="K143" s="69"/>
      <c r="L143" s="46">
        <v>15283</v>
      </c>
      <c r="M143" s="46">
        <v>2436.2208121827412</v>
      </c>
      <c r="N143" s="46">
        <v>326268.89564187941</v>
      </c>
      <c r="O143" s="49">
        <v>15.940723759620107</v>
      </c>
      <c r="P143" s="50">
        <v>133.92418864920441</v>
      </c>
      <c r="Q143" s="50">
        <v>21.348484959882185</v>
      </c>
      <c r="T143" s="69"/>
      <c r="U143" s="46">
        <v>14790</v>
      </c>
      <c r="V143" s="46">
        <v>2294.8274111675128</v>
      </c>
      <c r="W143" s="46">
        <v>308921.02154908382</v>
      </c>
      <c r="X143" s="49">
        <v>15.516074450084602</v>
      </c>
      <c r="Y143" s="50">
        <v>134.61623303162378</v>
      </c>
      <c r="Z143" s="50">
        <v>20.887154939086127</v>
      </c>
      <c r="AC143" s="69"/>
      <c r="AD143" s="46">
        <v>15283</v>
      </c>
      <c r="AE143" s="46">
        <v>3126.9213197969543</v>
      </c>
      <c r="AF143" s="46">
        <v>427182.24258052919</v>
      </c>
      <c r="AG143" s="49">
        <v>20.4601277222859</v>
      </c>
      <c r="AH143" s="50">
        <v>136.6143240880356</v>
      </c>
      <c r="AI143" s="50">
        <v>27.95146519534968</v>
      </c>
      <c r="AL143" s="69"/>
      <c r="AM143" s="46">
        <v>17190</v>
      </c>
      <c r="AN143" s="46">
        <v>5780.7721518987346</v>
      </c>
      <c r="AO143" s="46">
        <v>778817.68945633038</v>
      </c>
      <c r="AP143" s="49">
        <v>33.628691983122366</v>
      </c>
      <c r="AQ143" s="50">
        <v>134.72554686323735</v>
      </c>
      <c r="AR143" s="50">
        <v>45.30643917721526</v>
      </c>
      <c r="AU143" s="69"/>
      <c r="AV143" s="46">
        <v>18011</v>
      </c>
      <c r="AW143" s="46">
        <v>11160.744813278008</v>
      </c>
      <c r="AX143" s="46">
        <v>1860652.22873809</v>
      </c>
      <c r="AY143" s="49">
        <v>61.966269575692678</v>
      </c>
      <c r="AZ143" s="50">
        <v>166.71398368722313</v>
      </c>
      <c r="BA143" s="50">
        <v>103.306436552001</v>
      </c>
      <c r="BD143" s="69"/>
      <c r="BE143" s="46">
        <v>18011</v>
      </c>
      <c r="BF143" s="46">
        <v>11815.273858921162</v>
      </c>
      <c r="BG143" s="46">
        <v>2153398.4495207481</v>
      </c>
      <c r="BH143" s="49">
        <v>65.60032124213626</v>
      </c>
      <c r="BI143" s="50">
        <v>182.25548347276077</v>
      </c>
      <c r="BJ143" s="50">
        <v>119.56018263953962</v>
      </c>
      <c r="BM143" s="69"/>
      <c r="BN143" s="46">
        <v>16268</v>
      </c>
      <c r="BO143" s="46">
        <v>10459.205394190871</v>
      </c>
      <c r="BP143" s="46">
        <v>1645037.3312790112</v>
      </c>
      <c r="BQ143" s="49">
        <v>64.293123888559577</v>
      </c>
      <c r="BR143" s="50">
        <v>157.28129138688476</v>
      </c>
      <c r="BS143" s="50">
        <v>101.12105552489619</v>
      </c>
      <c r="BV143" s="69"/>
      <c r="BW143" s="46">
        <v>18011</v>
      </c>
      <c r="BX143" s="46">
        <v>14127.219917012448</v>
      </c>
      <c r="BY143" s="46">
        <v>2341710.9638372613</v>
      </c>
      <c r="BZ143" s="49">
        <v>78.436621603533666</v>
      </c>
      <c r="CA143" s="50">
        <v>165.75879596928328</v>
      </c>
      <c r="CB143" s="50">
        <v>130.01559956900013</v>
      </c>
      <c r="CE143" s="69"/>
      <c r="CF143" s="46">
        <v>17430</v>
      </c>
      <c r="CG143" s="46">
        <v>14410.48755186722</v>
      </c>
      <c r="CH143" s="46">
        <v>2604537.6804296528</v>
      </c>
      <c r="CI143" s="49">
        <v>82.676348547717836</v>
      </c>
      <c r="CJ143" s="50">
        <v>180.73903960953584</v>
      </c>
      <c r="CK143" s="50">
        <v>149.42843834937767</v>
      </c>
      <c r="CN143" s="69"/>
      <c r="CO143" s="46">
        <v>18011</v>
      </c>
      <c r="CP143" s="46">
        <v>12598.780082987552</v>
      </c>
      <c r="CQ143" s="46">
        <v>2112522.4678197694</v>
      </c>
      <c r="CR143" s="49">
        <v>69.950475170659885</v>
      </c>
      <c r="CS143" s="50">
        <v>167.67674758228071</v>
      </c>
      <c r="CT143" s="50">
        <v>117.29068168451332</v>
      </c>
      <c r="CU143" s="49">
        <v>194.22544951590595</v>
      </c>
      <c r="CV143" s="49">
        <v>30.192079962243536</v>
      </c>
      <c r="CW143" s="69">
        <v>283.05823250301876</v>
      </c>
      <c r="CX143" s="46">
        <v>17430</v>
      </c>
      <c r="CY143" s="46">
        <v>9755.2551867219918</v>
      </c>
      <c r="CZ143" s="46">
        <v>1723067.1068852136</v>
      </c>
      <c r="DA143" s="49">
        <v>55.968188105117562</v>
      </c>
      <c r="DB143" s="50">
        <v>176.62962925157544</v>
      </c>
      <c r="DC143" s="50">
        <v>98.856403148893506</v>
      </c>
      <c r="DD143" s="49">
        <v>208.06421486919413</v>
      </c>
      <c r="DE143" s="49">
        <v>22.286317679188244</v>
      </c>
      <c r="DF143" s="69">
        <v>276.72038445083979</v>
      </c>
      <c r="DG143" s="46">
        <v>45356</v>
      </c>
      <c r="DH143" s="46">
        <v>7262.3654822335029</v>
      </c>
      <c r="DI143" s="46">
        <v>993508.11384492263</v>
      </c>
      <c r="DJ143" s="49">
        <v>16.011917898918561</v>
      </c>
      <c r="DK143" s="50">
        <v>136.80227417298397</v>
      </c>
      <c r="DL143" s="50">
        <v>21.904667824431666</v>
      </c>
      <c r="DQ143" s="69"/>
      <c r="DR143" s="46">
        <v>50484</v>
      </c>
      <c r="DS143" s="46">
        <v>20068.438284973698</v>
      </c>
      <c r="DT143" s="46">
        <v>3066652.1607749495</v>
      </c>
      <c r="DU143" s="49">
        <v>39.7520764697205</v>
      </c>
      <c r="DV143" s="50">
        <v>152.80970632732866</v>
      </c>
      <c r="DW143" s="50">
        <v>60.745031312395007</v>
      </c>
      <c r="EB143" s="69"/>
      <c r="EC143" s="46">
        <v>52290</v>
      </c>
      <c r="ED143" s="46">
        <v>36401.699170124484</v>
      </c>
      <c r="EE143" s="46">
        <v>6140146.7446370209</v>
      </c>
      <c r="EF143" s="49">
        <v>69.615029967727068</v>
      </c>
      <c r="EG143" s="50">
        <v>168.67747617881386</v>
      </c>
      <c r="EH143" s="50">
        <v>117.42487559068695</v>
      </c>
      <c r="EM143" s="69"/>
      <c r="EN143" s="46">
        <v>52871</v>
      </c>
      <c r="EO143" s="46">
        <v>36764.522821576764</v>
      </c>
      <c r="EP143" s="46">
        <v>6440127.2551346356</v>
      </c>
      <c r="EQ143" s="49">
        <v>69.536272855774925</v>
      </c>
      <c r="ER143" s="50">
        <v>175.17233356704915</v>
      </c>
      <c r="ES143" s="50">
        <v>121.80831183701152</v>
      </c>
      <c r="ET143" s="49">
        <v>23.325791327470785</v>
      </c>
      <c r="EU143" s="49">
        <v>332.61778721883286</v>
      </c>
      <c r="EV143" s="49">
        <v>250.79263028614142</v>
      </c>
      <c r="EW143" s="49">
        <v>30.245908982070674</v>
      </c>
      <c r="EX143" s="69">
        <v>356.89304995829946</v>
      </c>
      <c r="EY143" s="46">
        <v>201001</v>
      </c>
      <c r="EZ143" s="46">
        <v>100497.02575890845</v>
      </c>
      <c r="FA143" s="46">
        <v>16640434.274391528</v>
      </c>
      <c r="FB143" s="49">
        <v>49.998271530444349</v>
      </c>
      <c r="FC143" s="50">
        <v>165.58136072914036</v>
      </c>
      <c r="FD143" s="50">
        <v>82.787818341160133</v>
      </c>
      <c r="FI143" s="69"/>
      <c r="FK143" s="70">
        <v>17</v>
      </c>
      <c r="FL143" s="71">
        <v>11</v>
      </c>
      <c r="FM143" s="46">
        <v>581</v>
      </c>
      <c r="FN143" s="71">
        <v>482</v>
      </c>
    </row>
    <row r="144" spans="2:170" x14ac:dyDescent="0.2">
      <c r="B144" s="73" t="s">
        <v>64</v>
      </c>
      <c r="K144" s="69"/>
      <c r="T144" s="69"/>
      <c r="AC144" s="69"/>
      <c r="AL144" s="69"/>
      <c r="AU144" s="69"/>
      <c r="BD144" s="69"/>
      <c r="BM144" s="69"/>
      <c r="BV144" s="69"/>
      <c r="CE144" s="69"/>
      <c r="CN144" s="69"/>
      <c r="CW144" s="69"/>
      <c r="DF144" s="69"/>
      <c r="DQ144" s="69"/>
      <c r="EB144" s="69"/>
      <c r="EM144" s="69"/>
      <c r="EX144" s="69"/>
      <c r="FI144" s="69"/>
      <c r="FK144" s="70">
        <v>0</v>
      </c>
      <c r="FL144" s="71">
        <v>0</v>
      </c>
      <c r="FM144" s="46">
        <v>0</v>
      </c>
      <c r="FN144" s="71">
        <v>0</v>
      </c>
    </row>
    <row r="145" spans="2:170" x14ac:dyDescent="0.2">
      <c r="B145" s="74" t="s">
        <v>89</v>
      </c>
      <c r="C145" s="75">
        <v>114080</v>
      </c>
      <c r="D145" s="75">
        <v>35066.875981161698</v>
      </c>
      <c r="E145" s="75">
        <v>4479304.7644370487</v>
      </c>
      <c r="F145" s="76">
        <v>30.738846407049174</v>
      </c>
      <c r="G145" s="77">
        <v>127.73606542092257</v>
      </c>
      <c r="H145" s="77">
        <v>39.264592956145236</v>
      </c>
      <c r="I145" s="76">
        <v>-54.075025341408541</v>
      </c>
      <c r="J145" s="76">
        <v>-10.588431980151706</v>
      </c>
      <c r="K145" s="78">
        <v>-58.937760045035411</v>
      </c>
      <c r="L145" s="75">
        <v>114080</v>
      </c>
      <c r="M145" s="75">
        <v>29209.031764255644</v>
      </c>
      <c r="N145" s="75">
        <v>3885373.0548182153</v>
      </c>
      <c r="O145" s="76">
        <v>25.603989975679912</v>
      </c>
      <c r="P145" s="77">
        <v>133.01957716972029</v>
      </c>
      <c r="Q145" s="77">
        <v>34.05831920422699</v>
      </c>
      <c r="R145" s="76">
        <v>-60.587397252623461</v>
      </c>
      <c r="S145" s="76">
        <v>-8.1285397315700276</v>
      </c>
      <c r="T145" s="78">
        <v>-63.791066326189821</v>
      </c>
      <c r="U145" s="75">
        <v>112980</v>
      </c>
      <c r="V145" s="75">
        <v>31392.691017517704</v>
      </c>
      <c r="W145" s="75">
        <v>4297576.8860254167</v>
      </c>
      <c r="X145" s="76">
        <v>27.786060380171449</v>
      </c>
      <c r="Y145" s="77">
        <v>136.89737154509274</v>
      </c>
      <c r="Z145" s="77">
        <v>38.038386316387118</v>
      </c>
      <c r="AA145" s="76">
        <v>-62.399719050351187</v>
      </c>
      <c r="AB145" s="76">
        <v>-13.57427344463885</v>
      </c>
      <c r="AC145" s="78">
        <v>-67.503684002408974</v>
      </c>
      <c r="AD145" s="75">
        <v>116746</v>
      </c>
      <c r="AE145" s="75">
        <v>41277.230248306994</v>
      </c>
      <c r="AF145" s="75">
        <v>5943755.7807498928</v>
      </c>
      <c r="AG145" s="76">
        <v>35.35644069030802</v>
      </c>
      <c r="AH145" s="77">
        <v>143.99599355370214</v>
      </c>
      <c r="AI145" s="77">
        <v>50.911858057234447</v>
      </c>
      <c r="AJ145" s="76">
        <v>-56.552886840390265</v>
      </c>
      <c r="AK145" s="76">
        <v>-16.804533905577205</v>
      </c>
      <c r="AL145" s="78">
        <v>-63.853971702291382</v>
      </c>
      <c r="AM145" s="75">
        <v>119640</v>
      </c>
      <c r="AN145" s="75">
        <v>50602.357375860818</v>
      </c>
      <c r="AO145" s="75">
        <v>6986299.1060203016</v>
      </c>
      <c r="AP145" s="76">
        <v>42.295517699649629</v>
      </c>
      <c r="AQ145" s="77">
        <v>138.06272016396261</v>
      </c>
      <c r="AR145" s="77">
        <v>58.394342243566548</v>
      </c>
      <c r="AS145" s="76">
        <v>-51.139325384760213</v>
      </c>
      <c r="AT145" s="76">
        <v>-23.185458930346542</v>
      </c>
      <c r="AU145" s="78">
        <v>-62.467897030766892</v>
      </c>
      <c r="AV145" s="75">
        <v>123845</v>
      </c>
      <c r="AW145" s="75">
        <v>71626.912509038317</v>
      </c>
      <c r="AX145" s="75">
        <v>12738890.216413444</v>
      </c>
      <c r="AY145" s="76">
        <v>57.835934037739371</v>
      </c>
      <c r="AZ145" s="77">
        <v>177.85061187449583</v>
      </c>
      <c r="BA145" s="77">
        <v>102.86156256944926</v>
      </c>
      <c r="BB145" s="76">
        <v>-30.095179791461938</v>
      </c>
      <c r="BC145" s="76">
        <v>-7.4789009011271972</v>
      </c>
      <c r="BD145" s="78">
        <v>-35.323292019969635</v>
      </c>
      <c r="BE145" s="75">
        <v>130696</v>
      </c>
      <c r="BF145" s="75">
        <v>73646.16951337416</v>
      </c>
      <c r="BG145" s="75">
        <v>13761554.394267224</v>
      </c>
      <c r="BH145" s="76">
        <v>56.349214599814957</v>
      </c>
      <c r="BI145" s="77">
        <v>186.86042309054682</v>
      </c>
      <c r="BJ145" s="77">
        <v>105.29438080941439</v>
      </c>
      <c r="BK145" s="76">
        <v>-37.192785524700632</v>
      </c>
      <c r="BL145" s="76">
        <v>-0.54076217682549665</v>
      </c>
      <c r="BM145" s="78">
        <v>-37.532423184900722</v>
      </c>
      <c r="BN145" s="75">
        <v>118048</v>
      </c>
      <c r="BO145" s="75">
        <v>71248.090235256197</v>
      </c>
      <c r="BP145" s="75">
        <v>11774399.28079772</v>
      </c>
      <c r="BQ145" s="76">
        <v>60.355186225311911</v>
      </c>
      <c r="BR145" s="77">
        <v>165.25915630748105</v>
      </c>
      <c r="BS145" s="77">
        <v>99.742471543759478</v>
      </c>
      <c r="BT145" s="76">
        <v>-31.648539799610418</v>
      </c>
      <c r="BU145" s="76">
        <v>-4.6028291545973357</v>
      </c>
      <c r="BV145" s="78">
        <v>-34.794640737306942</v>
      </c>
      <c r="BW145" s="75">
        <v>130696</v>
      </c>
      <c r="BX145" s="75">
        <v>97810.639175257733</v>
      </c>
      <c r="BY145" s="75">
        <v>16932210.638790924</v>
      </c>
      <c r="BZ145" s="76">
        <v>74.838280571140459</v>
      </c>
      <c r="CA145" s="77">
        <v>173.11215611679708</v>
      </c>
      <c r="CB145" s="77">
        <v>129.55416109743928</v>
      </c>
      <c r="CC145" s="76">
        <v>30.603140607773266</v>
      </c>
      <c r="CD145" s="76">
        <v>3.1332805452612793</v>
      </c>
      <c r="CE145" s="78">
        <v>34.695303403936855</v>
      </c>
      <c r="CF145" s="75">
        <v>126480</v>
      </c>
      <c r="CG145" s="75">
        <v>97927.231711247179</v>
      </c>
      <c r="CH145" s="75">
        <v>17949463.025271188</v>
      </c>
      <c r="CI145" s="76">
        <v>77.42507251047374</v>
      </c>
      <c r="CJ145" s="77">
        <v>183.29388783497745</v>
      </c>
      <c r="CK145" s="77">
        <v>141.91542556349771</v>
      </c>
      <c r="CL145" s="76">
        <v>369.31624710777584</v>
      </c>
      <c r="CM145" s="76">
        <v>27.831542387892096</v>
      </c>
      <c r="CN145" s="78">
        <v>499.93419735484093</v>
      </c>
      <c r="CO145" s="75">
        <v>130696</v>
      </c>
      <c r="CP145" s="75">
        <v>92004.723171124715</v>
      </c>
      <c r="CQ145" s="75">
        <v>15538841.351423396</v>
      </c>
      <c r="CR145" s="76">
        <v>70.395974759078101</v>
      </c>
      <c r="CS145" s="77">
        <v>168.89177876794258</v>
      </c>
      <c r="CT145" s="77">
        <v>118.89301395163888</v>
      </c>
      <c r="CU145" s="76">
        <v>363.49995447772949</v>
      </c>
      <c r="CV145" s="76">
        <v>27.444129455640198</v>
      </c>
      <c r="CW145" s="78">
        <v>490.70348201143094</v>
      </c>
      <c r="CX145" s="75">
        <v>126360</v>
      </c>
      <c r="CY145" s="75">
        <v>71246.626609442057</v>
      </c>
      <c r="CZ145" s="75">
        <v>12388711.969663568</v>
      </c>
      <c r="DA145" s="76">
        <v>56.383845053372951</v>
      </c>
      <c r="DB145" s="77">
        <v>173.88489194829802</v>
      </c>
      <c r="DC145" s="77">
        <v>98.042988047353333</v>
      </c>
      <c r="DD145" s="76">
        <v>137.33187599057612</v>
      </c>
      <c r="DE145" s="76">
        <v>30.546063873147968</v>
      </c>
      <c r="DF145" s="78">
        <v>209.82742242199785</v>
      </c>
      <c r="DG145" s="75">
        <v>341140</v>
      </c>
      <c r="DH145" s="75">
        <v>95668.598762935042</v>
      </c>
      <c r="DI145" s="75">
        <v>12662254.70528068</v>
      </c>
      <c r="DJ145" s="76">
        <v>28.043793974009219</v>
      </c>
      <c r="DK145" s="77">
        <v>132.35539005496992</v>
      </c>
      <c r="DL145" s="77">
        <v>37.117472900512048</v>
      </c>
      <c r="DM145" s="76">
        <v>7.0760461524940679</v>
      </c>
      <c r="DN145" s="76">
        <v>-56.189332556882675</v>
      </c>
      <c r="DO145" s="76">
        <v>-59.084530091143201</v>
      </c>
      <c r="DP145" s="76">
        <v>-11.135153994246016</v>
      </c>
      <c r="DQ145" s="78">
        <v>-63.640530672963799</v>
      </c>
      <c r="DR145" s="75">
        <v>360231</v>
      </c>
      <c r="DS145" s="75">
        <v>163506.50013320614</v>
      </c>
      <c r="DT145" s="75">
        <v>25668945.103183638</v>
      </c>
      <c r="DU145" s="76">
        <v>45.389347427957652</v>
      </c>
      <c r="DV145" s="77">
        <v>156.99036480061378</v>
      </c>
      <c r="DW145" s="77">
        <v>71.256902107768738</v>
      </c>
      <c r="DX145" s="76">
        <v>13.079277384521212</v>
      </c>
      <c r="DY145" s="76">
        <v>-38.551215387632546</v>
      </c>
      <c r="DZ145" s="76">
        <v>-45.658668826284142</v>
      </c>
      <c r="EA145" s="76">
        <v>-13.608263411021577</v>
      </c>
      <c r="EB145" s="78">
        <v>-53.05358031345898</v>
      </c>
      <c r="EC145" s="75">
        <v>379440</v>
      </c>
      <c r="ED145" s="75">
        <v>242704.8989238881</v>
      </c>
      <c r="EE145" s="75">
        <v>42468164.313855872</v>
      </c>
      <c r="EF145" s="76">
        <v>63.963972940092795</v>
      </c>
      <c r="EG145" s="77">
        <v>174.97860365469518</v>
      </c>
      <c r="EH145" s="77">
        <v>111.92326669264145</v>
      </c>
      <c r="EI145" s="76">
        <v>21.779318313113809</v>
      </c>
      <c r="EJ145" s="76">
        <v>-0.27749750897173414</v>
      </c>
      <c r="EK145" s="76">
        <v>-18.112119633790357</v>
      </c>
      <c r="EL145" s="76">
        <v>-1.5130090418615698</v>
      </c>
      <c r="EM145" s="78">
        <v>-19.351090667919895</v>
      </c>
      <c r="EN145" s="75">
        <v>383536</v>
      </c>
      <c r="EO145" s="75">
        <v>261178.58149181397</v>
      </c>
      <c r="EP145" s="75">
        <v>45877016.34635815</v>
      </c>
      <c r="EQ145" s="76">
        <v>68.097540124476964</v>
      </c>
      <c r="ER145" s="77">
        <v>175.65382308271731</v>
      </c>
      <c r="ES145" s="77">
        <v>119.6159326539312</v>
      </c>
      <c r="ET145" s="76">
        <v>55.071180492380591</v>
      </c>
      <c r="EU145" s="76">
        <v>474.17113281558704</v>
      </c>
      <c r="EV145" s="76">
        <v>270.26295343369679</v>
      </c>
      <c r="EW145" s="76">
        <v>29.061902243423404</v>
      </c>
      <c r="EX145" s="78">
        <v>377.86841100421009</v>
      </c>
      <c r="EY145" s="75">
        <v>1464347</v>
      </c>
      <c r="EZ145" s="75">
        <v>763058.57931184326</v>
      </c>
      <c r="FA145" s="75">
        <v>126676380.46867834</v>
      </c>
      <c r="FB145" s="76">
        <v>52.109136653528381</v>
      </c>
      <c r="FC145" s="77">
        <v>166.01134421805489</v>
      </c>
      <c r="FD145" s="77">
        <v>86.507078218945608</v>
      </c>
      <c r="FE145" s="76">
        <v>22.429874505672746</v>
      </c>
      <c r="FF145" s="76">
        <v>-1.327223895148901</v>
      </c>
      <c r="FG145" s="76">
        <v>-19.404657969914744</v>
      </c>
      <c r="FH145" s="76">
        <v>-1.479507742111219</v>
      </c>
      <c r="FI145" s="78">
        <v>-20.597072295030873</v>
      </c>
      <c r="FK145" s="79">
        <v>72</v>
      </c>
      <c r="FL145" s="80">
        <v>34</v>
      </c>
      <c r="FM145" s="75">
        <v>4212</v>
      </c>
      <c r="FN145" s="80">
        <v>3029</v>
      </c>
    </row>
    <row r="146" spans="2:170" x14ac:dyDescent="0.2">
      <c r="B146" s="72" t="s">
        <v>90</v>
      </c>
      <c r="K146" s="69"/>
      <c r="T146" s="69"/>
      <c r="AC146" s="69"/>
      <c r="AL146" s="69"/>
      <c r="AU146" s="69"/>
      <c r="BD146" s="69"/>
      <c r="BM146" s="69"/>
      <c r="BV146" s="69"/>
      <c r="CE146" s="69"/>
      <c r="CN146" s="69"/>
      <c r="CW146" s="69"/>
      <c r="DF146" s="69"/>
      <c r="DQ146" s="69"/>
      <c r="EB146" s="69"/>
      <c r="EM146" s="69"/>
      <c r="EX146" s="69"/>
      <c r="FI146" s="69"/>
      <c r="FK146" s="70"/>
      <c r="FL146" s="71"/>
      <c r="FN146" s="71"/>
    </row>
    <row r="147" spans="2:170" x14ac:dyDescent="0.2">
      <c r="B147" s="73" t="s">
        <v>61</v>
      </c>
      <c r="C147" s="46">
        <v>51925</v>
      </c>
      <c r="D147" s="46">
        <v>20398.726114649682</v>
      </c>
      <c r="E147" s="46">
        <v>2071309.0514942675</v>
      </c>
      <c r="F147" s="49">
        <v>39.284980480788988</v>
      </c>
      <c r="G147" s="50">
        <v>101.54109819665273</v>
      </c>
      <c r="H147" s="50">
        <v>39.890400606533802</v>
      </c>
      <c r="I147" s="49">
        <v>-37.189056996331651</v>
      </c>
      <c r="J147" s="49">
        <v>-8.8306644726819403</v>
      </c>
      <c r="K147" s="69">
        <v>-42.735680625113091</v>
      </c>
      <c r="L147" s="46">
        <v>51925</v>
      </c>
      <c r="M147" s="46">
        <v>33214.076433121016</v>
      </c>
      <c r="N147" s="46">
        <v>3677606.7776719723</v>
      </c>
      <c r="O147" s="49">
        <v>63.965481816313954</v>
      </c>
      <c r="P147" s="50">
        <v>110.72434258640621</v>
      </c>
      <c r="Q147" s="50">
        <v>70.825359223340826</v>
      </c>
      <c r="R147" s="49">
        <v>4.1462725823752935</v>
      </c>
      <c r="S147" s="49">
        <v>0.97725507875176398</v>
      </c>
      <c r="T147" s="69">
        <v>5.1640473205172119</v>
      </c>
      <c r="U147" s="46">
        <v>48660</v>
      </c>
      <c r="V147" s="46">
        <v>31739.792349726777</v>
      </c>
      <c r="W147" s="46">
        <v>3703975.8112341934</v>
      </c>
      <c r="X147" s="49">
        <v>65.227686703096538</v>
      </c>
      <c r="Y147" s="50">
        <v>116.6981740277856</v>
      </c>
      <c r="Z147" s="50">
        <v>76.119519343078366</v>
      </c>
      <c r="AA147" s="49">
        <v>-3.9279135662663487</v>
      </c>
      <c r="AB147" s="49">
        <v>-4.8569413540228492</v>
      </c>
      <c r="AC147" s="69">
        <v>-8.5940784619389348</v>
      </c>
      <c r="AD147" s="46">
        <v>50282</v>
      </c>
      <c r="AE147" s="46">
        <v>35302.874316939888</v>
      </c>
      <c r="AF147" s="46">
        <v>4457572.3038889291</v>
      </c>
      <c r="AG147" s="49">
        <v>70.20976555614314</v>
      </c>
      <c r="AH147" s="50">
        <v>126.26655449836807</v>
      </c>
      <c r="AI147" s="50">
        <v>88.651451889123919</v>
      </c>
      <c r="AJ147" s="49">
        <v>-10.864365303438422</v>
      </c>
      <c r="AK147" s="49">
        <v>-11.900355676678908</v>
      </c>
      <c r="AL147" s="69">
        <v>-21.471822866994462</v>
      </c>
      <c r="AM147" s="46">
        <v>52590</v>
      </c>
      <c r="AN147" s="46">
        <v>32630.581691772884</v>
      </c>
      <c r="AO147" s="46">
        <v>3932625.8492811122</v>
      </c>
      <c r="AP147" s="49">
        <v>62.047122441096946</v>
      </c>
      <c r="AQ147" s="50">
        <v>120.51963665338646</v>
      </c>
      <c r="AR147" s="50">
        <v>74.778966519891853</v>
      </c>
      <c r="AS147" s="49">
        <v>-28.52668700441253</v>
      </c>
      <c r="AT147" s="49">
        <v>-18.464939629620048</v>
      </c>
      <c r="AU147" s="69">
        <v>-41.724191100337137</v>
      </c>
      <c r="AV147" s="46">
        <v>54343</v>
      </c>
      <c r="AW147" s="46">
        <v>38533.499420625725</v>
      </c>
      <c r="AX147" s="46">
        <v>4848386.1784961298</v>
      </c>
      <c r="AY147" s="49">
        <v>70.907935558628935</v>
      </c>
      <c r="AZ147" s="50">
        <v>125.82262839852399</v>
      </c>
      <c r="BA147" s="50">
        <v>89.218228262998537</v>
      </c>
      <c r="BB147" s="49">
        <v>-10.56816149473504</v>
      </c>
      <c r="BC147" s="49">
        <v>-19.265933380279574</v>
      </c>
      <c r="BD147" s="69">
        <v>-27.798039921918605</v>
      </c>
      <c r="BE147" s="46">
        <v>54312</v>
      </c>
      <c r="BF147" s="46">
        <v>39749.262180974481</v>
      </c>
      <c r="BG147" s="46">
        <v>5089684.2716770284</v>
      </c>
      <c r="BH147" s="49">
        <v>73.186887209041245</v>
      </c>
      <c r="BI147" s="50">
        <v>128.04474831518121</v>
      </c>
      <c r="BJ147" s="50">
        <v>93.71196552653241</v>
      </c>
      <c r="BK147" s="49">
        <v>-12.718917980706976</v>
      </c>
      <c r="BL147" s="49">
        <v>-17.578410601184451</v>
      </c>
      <c r="BM147" s="69">
        <v>-28.061544955214881</v>
      </c>
      <c r="BN147" s="46">
        <v>49056</v>
      </c>
      <c r="BO147" s="46">
        <v>35733.076566125288</v>
      </c>
      <c r="BP147" s="46">
        <v>4339424.7061435524</v>
      </c>
      <c r="BQ147" s="49">
        <v>72.841398740470666</v>
      </c>
      <c r="BR147" s="50">
        <v>121.43999686434213</v>
      </c>
      <c r="BS147" s="50">
        <v>88.458592346370523</v>
      </c>
      <c r="BT147" s="49">
        <v>-9.5104891155683831</v>
      </c>
      <c r="BU147" s="49">
        <v>-12.048444111204597</v>
      </c>
      <c r="BV147" s="69">
        <v>-20.413067260981528</v>
      </c>
      <c r="BW147" s="46">
        <v>54312</v>
      </c>
      <c r="BX147" s="46">
        <v>44755.266821345707</v>
      </c>
      <c r="BY147" s="46">
        <v>5581316.3340540137</v>
      </c>
      <c r="BZ147" s="49">
        <v>82.404011675772765</v>
      </c>
      <c r="CA147" s="50">
        <v>124.70747535331517</v>
      </c>
      <c r="CB147" s="50">
        <v>102.76396255070728</v>
      </c>
      <c r="CC147" s="49">
        <v>60.377893522621051</v>
      </c>
      <c r="CD147" s="49">
        <v>-8.9607968804838922</v>
      </c>
      <c r="CE147" s="69">
        <v>46.006756242860249</v>
      </c>
      <c r="CF147" s="46">
        <v>52560</v>
      </c>
      <c r="CG147" s="46">
        <v>44286.092089728452</v>
      </c>
      <c r="CH147" s="46">
        <v>5483819.7862491412</v>
      </c>
      <c r="CI147" s="49">
        <v>84.258166076347891</v>
      </c>
      <c r="CJ147" s="50">
        <v>123.82713234525917</v>
      </c>
      <c r="CK147" s="50">
        <v>104.33447081904758</v>
      </c>
      <c r="CN147" s="69"/>
      <c r="CO147" s="46">
        <v>54312</v>
      </c>
      <c r="CP147" s="46">
        <v>40639.367178276269</v>
      </c>
      <c r="CQ147" s="46">
        <v>4867093.47457672</v>
      </c>
      <c r="CR147" s="49">
        <v>74.825760749514416</v>
      </c>
      <c r="CS147" s="50">
        <v>119.76302320914139</v>
      </c>
      <c r="CT147" s="50">
        <v>89.613593212857566</v>
      </c>
      <c r="CW147" s="69"/>
      <c r="CX147" s="46">
        <v>52560</v>
      </c>
      <c r="CY147" s="46">
        <v>36920.245572609208</v>
      </c>
      <c r="CZ147" s="46">
        <v>4542629.550800248</v>
      </c>
      <c r="DA147" s="49">
        <v>70.243998425816613</v>
      </c>
      <c r="DB147" s="50">
        <v>123.03898525990257</v>
      </c>
      <c r="DC147" s="50">
        <v>86.427502869106689</v>
      </c>
      <c r="DF147" s="69"/>
      <c r="DG147" s="46">
        <v>152510</v>
      </c>
      <c r="DH147" s="46">
        <v>85352.594897497474</v>
      </c>
      <c r="DI147" s="46">
        <v>9452891.6404004339</v>
      </c>
      <c r="DJ147" s="49">
        <v>55.965244834763276</v>
      </c>
      <c r="DK147" s="50">
        <v>110.75107501714152</v>
      </c>
      <c r="DL147" s="50">
        <v>61.982110290475596</v>
      </c>
      <c r="DM147" s="49">
        <v>-5.435402663756542</v>
      </c>
      <c r="DN147" s="49">
        <v>-17.190741461732689</v>
      </c>
      <c r="DO147" s="49">
        <v>-12.431014490737665</v>
      </c>
      <c r="DP147" s="49">
        <v>-3.4642972412419062</v>
      </c>
      <c r="DQ147" s="69">
        <v>-15.464664439918565</v>
      </c>
      <c r="DR147" s="46">
        <v>157215</v>
      </c>
      <c r="DS147" s="46">
        <v>106466.9554293385</v>
      </c>
      <c r="DT147" s="46">
        <v>13238584.331666172</v>
      </c>
      <c r="DU147" s="49">
        <v>67.72060899363197</v>
      </c>
      <c r="DV147" s="50">
        <v>124.34453749785813</v>
      </c>
      <c r="DW147" s="50">
        <v>84.206878043864592</v>
      </c>
      <c r="DX147" s="49">
        <v>-2.5180436022718817</v>
      </c>
      <c r="DY147" s="49">
        <v>-19.06469681568446</v>
      </c>
      <c r="DZ147" s="49">
        <v>-16.974067637606634</v>
      </c>
      <c r="EA147" s="49">
        <v>-16.538201428910654</v>
      </c>
      <c r="EB147" s="69">
        <v>-30.705063569930367</v>
      </c>
      <c r="EC147" s="46">
        <v>157680</v>
      </c>
      <c r="ED147" s="46">
        <v>120237.60556844548</v>
      </c>
      <c r="EE147" s="46">
        <v>15010425.311874595</v>
      </c>
      <c r="EF147" s="49">
        <v>76.254189224026817</v>
      </c>
      <c r="EG147" s="50">
        <v>124.83968922127181</v>
      </c>
      <c r="EH147" s="50">
        <v>95.195492845475613</v>
      </c>
      <c r="EI147" s="49">
        <v>-5.7045065601825443E-2</v>
      </c>
      <c r="EJ147" s="49">
        <v>6.4041107115246474</v>
      </c>
      <c r="EK147" s="49">
        <v>6.4648436514284855</v>
      </c>
      <c r="EL147" s="49">
        <v>-13.768573080303016</v>
      </c>
      <c r="EM147" s="69">
        <v>-8.1938461515487901</v>
      </c>
      <c r="EN147" s="46">
        <v>159432</v>
      </c>
      <c r="EO147" s="46">
        <v>121845.70484061394</v>
      </c>
      <c r="EP147" s="46">
        <v>14893542.811626108</v>
      </c>
      <c r="EQ147" s="49">
        <v>76.424873827471231</v>
      </c>
      <c r="ER147" s="50">
        <v>122.23280936417345</v>
      </c>
      <c r="ES147" s="50">
        <v>93.416270332342989</v>
      </c>
      <c r="EX147" s="69"/>
      <c r="EY147" s="46">
        <v>626837</v>
      </c>
      <c r="EZ147" s="46">
        <v>433902.8607358954</v>
      </c>
      <c r="FA147" s="46">
        <v>52595444.095567308</v>
      </c>
      <c r="FB147" s="49">
        <v>69.221003344712486</v>
      </c>
      <c r="FC147" s="50">
        <v>121.21478988722477</v>
      </c>
      <c r="FD147" s="50">
        <v>83.906093762122069</v>
      </c>
      <c r="FE147" s="49">
        <v>1.284891377234866</v>
      </c>
      <c r="FF147" s="49">
        <v>17.613448013508567</v>
      </c>
      <c r="FG147" s="49">
        <v>16.121413978179731</v>
      </c>
      <c r="FH147" s="49">
        <v>-10.168011837482819</v>
      </c>
      <c r="FI147" s="69">
        <v>4.3141748590259876</v>
      </c>
      <c r="FK147" s="70">
        <v>46</v>
      </c>
      <c r="FL147" s="71">
        <v>10</v>
      </c>
      <c r="FM147" s="46">
        <v>1752</v>
      </c>
      <c r="FN147" s="71">
        <v>847</v>
      </c>
    </row>
    <row r="148" spans="2:170" x14ac:dyDescent="0.2">
      <c r="B148" s="73" t="s">
        <v>62</v>
      </c>
      <c r="C148" s="46">
        <v>54498</v>
      </c>
      <c r="D148" s="46">
        <v>14404.438095238096</v>
      </c>
      <c r="E148" s="46">
        <v>1578120.0202057087</v>
      </c>
      <c r="F148" s="49">
        <v>26.431131592421917</v>
      </c>
      <c r="G148" s="50">
        <v>109.55790220844595</v>
      </c>
      <c r="H148" s="50">
        <v>28.957393302611266</v>
      </c>
      <c r="I148" s="49">
        <v>-52.179765423733251</v>
      </c>
      <c r="J148" s="49">
        <v>0.41324300749549858</v>
      </c>
      <c r="K148" s="69">
        <v>-51.982151648178885</v>
      </c>
      <c r="T148" s="69"/>
      <c r="AC148" s="69"/>
      <c r="AL148" s="69"/>
      <c r="AU148" s="69"/>
      <c r="AV148" s="46">
        <v>54498</v>
      </c>
      <c r="AW148" s="46">
        <v>19899.835051546394</v>
      </c>
      <c r="AX148" s="46">
        <v>2550752.5649468042</v>
      </c>
      <c r="AY148" s="49">
        <v>36.514798802793479</v>
      </c>
      <c r="AZ148" s="50">
        <v>128.17958331511841</v>
      </c>
      <c r="BA148" s="50">
        <v>46.804516953774524</v>
      </c>
      <c r="BD148" s="69"/>
      <c r="BE148" s="46">
        <v>54498</v>
      </c>
      <c r="BF148" s="46">
        <v>24986.042553191488</v>
      </c>
      <c r="BG148" s="46">
        <v>3355654.7089148937</v>
      </c>
      <c r="BH148" s="49">
        <v>45.847632120796156</v>
      </c>
      <c r="BI148" s="50">
        <v>134.30116841317366</v>
      </c>
      <c r="BJ148" s="50">
        <v>61.573905628002748</v>
      </c>
      <c r="BM148" s="69"/>
      <c r="BN148" s="46">
        <v>49224</v>
      </c>
      <c r="BO148" s="46">
        <v>25659.319148936171</v>
      </c>
      <c r="BP148" s="46">
        <v>3039879.3965959148</v>
      </c>
      <c r="BQ148" s="49">
        <v>52.127659574468083</v>
      </c>
      <c r="BR148" s="50">
        <v>118.47077387172011</v>
      </c>
      <c r="BS148" s="50">
        <v>61.756041699088144</v>
      </c>
      <c r="BV148" s="69"/>
      <c r="BW148" s="46">
        <v>54498</v>
      </c>
      <c r="BX148" s="46">
        <v>41799.255319148935</v>
      </c>
      <c r="BY148" s="46">
        <v>4997136.0084740426</v>
      </c>
      <c r="BZ148" s="49">
        <v>76.698695950583385</v>
      </c>
      <c r="CA148" s="50">
        <v>119.55083817449665</v>
      </c>
      <c r="CB148" s="50">
        <v>91.693933877831157</v>
      </c>
      <c r="CE148" s="69"/>
      <c r="CN148" s="69"/>
      <c r="CW148" s="69"/>
      <c r="CX148" s="46">
        <v>52530</v>
      </c>
      <c r="CY148" s="46">
        <v>23303.202127659573</v>
      </c>
      <c r="CZ148" s="46">
        <v>2591893.6594253299</v>
      </c>
      <c r="DA148" s="49">
        <v>44.361702127659576</v>
      </c>
      <c r="DB148" s="50">
        <v>111.22478555635492</v>
      </c>
      <c r="DC148" s="50">
        <v>49.341208060638294</v>
      </c>
      <c r="DD148" s="49">
        <v>126.40602767538422</v>
      </c>
      <c r="DE148" s="49">
        <v>49.723486805025516</v>
      </c>
      <c r="DF148" s="69">
        <v>238.9829989723363</v>
      </c>
      <c r="DQ148" s="69"/>
      <c r="EB148" s="69"/>
      <c r="EC148" s="46">
        <v>158220</v>
      </c>
      <c r="ED148" s="46">
        <v>92444.617021276601</v>
      </c>
      <c r="EE148" s="46">
        <v>11392670.113984851</v>
      </c>
      <c r="EF148" s="49">
        <v>58.427895981087474</v>
      </c>
      <c r="EG148" s="50">
        <v>123.23778799757233</v>
      </c>
      <c r="EH148" s="50">
        <v>72.005246580614653</v>
      </c>
      <c r="EM148" s="69"/>
      <c r="EX148" s="69"/>
      <c r="FI148" s="69"/>
      <c r="FK148" s="70">
        <v>62</v>
      </c>
      <c r="FL148" s="71">
        <v>4</v>
      </c>
      <c r="FM148" s="46">
        <v>1751</v>
      </c>
      <c r="FN148" s="71">
        <v>94</v>
      </c>
    </row>
    <row r="149" spans="2:170" x14ac:dyDescent="0.2">
      <c r="B149" s="73" t="s">
        <v>63</v>
      </c>
      <c r="K149" s="69"/>
      <c r="T149" s="69"/>
      <c r="AC149" s="69"/>
      <c r="AL149" s="69"/>
      <c r="AU149" s="69"/>
      <c r="BD149" s="69"/>
      <c r="BM149" s="69"/>
      <c r="BV149" s="69"/>
      <c r="CE149" s="69"/>
      <c r="CN149" s="69"/>
      <c r="CW149" s="69"/>
      <c r="DF149" s="69"/>
      <c r="DQ149" s="69"/>
      <c r="EB149" s="69"/>
      <c r="EM149" s="69"/>
      <c r="EX149" s="69"/>
      <c r="FI149" s="69"/>
      <c r="FK149" s="70">
        <v>2</v>
      </c>
      <c r="FL149" s="71">
        <v>0</v>
      </c>
      <c r="FM149" s="46">
        <v>27</v>
      </c>
      <c r="FN149" s="71">
        <v>0</v>
      </c>
    </row>
    <row r="150" spans="2:170" x14ac:dyDescent="0.2">
      <c r="B150" s="73" t="s">
        <v>64</v>
      </c>
      <c r="K150" s="69"/>
      <c r="T150" s="69"/>
      <c r="AC150" s="69"/>
      <c r="AL150" s="69"/>
      <c r="AU150" s="69"/>
      <c r="BD150" s="69"/>
      <c r="BM150" s="69"/>
      <c r="BV150" s="69"/>
      <c r="CE150" s="69"/>
      <c r="CN150" s="69"/>
      <c r="CW150" s="69"/>
      <c r="DF150" s="69"/>
      <c r="DQ150" s="69"/>
      <c r="EB150" s="69"/>
      <c r="EM150" s="69"/>
      <c r="EX150" s="69"/>
      <c r="FI150" s="69"/>
      <c r="FK150" s="70">
        <v>15</v>
      </c>
      <c r="FL150" s="71">
        <v>6</v>
      </c>
      <c r="FM150" s="46">
        <v>530</v>
      </c>
      <c r="FN150" s="71">
        <v>242</v>
      </c>
    </row>
    <row r="151" spans="2:170" x14ac:dyDescent="0.2">
      <c r="B151" s="74" t="s">
        <v>91</v>
      </c>
      <c r="C151" s="75">
        <v>123318</v>
      </c>
      <c r="D151" s="75">
        <v>48346.194690265489</v>
      </c>
      <c r="E151" s="75">
        <v>4873275.871896103</v>
      </c>
      <c r="F151" s="76">
        <v>39.204491388333807</v>
      </c>
      <c r="G151" s="77">
        <v>100.7995748810679</v>
      </c>
      <c r="H151" s="77">
        <v>39.517960653725353</v>
      </c>
      <c r="I151" s="76">
        <v>-33.534616276067297</v>
      </c>
      <c r="J151" s="76">
        <v>-7.2170781399105621</v>
      </c>
      <c r="K151" s="78">
        <v>-38.331474955414919</v>
      </c>
      <c r="L151" s="75">
        <v>123318</v>
      </c>
      <c r="M151" s="75">
        <v>74667.272727272721</v>
      </c>
      <c r="N151" s="75">
        <v>7836336.2129844129</v>
      </c>
      <c r="O151" s="76">
        <v>60.548559599792995</v>
      </c>
      <c r="P151" s="77">
        <v>104.95007955636952</v>
      </c>
      <c r="Q151" s="77">
        <v>63.545761470218558</v>
      </c>
      <c r="R151" s="76">
        <v>10.019136873356823</v>
      </c>
      <c r="S151" s="76">
        <v>-1.6768621122419614</v>
      </c>
      <c r="T151" s="78">
        <v>8.1742676509118759</v>
      </c>
      <c r="U151" s="75">
        <v>117750</v>
      </c>
      <c r="V151" s="75">
        <v>62268.915132105685</v>
      </c>
      <c r="W151" s="75">
        <v>6843614.4489237452</v>
      </c>
      <c r="X151" s="76">
        <v>52.882305844675741</v>
      </c>
      <c r="Y151" s="77">
        <v>109.90418629270765</v>
      </c>
      <c r="Z151" s="77">
        <v>58.119867931411846</v>
      </c>
      <c r="AA151" s="76">
        <v>-19.265007717587963</v>
      </c>
      <c r="AB151" s="76">
        <v>-7.0865135165923521</v>
      </c>
      <c r="AC151" s="78">
        <v>-24.986303858300886</v>
      </c>
      <c r="AD151" s="75">
        <v>121675</v>
      </c>
      <c r="AE151" s="75">
        <v>69320.7165732586</v>
      </c>
      <c r="AF151" s="75">
        <v>8437882.5102516413</v>
      </c>
      <c r="AG151" s="76">
        <v>56.972029236292258</v>
      </c>
      <c r="AH151" s="77">
        <v>121.72237863892289</v>
      </c>
      <c r="AI151" s="77">
        <v>69.347709145277506</v>
      </c>
      <c r="AJ151" s="76">
        <v>-23.486604457553494</v>
      </c>
      <c r="AK151" s="76">
        <v>-11.916574594905995</v>
      </c>
      <c r="AL151" s="78">
        <v>-32.604380312464613</v>
      </c>
      <c r="AM151" s="75">
        <v>121680</v>
      </c>
      <c r="AN151" s="75">
        <v>63094.313043478258</v>
      </c>
      <c r="AO151" s="75">
        <v>7320367.409001736</v>
      </c>
      <c r="AP151" s="76">
        <v>51.852657004830917</v>
      </c>
      <c r="AQ151" s="77">
        <v>116.02261845623511</v>
      </c>
      <c r="AR151" s="77">
        <v>60.16081039613524</v>
      </c>
      <c r="AS151" s="76">
        <v>-37.514897992975854</v>
      </c>
      <c r="AT151" s="76">
        <v>-18.679956130135363</v>
      </c>
      <c r="AU151" s="78">
        <v>-49.187087635758296</v>
      </c>
      <c r="AV151" s="75">
        <v>125736</v>
      </c>
      <c r="AW151" s="75">
        <v>82794.43421052632</v>
      </c>
      <c r="AX151" s="75">
        <v>10405020.866000526</v>
      </c>
      <c r="AY151" s="76">
        <v>65.847835314091682</v>
      </c>
      <c r="AZ151" s="77">
        <v>125.67295090806543</v>
      </c>
      <c r="BA151" s="77">
        <v>82.75291774830221</v>
      </c>
      <c r="BB151" s="76">
        <v>-13.853300387066762</v>
      </c>
      <c r="BC151" s="76">
        <v>-19.194781787274376</v>
      </c>
      <c r="BD151" s="78">
        <v>-30.388971394708037</v>
      </c>
      <c r="BE151" s="75">
        <v>125705</v>
      </c>
      <c r="BF151" s="75">
        <v>89307.025577557753</v>
      </c>
      <c r="BG151" s="75">
        <v>11823547.594819304</v>
      </c>
      <c r="BH151" s="76">
        <v>71.044927073352497</v>
      </c>
      <c r="BI151" s="77">
        <v>132.3921328513093</v>
      </c>
      <c r="BJ151" s="77">
        <v>94.057894235068645</v>
      </c>
      <c r="BK151" s="76">
        <v>-13.486542454940743</v>
      </c>
      <c r="BL151" s="76">
        <v>-16.710177081373583</v>
      </c>
      <c r="BM151" s="78">
        <v>-27.9430944099391</v>
      </c>
      <c r="BN151" s="75">
        <v>113540</v>
      </c>
      <c r="BO151" s="75">
        <v>80280.301155115507</v>
      </c>
      <c r="BP151" s="75">
        <v>9565462.370046448</v>
      </c>
      <c r="BQ151" s="76">
        <v>70.706624233851954</v>
      </c>
      <c r="BR151" s="77">
        <v>119.15080327818292</v>
      </c>
      <c r="BS151" s="77">
        <v>84.247510745520955</v>
      </c>
      <c r="BT151" s="76">
        <v>-9.7201363912225851</v>
      </c>
      <c r="BU151" s="76">
        <v>-12.308202661505366</v>
      </c>
      <c r="BV151" s="78">
        <v>-20.831964966721539</v>
      </c>
      <c r="BW151" s="75">
        <v>125705</v>
      </c>
      <c r="BX151" s="75">
        <v>102010.68481848185</v>
      </c>
      <c r="BY151" s="75">
        <v>12561192.404664274</v>
      </c>
      <c r="BZ151" s="76">
        <v>81.150857021185985</v>
      </c>
      <c r="CA151" s="77">
        <v>123.13604625844539</v>
      </c>
      <c r="CB151" s="77">
        <v>99.925956840732454</v>
      </c>
      <c r="CC151" s="76">
        <v>53.787513900986568</v>
      </c>
      <c r="CD151" s="76">
        <v>-8.0470097936472289</v>
      </c>
      <c r="CE151" s="78">
        <v>41.412217595967583</v>
      </c>
      <c r="CF151" s="75">
        <v>122010</v>
      </c>
      <c r="CG151" s="75">
        <v>90145.808148148149</v>
      </c>
      <c r="CH151" s="75">
        <v>11336594.829953674</v>
      </c>
      <c r="CI151" s="76">
        <v>73.883950617283944</v>
      </c>
      <c r="CJ151" s="77">
        <v>125.75842474364195</v>
      </c>
      <c r="CK151" s="77">
        <v>92.915292434666611</v>
      </c>
      <c r="CL151" s="76">
        <v>181.42404900326599</v>
      </c>
      <c r="CM151" s="76">
        <v>47.174628853735044</v>
      </c>
      <c r="CN151" s="78">
        <v>314.18479962571013</v>
      </c>
      <c r="CO151" s="75">
        <v>125860</v>
      </c>
      <c r="CP151" s="75">
        <v>82352.990936555885</v>
      </c>
      <c r="CQ151" s="75">
        <v>9616777.1408865582</v>
      </c>
      <c r="CR151" s="76">
        <v>65.432219081960824</v>
      </c>
      <c r="CS151" s="77">
        <v>116.77508043751865</v>
      </c>
      <c r="CT151" s="77">
        <v>76.408526465013182</v>
      </c>
      <c r="CU151" s="76">
        <v>547.43958525784956</v>
      </c>
      <c r="CV151" s="76">
        <v>72.273995211932842</v>
      </c>
      <c r="CW151" s="78">
        <v>1015.3700401072656</v>
      </c>
      <c r="CX151" s="75">
        <v>121800</v>
      </c>
      <c r="CY151" s="75">
        <v>79271.242603550301</v>
      </c>
      <c r="CZ151" s="75">
        <v>9447868.8222685214</v>
      </c>
      <c r="DA151" s="76">
        <v>65.083122006198934</v>
      </c>
      <c r="DB151" s="77">
        <v>119.18406362719716</v>
      </c>
      <c r="DC151" s="77">
        <v>77.56870954243449</v>
      </c>
      <c r="DD151" s="76">
        <v>269.06004288462202</v>
      </c>
      <c r="DE151" s="76">
        <v>48.105053094311351</v>
      </c>
      <c r="DF151" s="78">
        <v>446.59657246415765</v>
      </c>
      <c r="DG151" s="75">
        <v>364386</v>
      </c>
      <c r="DH151" s="75">
        <v>185282.38254964389</v>
      </c>
      <c r="DI151" s="75">
        <v>19553226.53380426</v>
      </c>
      <c r="DJ151" s="76">
        <v>50.847832394670462</v>
      </c>
      <c r="DK151" s="77">
        <v>105.53203313091701</v>
      </c>
      <c r="DL151" s="77">
        <v>53.660751329096783</v>
      </c>
      <c r="DM151" s="76">
        <v>-2.3250951589556639</v>
      </c>
      <c r="DN151" s="76">
        <v>-16.917518155239357</v>
      </c>
      <c r="DO151" s="76">
        <v>-14.939787266781915</v>
      </c>
      <c r="DP151" s="76">
        <v>-5.3502300719936668</v>
      </c>
      <c r="DQ151" s="78">
        <v>-19.490704347736337</v>
      </c>
      <c r="DR151" s="75">
        <v>369091</v>
      </c>
      <c r="DS151" s="75">
        <v>215209.46382726319</v>
      </c>
      <c r="DT151" s="75">
        <v>26163270.785253905</v>
      </c>
      <c r="DU151" s="76">
        <v>58.307968448773657</v>
      </c>
      <c r="DV151" s="77">
        <v>121.57119078301187</v>
      </c>
      <c r="DW151" s="77">
        <v>70.885691564556993</v>
      </c>
      <c r="DX151" s="76">
        <v>-1.0639039296627888</v>
      </c>
      <c r="DY151" s="76">
        <v>-25.952038748897362</v>
      </c>
      <c r="DZ151" s="76">
        <v>-25.155768023776385</v>
      </c>
      <c r="EA151" s="76">
        <v>-16.433706108031412</v>
      </c>
      <c r="EB151" s="78">
        <v>-37.455449145562241</v>
      </c>
      <c r="EC151" s="75">
        <v>364950</v>
      </c>
      <c r="ED151" s="75">
        <v>271598.01155115513</v>
      </c>
      <c r="EE151" s="75">
        <v>33950202.36953003</v>
      </c>
      <c r="EF151" s="76">
        <v>74.420608727539417</v>
      </c>
      <c r="EG151" s="77">
        <v>125.00166026854563</v>
      </c>
      <c r="EH151" s="77">
        <v>93.026996491382448</v>
      </c>
      <c r="EI151" s="76">
        <v>0</v>
      </c>
      <c r="EJ151" s="76">
        <v>5.0729847133356865</v>
      </c>
      <c r="EK151" s="76">
        <v>5.0729847133356865</v>
      </c>
      <c r="EL151" s="76">
        <v>-13.546172208749876</v>
      </c>
      <c r="EM151" s="78">
        <v>-9.1603827408061989</v>
      </c>
      <c r="EN151" s="75">
        <v>369670</v>
      </c>
      <c r="EO151" s="75">
        <v>251770.04168825434</v>
      </c>
      <c r="EP151" s="75">
        <v>30401240.793108754</v>
      </c>
      <c r="EQ151" s="76">
        <v>68.106701027471615</v>
      </c>
      <c r="ER151" s="77">
        <v>120.7500328047451</v>
      </c>
      <c r="ES151" s="77">
        <v>82.238863832901657</v>
      </c>
      <c r="ET151" s="76">
        <v>6.4886430742197065</v>
      </c>
      <c r="EU151" s="76">
        <v>305.85453207375537</v>
      </c>
      <c r="EV151" s="76">
        <v>281.12470997577248</v>
      </c>
      <c r="EW151" s="76">
        <v>50.174757574115269</v>
      </c>
      <c r="EX151" s="78">
        <v>472.3531092611662</v>
      </c>
      <c r="EY151" s="75">
        <v>1468097</v>
      </c>
      <c r="EZ151" s="75">
        <v>923859.89961631654</v>
      </c>
      <c r="FA151" s="75">
        <v>110067940.48169695</v>
      </c>
      <c r="FB151" s="76">
        <v>62.929077548439686</v>
      </c>
      <c r="FC151" s="77">
        <v>119.13921204655456</v>
      </c>
      <c r="FD151" s="77">
        <v>74.973207139376314</v>
      </c>
      <c r="FE151" s="76">
        <v>0.67767784585949264</v>
      </c>
      <c r="FF151" s="76">
        <v>10.752649614906364</v>
      </c>
      <c r="FG151" s="76">
        <v>10.00715549326828</v>
      </c>
      <c r="FH151" s="76">
        <v>-9.2470725918017376</v>
      </c>
      <c r="FI151" s="78">
        <v>-0.16528603137045011</v>
      </c>
      <c r="FK151" s="79">
        <v>125</v>
      </c>
      <c r="FL151" s="80">
        <v>20</v>
      </c>
      <c r="FM151" s="75">
        <v>4060</v>
      </c>
      <c r="FN151" s="80">
        <v>1183</v>
      </c>
    </row>
    <row r="152" spans="2:170" x14ac:dyDescent="0.2">
      <c r="B152" s="72" t="s">
        <v>107</v>
      </c>
      <c r="K152" s="69"/>
      <c r="T152" s="69"/>
      <c r="AC152" s="69"/>
      <c r="AL152" s="69"/>
      <c r="AU152" s="69"/>
      <c r="BD152" s="69"/>
      <c r="BM152" s="69"/>
      <c r="BV152" s="69"/>
      <c r="CE152" s="69"/>
      <c r="CN152" s="69"/>
      <c r="CW152" s="69"/>
      <c r="DF152" s="69"/>
      <c r="DQ152" s="69"/>
      <c r="EB152" s="69"/>
      <c r="EM152" s="69"/>
      <c r="EX152" s="69"/>
      <c r="FI152" s="69"/>
      <c r="FK152" s="70"/>
      <c r="FL152" s="71"/>
      <c r="FN152" s="71"/>
    </row>
    <row r="153" spans="2:170" x14ac:dyDescent="0.2">
      <c r="B153" s="73" t="s">
        <v>61</v>
      </c>
      <c r="C153" s="46">
        <v>147622</v>
      </c>
      <c r="D153" s="46">
        <v>53915.722144846797</v>
      </c>
      <c r="E153" s="46">
        <v>6571340.3415413927</v>
      </c>
      <c r="F153" s="49">
        <v>36.522823254560159</v>
      </c>
      <c r="G153" s="50">
        <v>121.88170871359597</v>
      </c>
      <c r="H153" s="50">
        <v>44.514641053104505</v>
      </c>
      <c r="I153" s="49">
        <v>-45.665644037082195</v>
      </c>
      <c r="J153" s="49">
        <v>-16.545411464083344</v>
      </c>
      <c r="K153" s="69">
        <v>-54.655486797506654</v>
      </c>
      <c r="L153" s="46">
        <v>147622</v>
      </c>
      <c r="M153" s="46">
        <v>55242.921523933575</v>
      </c>
      <c r="N153" s="46">
        <v>7213946.4937181342</v>
      </c>
      <c r="O153" s="49">
        <v>37.421875820632138</v>
      </c>
      <c r="P153" s="50">
        <v>130.58589760848812</v>
      </c>
      <c r="Q153" s="50">
        <v>48.867692442306257</v>
      </c>
      <c r="R153" s="49">
        <v>-42.823118676281474</v>
      </c>
      <c r="S153" s="49">
        <v>-12.835767098949921</v>
      </c>
      <c r="T153" s="69">
        <v>-50.162209997436982</v>
      </c>
      <c r="U153" s="46">
        <v>145530</v>
      </c>
      <c r="V153" s="46">
        <v>56949.47589576547</v>
      </c>
      <c r="W153" s="46">
        <v>7563434.223570887</v>
      </c>
      <c r="X153" s="49">
        <v>39.132464712269275</v>
      </c>
      <c r="Y153" s="50">
        <v>132.80954924702428</v>
      </c>
      <c r="Z153" s="50">
        <v>51.971649993615657</v>
      </c>
      <c r="AA153" s="49">
        <v>-46.931026115858366</v>
      </c>
      <c r="AB153" s="49">
        <v>-18.74198789109996</v>
      </c>
      <c r="AC153" s="69">
        <v>-56.877206775155187</v>
      </c>
      <c r="AD153" s="46">
        <v>150381</v>
      </c>
      <c r="AE153" s="46">
        <v>68623.787790697679</v>
      </c>
      <c r="AF153" s="46">
        <v>9866794.1260779798</v>
      </c>
      <c r="AG153" s="49">
        <v>45.633283320830209</v>
      </c>
      <c r="AH153" s="50">
        <v>143.78096056387429</v>
      </c>
      <c r="AI153" s="50">
        <v>65.611973095523908</v>
      </c>
      <c r="AJ153" s="49">
        <v>-44.123243686190193</v>
      </c>
      <c r="AK153" s="49">
        <v>-20.126315611389373</v>
      </c>
      <c r="AL153" s="69">
        <v>-55.369176015314494</v>
      </c>
      <c r="AM153" s="46">
        <v>153720</v>
      </c>
      <c r="AN153" s="46">
        <v>75967.098746560689</v>
      </c>
      <c r="AO153" s="46">
        <v>10871248.380045123</v>
      </c>
      <c r="AP153" s="49">
        <v>49.419137878324669</v>
      </c>
      <c r="AQ153" s="50">
        <v>143.10469347149191</v>
      </c>
      <c r="AR153" s="50">
        <v>70.721105777030473</v>
      </c>
      <c r="AS153" s="49">
        <v>-43.508075751276387</v>
      </c>
      <c r="AT153" s="49">
        <v>-23.145398821554689</v>
      </c>
      <c r="AU153" s="69">
        <v>-56.58335692061403</v>
      </c>
      <c r="AV153" s="46">
        <v>158844</v>
      </c>
      <c r="AW153" s="46">
        <v>98736.080709263217</v>
      </c>
      <c r="AX153" s="46">
        <v>17628697.776536494</v>
      </c>
      <c r="AY153" s="49">
        <v>62.159150304237627</v>
      </c>
      <c r="AZ153" s="50">
        <v>178.5436250851975</v>
      </c>
      <c r="BA153" s="50">
        <v>110.98120027534243</v>
      </c>
      <c r="BB153" s="49">
        <v>-25.12773927136508</v>
      </c>
      <c r="BC153" s="49">
        <v>-10.783243915665899</v>
      </c>
      <c r="BD153" s="69">
        <v>-33.201397770907114</v>
      </c>
      <c r="BE153" s="46">
        <v>165664</v>
      </c>
      <c r="BF153" s="46">
        <v>100398.15913501524</v>
      </c>
      <c r="BG153" s="46">
        <v>18931866.622433268</v>
      </c>
      <c r="BH153" s="49">
        <v>60.603486053104625</v>
      </c>
      <c r="BI153" s="50">
        <v>188.56786603999112</v>
      </c>
      <c r="BJ153" s="50">
        <v>114.27870039618303</v>
      </c>
      <c r="BK153" s="49">
        <v>-31.519502913246718</v>
      </c>
      <c r="BL153" s="49">
        <v>-4.6819521274627052</v>
      </c>
      <c r="BM153" s="69">
        <v>-34.725727003496999</v>
      </c>
      <c r="BN153" s="46">
        <v>149632</v>
      </c>
      <c r="BO153" s="46">
        <v>95946.060438037151</v>
      </c>
      <c r="BP153" s="46">
        <v>16490681.759593358</v>
      </c>
      <c r="BQ153" s="49">
        <v>64.121351340647152</v>
      </c>
      <c r="BR153" s="50">
        <v>171.87450619969115</v>
      </c>
      <c r="BS153" s="50">
        <v>110.20825598530634</v>
      </c>
      <c r="BT153" s="49">
        <v>-26.096868434330073</v>
      </c>
      <c r="BU153" s="49">
        <v>-5.2392870134855167</v>
      </c>
      <c r="BV153" s="69">
        <v>-29.968865609009335</v>
      </c>
      <c r="BW153" s="46">
        <v>165664</v>
      </c>
      <c r="BX153" s="46">
        <v>128154.02107661635</v>
      </c>
      <c r="BY153" s="46">
        <v>22704995.165530775</v>
      </c>
      <c r="BZ153" s="49">
        <v>77.357797153646146</v>
      </c>
      <c r="CA153" s="50">
        <v>177.1695883967362</v>
      </c>
      <c r="CB153" s="50">
        <v>137.054490809897</v>
      </c>
      <c r="CC153" s="49">
        <v>39.755458504359709</v>
      </c>
      <c r="CD153" s="49">
        <v>0.27443171867889521</v>
      </c>
      <c r="CE153" s="69">
        <v>40.1389918110808</v>
      </c>
      <c r="CF153" s="46">
        <v>160320</v>
      </c>
      <c r="CG153" s="46">
        <v>126546.57461024499</v>
      </c>
      <c r="CH153" s="46">
        <v>23327335.388429824</v>
      </c>
      <c r="CI153" s="49">
        <v>78.933741648106903</v>
      </c>
      <c r="CJ153" s="50">
        <v>184.33794403583394</v>
      </c>
      <c r="CK153" s="50">
        <v>145.50483650467706</v>
      </c>
      <c r="CL153" s="49">
        <v>215.60413390077852</v>
      </c>
      <c r="CM153" s="49">
        <v>55.893848576947526</v>
      </c>
      <c r="CN153" s="69">
        <v>392.00743060586643</v>
      </c>
      <c r="CO153" s="46">
        <v>165664</v>
      </c>
      <c r="CP153" s="46">
        <v>119671.67928730512</v>
      </c>
      <c r="CQ153" s="46">
        <v>20608350.924653724</v>
      </c>
      <c r="CR153" s="49">
        <v>72.237588907249091</v>
      </c>
      <c r="CS153" s="50">
        <v>172.20741822447104</v>
      </c>
      <c r="CT153" s="50">
        <v>124.39848684478054</v>
      </c>
      <c r="CU153" s="49">
        <v>609.09681944653414</v>
      </c>
      <c r="CV153" s="49">
        <v>30.316983959750644</v>
      </c>
      <c r="CW153" s="69">
        <v>824.07358845724184</v>
      </c>
      <c r="CX153" s="46">
        <v>160320</v>
      </c>
      <c r="CY153" s="46">
        <v>97656.213515048265</v>
      </c>
      <c r="CZ153" s="46">
        <v>17298802.46087702</v>
      </c>
      <c r="DA153" s="49">
        <v>60.913306833238693</v>
      </c>
      <c r="DB153" s="50">
        <v>177.13980337985734</v>
      </c>
      <c r="DC153" s="50">
        <v>107.90171195656823</v>
      </c>
      <c r="DD153" s="49">
        <v>196.33050934170475</v>
      </c>
      <c r="DE153" s="49">
        <v>32.578121869841823</v>
      </c>
      <c r="DF153" s="69">
        <v>292.8694238125683</v>
      </c>
      <c r="DG153" s="46">
        <v>440774</v>
      </c>
      <c r="DH153" s="46">
        <v>166108.11956454584</v>
      </c>
      <c r="DI153" s="46">
        <v>21348721.058830414</v>
      </c>
      <c r="DJ153" s="49">
        <v>37.685553041818672</v>
      </c>
      <c r="DK153" s="50">
        <v>128.5230433936421</v>
      </c>
      <c r="DL153" s="50">
        <v>48.434619689070622</v>
      </c>
      <c r="DM153" s="49">
        <v>2.6574188800178868</v>
      </c>
      <c r="DN153" s="49">
        <v>-43.726849137014753</v>
      </c>
      <c r="DO153" s="49">
        <v>-45.183551781332845</v>
      </c>
      <c r="DP153" s="49">
        <v>-16.183983268409118</v>
      </c>
      <c r="DQ153" s="69">
        <v>-54.055036589378084</v>
      </c>
      <c r="DR153" s="46">
        <v>462945</v>
      </c>
      <c r="DS153" s="46">
        <v>243326.96724652158</v>
      </c>
      <c r="DT153" s="46">
        <v>38366740.282659598</v>
      </c>
      <c r="DU153" s="49">
        <v>52.560664279022689</v>
      </c>
      <c r="DV153" s="50">
        <v>157.67566051891464</v>
      </c>
      <c r="DW153" s="50">
        <v>82.87537457507824</v>
      </c>
      <c r="DX153" s="49">
        <v>7.8211028404803384</v>
      </c>
      <c r="DY153" s="49">
        <v>-32.549027743767439</v>
      </c>
      <c r="DZ153" s="49">
        <v>-37.441771156778806</v>
      </c>
      <c r="EA153" s="49">
        <v>-16.489420608457873</v>
      </c>
      <c r="EB153" s="69">
        <v>-47.757260635939161</v>
      </c>
      <c r="EC153" s="46">
        <v>480960</v>
      </c>
      <c r="ED153" s="46">
        <v>324498.24064966873</v>
      </c>
      <c r="EE153" s="46">
        <v>58127543.547557399</v>
      </c>
      <c r="EF153" s="49">
        <v>67.468862410526597</v>
      </c>
      <c r="EG153" s="50">
        <v>179.13053528790138</v>
      </c>
      <c r="EH153" s="50">
        <v>120.85733438863399</v>
      </c>
      <c r="EI153" s="49">
        <v>14.506106706663809</v>
      </c>
      <c r="EJ153" s="49">
        <v>0.93345361675162886</v>
      </c>
      <c r="EK153" s="49">
        <v>-11.853213317855566</v>
      </c>
      <c r="EL153" s="49">
        <v>-4.0855648560260374</v>
      </c>
      <c r="EM153" s="69">
        <v>-15.454507456257499</v>
      </c>
      <c r="EN153" s="46">
        <v>486304</v>
      </c>
      <c r="EO153" s="46">
        <v>343874.46741259837</v>
      </c>
      <c r="EP153" s="46">
        <v>61234488.773960568</v>
      </c>
      <c r="EQ153" s="49">
        <v>70.71183198423175</v>
      </c>
      <c r="ER153" s="50">
        <v>178.0722169770408</v>
      </c>
      <c r="ES153" s="50">
        <v>125.9181268794017</v>
      </c>
      <c r="ET153" s="49">
        <v>48.607295540595466</v>
      </c>
      <c r="EU153" s="49">
        <v>468.83001631397656</v>
      </c>
      <c r="EV153" s="49">
        <v>282.7739507974477</v>
      </c>
      <c r="EW153" s="49">
        <v>40.566125396490868</v>
      </c>
      <c r="EX153" s="69">
        <v>438.05051166304258</v>
      </c>
      <c r="EY153" s="46">
        <v>1870983</v>
      </c>
      <c r="EZ153" s="46">
        <v>1077807.7948733345</v>
      </c>
      <c r="FA153" s="46">
        <v>179077493.66300797</v>
      </c>
      <c r="FB153" s="49">
        <v>57.606498555750349</v>
      </c>
      <c r="FC153" s="50">
        <v>166.14974814136821</v>
      </c>
      <c r="FD153" s="50">
        <v>95.713052263440119</v>
      </c>
      <c r="FE153" s="49">
        <v>16.499636674742636</v>
      </c>
      <c r="FF153" s="49">
        <v>3.8472124171742004</v>
      </c>
      <c r="FG153" s="49">
        <v>-10.860483876780629</v>
      </c>
      <c r="FH153" s="49">
        <v>-4.7678224295817921</v>
      </c>
      <c r="FI153" s="69">
        <v>-15.11049772012416</v>
      </c>
      <c r="FK153" s="70">
        <v>91</v>
      </c>
      <c r="FL153" s="71">
        <v>33</v>
      </c>
      <c r="FM153" s="46">
        <v>5344</v>
      </c>
      <c r="FN153" s="71">
        <v>3522</v>
      </c>
    </row>
    <row r="154" spans="2:170" x14ac:dyDescent="0.2">
      <c r="B154" s="73" t="s">
        <v>62</v>
      </c>
      <c r="C154" s="46">
        <v>69967</v>
      </c>
      <c r="D154" s="46">
        <v>19271.307692307691</v>
      </c>
      <c r="E154" s="46">
        <v>2590497.7027784567</v>
      </c>
      <c r="F154" s="49">
        <v>27.543424317617866</v>
      </c>
      <c r="G154" s="50">
        <v>134.42251787679547</v>
      </c>
      <c r="H154" s="50">
        <v>37.024564477231507</v>
      </c>
      <c r="I154" s="49">
        <v>-51.968361309020651</v>
      </c>
      <c r="J154" s="49">
        <v>0.51745571413643121</v>
      </c>
      <c r="K154" s="69">
        <v>-51.719818850020815</v>
      </c>
      <c r="L154" s="46">
        <v>69967</v>
      </c>
      <c r="M154" s="46">
        <v>33375.251207729467</v>
      </c>
      <c r="N154" s="46">
        <v>3794129.8761681048</v>
      </c>
      <c r="O154" s="49">
        <v>47.701418108150229</v>
      </c>
      <c r="P154" s="50">
        <v>113.68093838614799</v>
      </c>
      <c r="Q154" s="50">
        <v>54.227419728845099</v>
      </c>
      <c r="R154" s="49">
        <v>-7.2464491307240593</v>
      </c>
      <c r="S154" s="49">
        <v>-14.623426281426342</v>
      </c>
      <c r="T154" s="69">
        <v>-20.810196265497908</v>
      </c>
      <c r="U154" s="46">
        <v>67710</v>
      </c>
      <c r="V154" s="46">
        <v>12909.818181818182</v>
      </c>
      <c r="W154" s="46">
        <v>1786422.2408438236</v>
      </c>
      <c r="X154" s="49">
        <v>19.066339066339065</v>
      </c>
      <c r="Y154" s="50">
        <v>138.37702558505197</v>
      </c>
      <c r="Z154" s="50">
        <v>26.383432887960769</v>
      </c>
      <c r="AA154" s="49">
        <v>-69.29435352445519</v>
      </c>
      <c r="AB154" s="49">
        <v>-3.2470161073863513</v>
      </c>
      <c r="AC154" s="69">
        <v>-70.291370811393236</v>
      </c>
      <c r="AD154" s="46">
        <v>69967</v>
      </c>
      <c r="AE154" s="46">
        <v>18447.840277777777</v>
      </c>
      <c r="AF154" s="46">
        <v>4005483.1202653847</v>
      </c>
      <c r="AG154" s="49">
        <v>26.366487455197131</v>
      </c>
      <c r="AH154" s="50">
        <v>217.12477232851913</v>
      </c>
      <c r="AI154" s="50">
        <v>57.248175858124327</v>
      </c>
      <c r="AJ154" s="49">
        <v>-62.560313010566901</v>
      </c>
      <c r="AK154" s="49">
        <v>33.40934009251648</v>
      </c>
      <c r="AL154" s="69">
        <v>-50.051960654693552</v>
      </c>
      <c r="AM154" s="46">
        <v>67710</v>
      </c>
      <c r="AN154" s="46">
        <v>18262.142857142859</v>
      </c>
      <c r="AO154" s="46">
        <v>4803863.8412428629</v>
      </c>
      <c r="AP154" s="49">
        <v>26.971116315378609</v>
      </c>
      <c r="AQ154" s="50">
        <v>263.05039221418264</v>
      </c>
      <c r="AR154" s="50">
        <v>70.947627252146845</v>
      </c>
      <c r="AS154" s="49">
        <v>-65.572431968303761</v>
      </c>
      <c r="AT154" s="49">
        <v>52.200761866992913</v>
      </c>
      <c r="AU154" s="69">
        <v>-47.600979163481028</v>
      </c>
      <c r="AV154" s="46">
        <v>69936</v>
      </c>
      <c r="AW154" s="46">
        <v>34640.793893129769</v>
      </c>
      <c r="AX154" s="46">
        <v>16309509.058076335</v>
      </c>
      <c r="AY154" s="49">
        <v>49.53213494213248</v>
      </c>
      <c r="AZ154" s="50">
        <v>470.81799304001987</v>
      </c>
      <c r="BA154" s="50">
        <v>233.20620364442254</v>
      </c>
      <c r="BB154" s="49">
        <v>-27.997654027848782</v>
      </c>
      <c r="BC154" s="49">
        <v>144.08400855035865</v>
      </c>
      <c r="BD154" s="69">
        <v>75.74621229912438</v>
      </c>
      <c r="BE154" s="46">
        <v>69936</v>
      </c>
      <c r="BF154" s="46">
        <v>38883.33590733591</v>
      </c>
      <c r="BG154" s="46">
        <v>15692347.015079528</v>
      </c>
      <c r="BH154" s="49">
        <v>55.598455598455601</v>
      </c>
      <c r="BI154" s="50">
        <v>403.57512155017901</v>
      </c>
      <c r="BJ154" s="50">
        <v>224.38153476148946</v>
      </c>
      <c r="BK154" s="49">
        <v>-28.652379318220135</v>
      </c>
      <c r="BL154" s="49">
        <v>108.33781257841028</v>
      </c>
      <c r="BM154" s="69">
        <v>48.644072255161625</v>
      </c>
      <c r="BN154" s="46">
        <v>63168</v>
      </c>
      <c r="BO154" s="46">
        <v>40085.374517374519</v>
      </c>
      <c r="BP154" s="46">
        <v>15541897.015209267</v>
      </c>
      <c r="BQ154" s="49">
        <v>63.458356315499174</v>
      </c>
      <c r="BR154" s="50">
        <v>387.71989041720991</v>
      </c>
      <c r="BS154" s="50">
        <v>246.04066956701598</v>
      </c>
      <c r="BT154" s="49">
        <v>-18.168415880135299</v>
      </c>
      <c r="BU154" s="49">
        <v>133.58256300073924</v>
      </c>
      <c r="BV154" s="69">
        <v>91.144311531285894</v>
      </c>
      <c r="BW154" s="46">
        <v>69936</v>
      </c>
      <c r="BX154" s="46">
        <v>54623.073359073358</v>
      </c>
      <c r="BY154" s="46">
        <v>20057367.074728023</v>
      </c>
      <c r="BZ154" s="49">
        <v>78.104371652758743</v>
      </c>
      <c r="CA154" s="50">
        <v>367.19587239036821</v>
      </c>
      <c r="CB154" s="50">
        <v>286.79602886536293</v>
      </c>
      <c r="CC154" s="49">
        <v>47.960293205645236</v>
      </c>
      <c r="CD154" s="49">
        <v>132.50106978923435</v>
      </c>
      <c r="CE154" s="69">
        <v>244.00926456641301</v>
      </c>
      <c r="CF154" s="46">
        <v>67680</v>
      </c>
      <c r="CG154" s="46">
        <v>36180.6</v>
      </c>
      <c r="CH154" s="46">
        <v>13202929.533182874</v>
      </c>
      <c r="CI154" s="49">
        <v>53.458333333333336</v>
      </c>
      <c r="CJ154" s="50">
        <v>364.91737376336692</v>
      </c>
      <c r="CK154" s="50">
        <v>195.07874605766659</v>
      </c>
      <c r="CL154" s="49">
        <v>660.6474935732648</v>
      </c>
      <c r="CM154" s="49">
        <v>207.82750738197575</v>
      </c>
      <c r="CN154" s="69">
        <v>2241.482219430055</v>
      </c>
      <c r="CO154" s="46">
        <v>69719</v>
      </c>
      <c r="CP154" s="46">
        <v>32649.857499999998</v>
      </c>
      <c r="CQ154" s="46">
        <v>11002154.185463989</v>
      </c>
      <c r="CR154" s="49">
        <v>46.83064516129032</v>
      </c>
      <c r="CS154" s="50">
        <v>336.97403382124986</v>
      </c>
      <c r="CT154" s="50">
        <v>157.80711406451596</v>
      </c>
      <c r="CU154" s="49">
        <v>478.19967707212055</v>
      </c>
      <c r="CV154" s="49">
        <v>186.94265937816479</v>
      </c>
      <c r="CW154" s="69">
        <v>1559.1015299067037</v>
      </c>
      <c r="CX154" s="46">
        <v>67350</v>
      </c>
      <c r="CY154" s="46">
        <v>36113.686274509804</v>
      </c>
      <c r="CZ154" s="46">
        <v>13210912.70994111</v>
      </c>
      <c r="DA154" s="49">
        <v>53.62091503267974</v>
      </c>
      <c r="DB154" s="50">
        <v>365.81457261165264</v>
      </c>
      <c r="DC154" s="50">
        <v>196.15312115725476</v>
      </c>
      <c r="DD154" s="49">
        <v>173.88875550220089</v>
      </c>
      <c r="DE154" s="49">
        <v>290.19032606621244</v>
      </c>
      <c r="DF154" s="69">
        <v>968.68742815272901</v>
      </c>
      <c r="DG154" s="46">
        <v>207644</v>
      </c>
      <c r="DH154" s="46">
        <v>65556.377081855346</v>
      </c>
      <c r="DI154" s="46">
        <v>8171049.8197903857</v>
      </c>
      <c r="DJ154" s="49">
        <v>31.571524860749815</v>
      </c>
      <c r="DK154" s="50">
        <v>124.64157086636754</v>
      </c>
      <c r="DL154" s="50">
        <v>39.351244532904325</v>
      </c>
      <c r="DM154" s="49">
        <v>-0.13274336283185842</v>
      </c>
      <c r="DN154" s="49">
        <v>-44.587289443633324</v>
      </c>
      <c r="DO154" s="49">
        <v>-44.513634976788353</v>
      </c>
      <c r="DP154" s="49">
        <v>-8.9280091224886498</v>
      </c>
      <c r="DQ154" s="69">
        <v>-49.467462707798042</v>
      </c>
      <c r="DR154" s="46">
        <v>207613</v>
      </c>
      <c r="DS154" s="46">
        <v>71350.777028050405</v>
      </c>
      <c r="DT154" s="46">
        <v>25118856.019584585</v>
      </c>
      <c r="DU154" s="49">
        <v>34.367201007668307</v>
      </c>
      <c r="DV154" s="50">
        <v>352.04740671162574</v>
      </c>
      <c r="DW154" s="50">
        <v>120.98883990686798</v>
      </c>
      <c r="DX154" s="49">
        <v>-0.13276315726180798</v>
      </c>
      <c r="DY154" s="49">
        <v>-52.631519396395269</v>
      </c>
      <c r="DZ154" s="49">
        <v>-52.568547903056242</v>
      </c>
      <c r="EA154" s="49">
        <v>100.08927675073843</v>
      </c>
      <c r="EB154" s="69">
        <v>-5.0947505468522785</v>
      </c>
      <c r="EC154" s="46">
        <v>203040</v>
      </c>
      <c r="ED154" s="46">
        <v>133591.78378378379</v>
      </c>
      <c r="EE154" s="46">
        <v>51291611.10501682</v>
      </c>
      <c r="EF154" s="49">
        <v>65.795795795795797</v>
      </c>
      <c r="EG154" s="50">
        <v>383.9428567555583</v>
      </c>
      <c r="EH154" s="50">
        <v>252.61825800343192</v>
      </c>
      <c r="EI154" s="49">
        <v>-0.13280212483399734</v>
      </c>
      <c r="EJ154" s="49">
        <v>-4.9762175904182202</v>
      </c>
      <c r="EK154" s="49">
        <v>-4.8498561776395208</v>
      </c>
      <c r="EL154" s="49">
        <v>119.85887458972515</v>
      </c>
      <c r="EM154" s="69">
        <v>109.19603537834664</v>
      </c>
      <c r="EN154" s="46">
        <v>204749</v>
      </c>
      <c r="EO154" s="46">
        <v>104944.14377450981</v>
      </c>
      <c r="EP154" s="46">
        <v>37415996.428587973</v>
      </c>
      <c r="EQ154" s="49">
        <v>51.255021404016532</v>
      </c>
      <c r="ER154" s="50">
        <v>356.53248559521865</v>
      </c>
      <c r="ES154" s="50">
        <v>182.74080180410147</v>
      </c>
      <c r="ET154" s="49">
        <v>0.16486311958202063</v>
      </c>
      <c r="EU154" s="49">
        <v>344.59753698902648</v>
      </c>
      <c r="EV154" s="49">
        <v>343.86576604037572</v>
      </c>
      <c r="EW154" s="49">
        <v>241.62462861879598</v>
      </c>
      <c r="EX154" s="69">
        <v>1416.3547748014073</v>
      </c>
      <c r="EY154" s="46">
        <v>823046</v>
      </c>
      <c r="EZ154" s="46">
        <v>375443.08166819933</v>
      </c>
      <c r="FA154" s="46">
        <v>121997513.37297976</v>
      </c>
      <c r="FB154" s="49">
        <v>45.616293824184716</v>
      </c>
      <c r="FC154" s="50">
        <v>324.94276584059145</v>
      </c>
      <c r="FD154" s="50">
        <v>148.22684682627673</v>
      </c>
      <c r="FE154" s="49">
        <v>-5.8892743563994557E-2</v>
      </c>
      <c r="FF154" s="49">
        <v>-13.318001540144431</v>
      </c>
      <c r="FG154" s="49">
        <v>-13.266922050962746</v>
      </c>
      <c r="FH154" s="49">
        <v>101.90047184111017</v>
      </c>
      <c r="FI154" s="69">
        <v>75.114493621424089</v>
      </c>
      <c r="FK154" s="70">
        <v>87</v>
      </c>
      <c r="FL154" s="71">
        <v>10</v>
      </c>
      <c r="FM154" s="46">
        <v>2245</v>
      </c>
      <c r="FN154" s="71">
        <v>255</v>
      </c>
    </row>
    <row r="155" spans="2:170" x14ac:dyDescent="0.2">
      <c r="B155" s="73" t="s">
        <v>63</v>
      </c>
      <c r="C155" s="46">
        <v>26629</v>
      </c>
      <c r="D155" s="46">
        <v>8283.5023474178397</v>
      </c>
      <c r="E155" s="46">
        <v>1614900.055310515</v>
      </c>
      <c r="F155" s="49">
        <v>31.107072542783584</v>
      </c>
      <c r="G155" s="50">
        <v>194.95377529698135</v>
      </c>
      <c r="H155" s="50">
        <v>60.644412306527286</v>
      </c>
      <c r="I155" s="49">
        <v>-56.527957530613165</v>
      </c>
      <c r="J155" s="49">
        <v>14.780955481989322</v>
      </c>
      <c r="K155" s="69">
        <v>-50.102374286101607</v>
      </c>
      <c r="L155" s="46">
        <v>26629</v>
      </c>
      <c r="M155" s="46">
        <v>7745.7871674491389</v>
      </c>
      <c r="N155" s="46">
        <v>1491318.6315535211</v>
      </c>
      <c r="O155" s="49">
        <v>29.087788379019639</v>
      </c>
      <c r="P155" s="50">
        <v>192.53286971537659</v>
      </c>
      <c r="Q155" s="50">
        <v>56.003553702862334</v>
      </c>
      <c r="R155" s="49">
        <v>-56.95967199780889</v>
      </c>
      <c r="S155" s="49">
        <v>20.2928134688289</v>
      </c>
      <c r="T155" s="69">
        <v>-48.225578519952116</v>
      </c>
      <c r="U155" s="46">
        <v>25770</v>
      </c>
      <c r="V155" s="46">
        <v>6965.3962804005723</v>
      </c>
      <c r="W155" s="46">
        <v>1270867.975987724</v>
      </c>
      <c r="X155" s="49">
        <v>27.029089175011922</v>
      </c>
      <c r="Y155" s="50">
        <v>182.45451153493278</v>
      </c>
      <c r="Z155" s="50">
        <v>49.315792626609394</v>
      </c>
      <c r="AA155" s="49">
        <v>-63.46814647158422</v>
      </c>
      <c r="AB155" s="49">
        <v>7.7284011863222348</v>
      </c>
      <c r="AC155" s="69">
        <v>-60.64481827010863</v>
      </c>
      <c r="AD155" s="46">
        <v>26629</v>
      </c>
      <c r="AE155" s="46">
        <v>9391.2417739628036</v>
      </c>
      <c r="AF155" s="46">
        <v>1523806.0247133963</v>
      </c>
      <c r="AG155" s="49">
        <v>35.266971249250084</v>
      </c>
      <c r="AH155" s="50">
        <v>162.25820412143418</v>
      </c>
      <c r="AI155" s="50">
        <v>57.223554197055705</v>
      </c>
      <c r="AJ155" s="49">
        <v>-55.487946616095755</v>
      </c>
      <c r="AK155" s="49">
        <v>-15.659820241398107</v>
      </c>
      <c r="AL155" s="69">
        <v>-62.45845416177032</v>
      </c>
      <c r="AM155" s="46">
        <v>28170</v>
      </c>
      <c r="AN155" s="46">
        <v>11834.534017971759</v>
      </c>
      <c r="AO155" s="46">
        <v>1791411.3807816457</v>
      </c>
      <c r="AP155" s="49">
        <v>42.011125374411641</v>
      </c>
      <c r="AQ155" s="50">
        <v>151.37151814015095</v>
      </c>
      <c r="AR155" s="50">
        <v>63.59287826700907</v>
      </c>
      <c r="AS155" s="49">
        <v>-51.63404282969443</v>
      </c>
      <c r="AT155" s="49">
        <v>-27.226524569644443</v>
      </c>
      <c r="AU155" s="69">
        <v>-64.802412042011383</v>
      </c>
      <c r="AV155" s="46">
        <v>29357</v>
      </c>
      <c r="AW155" s="46">
        <v>18983.318932655653</v>
      </c>
      <c r="AX155" s="46">
        <v>3691595.8511907472</v>
      </c>
      <c r="AY155" s="49">
        <v>64.663688158380126</v>
      </c>
      <c r="AZ155" s="50">
        <v>194.46524942697755</v>
      </c>
      <c r="BA155" s="50">
        <v>125.74840246587686</v>
      </c>
      <c r="BB155" s="49">
        <v>-23.857706667219389</v>
      </c>
      <c r="BC155" s="49">
        <v>-13.900323645244026</v>
      </c>
      <c r="BD155" s="69">
        <v>-34.441731871386956</v>
      </c>
      <c r="BE155" s="46">
        <v>29357</v>
      </c>
      <c r="BF155" s="46">
        <v>17225.292249047016</v>
      </c>
      <c r="BG155" s="46">
        <v>3800608.515632784</v>
      </c>
      <c r="BH155" s="49">
        <v>58.675246956593021</v>
      </c>
      <c r="BI155" s="50">
        <v>220.64116304575626</v>
      </c>
      <c r="BJ155" s="50">
        <v>129.46174730499655</v>
      </c>
      <c r="BK155" s="49">
        <v>-34.984699770480887</v>
      </c>
      <c r="BL155" s="49">
        <v>-3.8035113237984191</v>
      </c>
      <c r="BM155" s="69">
        <v>-37.457564076912185</v>
      </c>
      <c r="BN155" s="46">
        <v>26516</v>
      </c>
      <c r="BO155" s="46">
        <v>16669.365946632784</v>
      </c>
      <c r="BP155" s="46">
        <v>3374047.6071152589</v>
      </c>
      <c r="BQ155" s="49">
        <v>62.865311308767474</v>
      </c>
      <c r="BR155" s="50">
        <v>202.4100747393345</v>
      </c>
      <c r="BS155" s="50">
        <v>127.24572360519156</v>
      </c>
      <c r="BT155" s="49">
        <v>-27.330359709838273</v>
      </c>
      <c r="BU155" s="49">
        <v>-0.54120897873484852</v>
      </c>
      <c r="BV155" s="69">
        <v>-27.723654327902945</v>
      </c>
      <c r="BW155" s="46">
        <v>29357</v>
      </c>
      <c r="BX155" s="46">
        <v>22030.083862770014</v>
      </c>
      <c r="BY155" s="46">
        <v>4641539.5096006608</v>
      </c>
      <c r="BZ155" s="49">
        <v>75.042013362298647</v>
      </c>
      <c r="CA155" s="50">
        <v>210.69095962202317</v>
      </c>
      <c r="CB155" s="50">
        <v>158.10673807271385</v>
      </c>
      <c r="CC155" s="49">
        <v>28.964303552315293</v>
      </c>
      <c r="CD155" s="49">
        <v>5.8813752385017013</v>
      </c>
      <c r="CE155" s="69">
        <v>36.549178167947339</v>
      </c>
      <c r="CF155" s="46">
        <v>28410</v>
      </c>
      <c r="CG155" s="46">
        <v>22495.762388818297</v>
      </c>
      <c r="CH155" s="46">
        <v>4971887.4395804387</v>
      </c>
      <c r="CI155" s="49">
        <v>79.18254976704786</v>
      </c>
      <c r="CJ155" s="50">
        <v>221.01440056335923</v>
      </c>
      <c r="CK155" s="50">
        <v>175.00483771842443</v>
      </c>
      <c r="CL155" s="49">
        <v>436.84908062169677</v>
      </c>
      <c r="CM155" s="49">
        <v>63.572518464038708</v>
      </c>
      <c r="CN155" s="69">
        <v>778.13756152394706</v>
      </c>
      <c r="CO155" s="46">
        <v>29357</v>
      </c>
      <c r="CP155" s="46">
        <v>20381.557814485386</v>
      </c>
      <c r="CQ155" s="46">
        <v>4289174.0182291083</v>
      </c>
      <c r="CR155" s="49">
        <v>69.426568840431202</v>
      </c>
      <c r="CS155" s="50">
        <v>210.44387564824643</v>
      </c>
      <c r="CT155" s="50">
        <v>146.10396219740124</v>
      </c>
      <c r="CU155" s="49">
        <v>293.13063284566152</v>
      </c>
      <c r="CV155" s="49">
        <v>59.392763800823595</v>
      </c>
      <c r="CW155" s="69">
        <v>526.62178104036821</v>
      </c>
      <c r="CX155" s="46">
        <v>28410</v>
      </c>
      <c r="CY155" s="46">
        <v>16049.664548919949</v>
      </c>
      <c r="CZ155" s="46">
        <v>3530802.9698700774</v>
      </c>
      <c r="DA155" s="49">
        <v>56.493011435832273</v>
      </c>
      <c r="DB155" s="50">
        <v>219.99232190230919</v>
      </c>
      <c r="DC155" s="50">
        <v>124.28028757022449</v>
      </c>
      <c r="DD155" s="49">
        <v>200.51165666682522</v>
      </c>
      <c r="DE155" s="49">
        <v>26.343647026019998</v>
      </c>
      <c r="DF155" s="69">
        <v>279.67738677117876</v>
      </c>
      <c r="DG155" s="46">
        <v>79028</v>
      </c>
      <c r="DH155" s="46">
        <v>22994.685795267553</v>
      </c>
      <c r="DI155" s="46">
        <v>4377086.6628517602</v>
      </c>
      <c r="DJ155" s="49">
        <v>29.096884389415841</v>
      </c>
      <c r="DK155" s="50">
        <v>190.35209708116957</v>
      </c>
      <c r="DL155" s="50">
        <v>55.386529620536521</v>
      </c>
      <c r="DM155" s="49">
        <v>-0.92272202998846597</v>
      </c>
      <c r="DN155" s="49">
        <v>-59.402492628920129</v>
      </c>
      <c r="DO155" s="49">
        <v>-59.024401757012519</v>
      </c>
      <c r="DP155" s="49">
        <v>14.295954361222083</v>
      </c>
      <c r="DQ155" s="69">
        <v>-53.166548932957305</v>
      </c>
      <c r="DR155" s="46">
        <v>84156</v>
      </c>
      <c r="DS155" s="46">
        <v>40209.094724590213</v>
      </c>
      <c r="DT155" s="46">
        <v>7006813.2566857887</v>
      </c>
      <c r="DU155" s="49">
        <v>47.779237041435209</v>
      </c>
      <c r="DV155" s="50">
        <v>174.25941331627922</v>
      </c>
      <c r="DW155" s="50">
        <v>83.259818155399373</v>
      </c>
      <c r="DX155" s="49">
        <v>5.5062434180833462</v>
      </c>
      <c r="DY155" s="49">
        <v>-39.727757640690449</v>
      </c>
      <c r="DZ155" s="49">
        <v>-42.873293175198832</v>
      </c>
      <c r="EA155" s="49">
        <v>-16.673302628490127</v>
      </c>
      <c r="EB155" s="69">
        <v>-52.398201885788254</v>
      </c>
      <c r="EC155" s="46">
        <v>85230</v>
      </c>
      <c r="ED155" s="46">
        <v>55924.74205844981</v>
      </c>
      <c r="EE155" s="46">
        <v>11816195.632348703</v>
      </c>
      <c r="EF155" s="49">
        <v>65.616264294790341</v>
      </c>
      <c r="EG155" s="50">
        <v>211.28744089689306</v>
      </c>
      <c r="EH155" s="50">
        <v>138.6389256406043</v>
      </c>
      <c r="EI155" s="49">
        <v>9.2272202998846602</v>
      </c>
      <c r="EJ155" s="49">
        <v>-8.1636210164831908</v>
      </c>
      <c r="EK155" s="49">
        <v>-15.921710054161485</v>
      </c>
      <c r="EL155" s="49">
        <v>-0.63967154492949518</v>
      </c>
      <c r="EM155" s="69">
        <v>-16.459534950408329</v>
      </c>
      <c r="EN155" s="46">
        <v>86177</v>
      </c>
      <c r="EO155" s="46">
        <v>58926.98475222363</v>
      </c>
      <c r="EP155" s="46">
        <v>12791864.427679624</v>
      </c>
      <c r="EQ155" s="49">
        <v>68.379016155382104</v>
      </c>
      <c r="ER155" s="50">
        <v>217.0799079821731</v>
      </c>
      <c r="ES155" s="50">
        <v>148.43710534921874</v>
      </c>
      <c r="ET155" s="49">
        <v>28.104235108739278</v>
      </c>
      <c r="EU155" s="49">
        <v>410.45519198711111</v>
      </c>
      <c r="EV155" s="49">
        <v>298.46863107517032</v>
      </c>
      <c r="EW155" s="49">
        <v>44.194263107252659</v>
      </c>
      <c r="EX155" s="69">
        <v>474.56890629239905</v>
      </c>
      <c r="EY155" s="46">
        <v>334591</v>
      </c>
      <c r="EZ155" s="46">
        <v>178055.50733053123</v>
      </c>
      <c r="FA155" s="46">
        <v>35991959.979565874</v>
      </c>
      <c r="FB155" s="49">
        <v>53.215868726454453</v>
      </c>
      <c r="FC155" s="50">
        <v>202.13898755039705</v>
      </c>
      <c r="FD155" s="50">
        <v>107.57001825980339</v>
      </c>
      <c r="FE155" s="49">
        <v>9.7635067529664177</v>
      </c>
      <c r="FF155" s="49">
        <v>-9.0593862762739263</v>
      </c>
      <c r="FG155" s="49">
        <v>-17.148589350013314</v>
      </c>
      <c r="FH155" s="49">
        <v>3.9545230228155299</v>
      </c>
      <c r="FI155" s="69">
        <v>-13.872211241132153</v>
      </c>
      <c r="FK155" s="70">
        <v>24</v>
      </c>
      <c r="FL155" s="71">
        <v>15</v>
      </c>
      <c r="FM155" s="46">
        <v>947</v>
      </c>
      <c r="FN155" s="71">
        <v>787</v>
      </c>
    </row>
    <row r="156" spans="2:170" x14ac:dyDescent="0.2">
      <c r="B156" s="73" t="s">
        <v>64</v>
      </c>
      <c r="K156" s="69"/>
      <c r="T156" s="69"/>
      <c r="AC156" s="69"/>
      <c r="AL156" s="69"/>
      <c r="AU156" s="69"/>
      <c r="BD156" s="69"/>
      <c r="BM156" s="69"/>
      <c r="BV156" s="69"/>
      <c r="CE156" s="69"/>
      <c r="CN156" s="69"/>
      <c r="CW156" s="69"/>
      <c r="DF156" s="69"/>
      <c r="DQ156" s="69"/>
      <c r="EB156" s="69"/>
      <c r="EM156" s="69"/>
      <c r="EX156" s="69"/>
      <c r="FI156" s="69"/>
      <c r="FK156" s="70">
        <v>15</v>
      </c>
      <c r="FL156" s="71">
        <v>6</v>
      </c>
      <c r="FM156" s="46">
        <v>530</v>
      </c>
      <c r="FN156" s="71">
        <v>242</v>
      </c>
    </row>
    <row r="157" spans="2:170" x14ac:dyDescent="0.2">
      <c r="B157" s="81" t="s">
        <v>108</v>
      </c>
      <c r="C157" s="82">
        <v>260276</v>
      </c>
      <c r="D157" s="82">
        <v>93140.654425612054</v>
      </c>
      <c r="E157" s="82">
        <v>12104393.656257793</v>
      </c>
      <c r="F157" s="83">
        <v>35.785341109288623</v>
      </c>
      <c r="G157" s="84">
        <v>129.95821997283815</v>
      </c>
      <c r="H157" s="84">
        <v>46.505992316839787</v>
      </c>
      <c r="I157" s="83">
        <v>-45.74422730573977</v>
      </c>
      <c r="J157" s="83">
        <v>-11.36643876725606</v>
      </c>
      <c r="K157" s="85">
        <v>-51.91117648673449</v>
      </c>
      <c r="L157" s="82">
        <v>260276</v>
      </c>
      <c r="M157" s="82">
        <v>98817.852968036532</v>
      </c>
      <c r="N157" s="82">
        <v>13037068.23638949</v>
      </c>
      <c r="O157" s="83">
        <v>37.966563558697892</v>
      </c>
      <c r="P157" s="84">
        <v>131.9302923997594</v>
      </c>
      <c r="Q157" s="84">
        <v>50.089398317130623</v>
      </c>
      <c r="R157" s="83">
        <v>-39.681907532839325</v>
      </c>
      <c r="S157" s="83">
        <v>-10.768084020646397</v>
      </c>
      <c r="T157" s="85">
        <v>-46.177010409354374</v>
      </c>
      <c r="U157" s="82">
        <v>254550</v>
      </c>
      <c r="V157" s="82">
        <v>92536.659521660651</v>
      </c>
      <c r="W157" s="82">
        <v>12478732.744989393</v>
      </c>
      <c r="X157" s="83">
        <v>36.3530385078219</v>
      </c>
      <c r="Y157" s="84">
        <v>134.85177452367853</v>
      </c>
      <c r="Z157" s="84">
        <v>49.022717521074021</v>
      </c>
      <c r="AA157" s="83">
        <v>-49.414357720629681</v>
      </c>
      <c r="AB157" s="83">
        <v>-15.485783759905807</v>
      </c>
      <c r="AC157" s="85">
        <v>-57.247940897572455</v>
      </c>
      <c r="AD157" s="82">
        <v>263035</v>
      </c>
      <c r="AE157" s="82">
        <v>112273.41400847647</v>
      </c>
      <c r="AF157" s="82">
        <v>16571642.19027799</v>
      </c>
      <c r="AG157" s="83">
        <v>42.68383067214495</v>
      </c>
      <c r="AH157" s="84">
        <v>147.60076850452643</v>
      </c>
      <c r="AI157" s="84">
        <v>63.001662099256713</v>
      </c>
      <c r="AJ157" s="83">
        <v>-46.124339510866292</v>
      </c>
      <c r="AK157" s="83">
        <v>-16.709431793746482</v>
      </c>
      <c r="AL157" s="85">
        <v>-55.126656253728513</v>
      </c>
      <c r="AM157" s="82">
        <v>265140</v>
      </c>
      <c r="AN157" s="82">
        <v>122973.8702725544</v>
      </c>
      <c r="AO157" s="82">
        <v>18169996.286387961</v>
      </c>
      <c r="AP157" s="83">
        <v>46.380731037396998</v>
      </c>
      <c r="AQ157" s="84">
        <v>147.75493563077021</v>
      </c>
      <c r="AR157" s="84">
        <v>68.529819289386595</v>
      </c>
      <c r="AS157" s="83">
        <v>-45.96972635522355</v>
      </c>
      <c r="AT157" s="83">
        <v>-19.999805031035727</v>
      </c>
      <c r="AU157" s="85">
        <v>-56.775675741913915</v>
      </c>
      <c r="AV157" s="82">
        <v>274195</v>
      </c>
      <c r="AW157" s="82">
        <v>169290.13002622378</v>
      </c>
      <c r="AX157" s="82">
        <v>32487296.087360218</v>
      </c>
      <c r="AY157" s="83">
        <v>61.740779381908418</v>
      </c>
      <c r="AZ157" s="84">
        <v>191.90307244921956</v>
      </c>
      <c r="BA157" s="84">
        <v>118.48245258797651</v>
      </c>
      <c r="BB157" s="83">
        <v>-24.219736791789838</v>
      </c>
      <c r="BC157" s="83">
        <v>-4.2587977814501565</v>
      </c>
      <c r="BD157" s="85">
        <v>-27.447064960078183</v>
      </c>
      <c r="BE157" s="82">
        <v>281015</v>
      </c>
      <c r="BF157" s="82">
        <v>170523.19413322469</v>
      </c>
      <c r="BG157" s="82">
        <v>34326018.964634955</v>
      </c>
      <c r="BH157" s="83">
        <v>60.681171515123637</v>
      </c>
      <c r="BI157" s="84">
        <v>201.2982406241878</v>
      </c>
      <c r="BJ157" s="84">
        <v>122.15013065008968</v>
      </c>
      <c r="BK157" s="83">
        <v>-30.551743887858205</v>
      </c>
      <c r="BL157" s="83">
        <v>0.30193876246538509</v>
      </c>
      <c r="BM157" s="85">
        <v>-30.342052682799412</v>
      </c>
      <c r="BN157" s="82">
        <v>253820</v>
      </c>
      <c r="BO157" s="82">
        <v>162976.10613159504</v>
      </c>
      <c r="BP157" s="82">
        <v>30063358.343810651</v>
      </c>
      <c r="BQ157" s="83">
        <v>64.209323982190142</v>
      </c>
      <c r="BR157" s="84">
        <v>184.4648216072606</v>
      </c>
      <c r="BS157" s="84">
        <v>118.44361493897506</v>
      </c>
      <c r="BT157" s="83">
        <v>-24.449714577939268</v>
      </c>
      <c r="BU157" s="83">
        <v>2.1981968730544446</v>
      </c>
      <c r="BV157" s="85">
        <v>-22.788970566207819</v>
      </c>
      <c r="BW157" s="82">
        <v>281015</v>
      </c>
      <c r="BX157" s="82">
        <v>216616.39621857469</v>
      </c>
      <c r="BY157" s="82">
        <v>41093523.842411734</v>
      </c>
      <c r="BZ157" s="83">
        <v>77.08357070568286</v>
      </c>
      <c r="CA157" s="84">
        <v>189.70643293754509</v>
      </c>
      <c r="CB157" s="84">
        <v>146.2324923666414</v>
      </c>
      <c r="CC157" s="83">
        <v>38.403958318810545</v>
      </c>
      <c r="CD157" s="83">
        <v>8.3156584135114411</v>
      </c>
      <c r="CE157" s="85">
        <v>49.913158723381578</v>
      </c>
      <c r="CF157" s="82">
        <v>272310</v>
      </c>
      <c r="CG157" s="82">
        <v>209031.7816524668</v>
      </c>
      <c r="CH157" s="82">
        <v>41267521.784391701</v>
      </c>
      <c r="CI157" s="83">
        <v>76.76243312859124</v>
      </c>
      <c r="CJ157" s="84">
        <v>197.42223626549998</v>
      </c>
      <c r="CK157" s="84">
        <v>151.54611209427381</v>
      </c>
      <c r="CL157" s="83">
        <v>276.2473355865157</v>
      </c>
      <c r="CM157" s="83">
        <v>69.756372450868426</v>
      </c>
      <c r="CN157" s="85">
        <v>538.70382833471444</v>
      </c>
      <c r="CO157" s="82">
        <v>281170</v>
      </c>
      <c r="CP157" s="82">
        <v>195502.66679944235</v>
      </c>
      <c r="CQ157" s="82">
        <v>35911646.065000236</v>
      </c>
      <c r="CR157" s="83">
        <v>69.531837251286532</v>
      </c>
      <c r="CS157" s="84">
        <v>183.68877853640959</v>
      </c>
      <c r="CT157" s="84">
        <v>127.72218254081245</v>
      </c>
      <c r="CU157" s="83">
        <v>448.20684782015667</v>
      </c>
      <c r="CV157" s="83">
        <v>58.243778754640175</v>
      </c>
      <c r="CW157" s="85">
        <v>767.50323138231568</v>
      </c>
      <c r="CX157" s="82">
        <v>271980</v>
      </c>
      <c r="CY157" s="82">
        <v>161850.54806491884</v>
      </c>
      <c r="CZ157" s="82">
        <v>30660231.63970121</v>
      </c>
      <c r="DA157" s="83">
        <v>59.508253571923987</v>
      </c>
      <c r="DB157" s="84">
        <v>189.43545144748771</v>
      </c>
      <c r="DC157" s="84">
        <v>112.72972880248992</v>
      </c>
      <c r="DD157" s="83">
        <v>178.86988136026073</v>
      </c>
      <c r="DE157" s="83">
        <v>51.155771961448387</v>
      </c>
      <c r="DF157" s="85">
        <v>321.52792193807733</v>
      </c>
      <c r="DG157" s="82">
        <v>775102</v>
      </c>
      <c r="DH157" s="82">
        <v>284495.16691530921</v>
      </c>
      <c r="DI157" s="82">
        <v>37620194.637636676</v>
      </c>
      <c r="DJ157" s="83">
        <v>36.704223046168018</v>
      </c>
      <c r="DK157" s="84">
        <v>132.23491648571925</v>
      </c>
      <c r="DL157" s="84">
        <v>48.535798691832397</v>
      </c>
      <c r="DM157" s="83">
        <v>1.3597418085952211</v>
      </c>
      <c r="DN157" s="83">
        <v>-44.363014238348747</v>
      </c>
      <c r="DO157" s="83">
        <v>-45.109384881115311</v>
      </c>
      <c r="DP157" s="83">
        <v>-12.743333063210303</v>
      </c>
      <c r="DQ157" s="85">
        <v>-52.104278786159654</v>
      </c>
      <c r="DR157" s="82">
        <v>802370</v>
      </c>
      <c r="DS157" s="82">
        <v>404537.41430725466</v>
      </c>
      <c r="DT157" s="82">
        <v>67228934.564026177</v>
      </c>
      <c r="DU157" s="83">
        <v>50.417814014389201</v>
      </c>
      <c r="DV157" s="84">
        <v>166.18718612010602</v>
      </c>
      <c r="DW157" s="84">
        <v>83.787946413781881</v>
      </c>
      <c r="DX157" s="83">
        <v>4.9298196745536984</v>
      </c>
      <c r="DY157" s="83">
        <v>-35.594445888880365</v>
      </c>
      <c r="DZ157" s="83">
        <v>-38.620351859102179</v>
      </c>
      <c r="EA157" s="83">
        <v>-11.378133516398352</v>
      </c>
      <c r="EB157" s="85">
        <v>-45.604210176469053</v>
      </c>
      <c r="EC157" s="82">
        <v>815850</v>
      </c>
      <c r="ED157" s="82">
        <v>550115.69648339436</v>
      </c>
      <c r="EE157" s="82">
        <v>105482901.15085734</v>
      </c>
      <c r="EF157" s="83">
        <v>67.428534226070283</v>
      </c>
      <c r="EG157" s="84">
        <v>191.74675768234766</v>
      </c>
      <c r="EH157" s="84">
        <v>129.29202813122183</v>
      </c>
      <c r="EI157" s="83">
        <v>9.0723138009866435</v>
      </c>
      <c r="EJ157" s="83">
        <v>-2.8724303103046345</v>
      </c>
      <c r="EK157" s="83">
        <v>-10.951215478096174</v>
      </c>
      <c r="EL157" s="83">
        <v>2.4467263737852516</v>
      </c>
      <c r="EM157" s="85">
        <v>-8.7724353816635539</v>
      </c>
      <c r="EN157" s="82">
        <v>825460</v>
      </c>
      <c r="EO157" s="82">
        <v>566384.99651682796</v>
      </c>
      <c r="EP157" s="82">
        <v>107839399.48909315</v>
      </c>
      <c r="EQ157" s="83">
        <v>68.614469085943355</v>
      </c>
      <c r="ER157" s="84">
        <v>190.39946353149753</v>
      </c>
      <c r="ES157" s="84">
        <v>130.64158104462138</v>
      </c>
      <c r="ET157" s="83">
        <v>27.958257699181988</v>
      </c>
      <c r="EU157" s="83">
        <v>383.77906754281855</v>
      </c>
      <c r="EV157" s="83">
        <v>278.07569143379419</v>
      </c>
      <c r="EW157" s="83">
        <v>58.824874992520321</v>
      </c>
      <c r="EX157" s="85">
        <v>500.47824429683055</v>
      </c>
      <c r="EY157" s="82">
        <v>3218782</v>
      </c>
      <c r="EZ157" s="82">
        <v>1805533.2742227863</v>
      </c>
      <c r="FA157" s="82">
        <v>318171429.84161335</v>
      </c>
      <c r="FB157" s="83">
        <v>56.093679976549708</v>
      </c>
      <c r="FC157" s="84">
        <v>176.22019731459898</v>
      </c>
      <c r="FD157" s="84">
        <v>98.848393535695593</v>
      </c>
      <c r="FE157" s="83">
        <v>10.139170043949155</v>
      </c>
      <c r="FF157" s="83">
        <v>-0.95330393038236805</v>
      </c>
      <c r="FG157" s="83">
        <v>-10.071325187855747</v>
      </c>
      <c r="FH157" s="83">
        <v>1.874973178812017</v>
      </c>
      <c r="FI157" s="85">
        <v>-8.3851866550669651</v>
      </c>
      <c r="FK157" s="86">
        <v>217</v>
      </c>
      <c r="FL157" s="87">
        <v>64</v>
      </c>
      <c r="FM157" s="82">
        <v>9066</v>
      </c>
      <c r="FN157" s="87">
        <v>4806</v>
      </c>
    </row>
    <row r="158" spans="2:170" x14ac:dyDescent="0.2">
      <c r="B158" s="68" t="s">
        <v>109</v>
      </c>
      <c r="K158" s="69"/>
      <c r="T158" s="69"/>
      <c r="AC158" s="69"/>
      <c r="AL158" s="69"/>
      <c r="AU158" s="69"/>
      <c r="BD158" s="69"/>
      <c r="BM158" s="69"/>
      <c r="BV158" s="69"/>
      <c r="CE158" s="69"/>
      <c r="CN158" s="69"/>
      <c r="CW158" s="69"/>
      <c r="DF158" s="69"/>
      <c r="DQ158" s="69"/>
      <c r="EB158" s="69"/>
      <c r="EM158" s="69"/>
      <c r="EX158" s="69"/>
      <c r="FI158" s="69"/>
      <c r="FK158" s="70"/>
      <c r="FL158" s="71"/>
      <c r="FN158" s="71"/>
    </row>
    <row r="159" spans="2:170" x14ac:dyDescent="0.2">
      <c r="B159" s="72" t="s">
        <v>86</v>
      </c>
      <c r="K159" s="69"/>
      <c r="T159" s="69"/>
      <c r="AC159" s="69"/>
      <c r="AL159" s="69"/>
      <c r="AU159" s="69"/>
      <c r="BD159" s="69"/>
      <c r="BM159" s="69"/>
      <c r="BV159" s="69"/>
      <c r="CE159" s="69"/>
      <c r="CN159" s="69"/>
      <c r="CW159" s="69"/>
      <c r="DF159" s="69"/>
      <c r="DQ159" s="69"/>
      <c r="EB159" s="69"/>
      <c r="EM159" s="69"/>
      <c r="EX159" s="69"/>
      <c r="FI159" s="69"/>
      <c r="FK159" s="70"/>
      <c r="FL159" s="71"/>
      <c r="FN159" s="71"/>
    </row>
    <row r="160" spans="2:170" x14ac:dyDescent="0.2">
      <c r="B160" s="73" t="s">
        <v>61</v>
      </c>
      <c r="C160" s="46">
        <v>205933</v>
      </c>
      <c r="D160" s="46">
        <v>70894.023781212847</v>
      </c>
      <c r="E160" s="46">
        <v>9698381.2762846164</v>
      </c>
      <c r="F160" s="49">
        <v>34.425771382543275</v>
      </c>
      <c r="G160" s="50">
        <v>136.80111184286764</v>
      </c>
      <c r="H160" s="50">
        <v>47.094838011802942</v>
      </c>
      <c r="I160" s="49">
        <v>-57.838812066197761</v>
      </c>
      <c r="J160" s="49">
        <v>-47.393723082388682</v>
      </c>
      <c r="K160" s="69">
        <v>-77.820568723789464</v>
      </c>
      <c r="L160" s="46">
        <v>187891</v>
      </c>
      <c r="M160" s="46">
        <v>73330.673704052781</v>
      </c>
      <c r="N160" s="46">
        <v>9055209.4288879354</v>
      </c>
      <c r="O160" s="49">
        <v>39.028305615517922</v>
      </c>
      <c r="P160" s="50">
        <v>123.48460707497193</v>
      </c>
      <c r="Q160" s="50">
        <v>48.193949837341513</v>
      </c>
      <c r="R160" s="49">
        <v>-53.884519231700473</v>
      </c>
      <c r="S160" s="49">
        <v>-53.84998456542494</v>
      </c>
      <c r="T160" s="69">
        <v>-78.717698507701272</v>
      </c>
      <c r="U160" s="46">
        <v>137340</v>
      </c>
      <c r="V160" s="46">
        <v>19855.132317562147</v>
      </c>
      <c r="W160" s="46">
        <v>2489525.5870584417</v>
      </c>
      <c r="X160" s="49">
        <v>14.456918827408002</v>
      </c>
      <c r="Y160" s="50">
        <v>125.38448735778108</v>
      </c>
      <c r="Z160" s="50">
        <v>18.126733559476058</v>
      </c>
      <c r="AA160" s="49">
        <v>-82.115338233331542</v>
      </c>
      <c r="AB160" s="49">
        <v>-53.651260434349624</v>
      </c>
      <c r="AC160" s="69">
        <v>-91.710684695569384</v>
      </c>
      <c r="AD160" s="46">
        <v>163122</v>
      </c>
      <c r="AE160" s="46">
        <v>25212.154893217554</v>
      </c>
      <c r="AF160" s="46">
        <v>2878542.7875513854</v>
      </c>
      <c r="AG160" s="49">
        <v>15.456011386089893</v>
      </c>
      <c r="AH160" s="50">
        <v>114.17281861637922</v>
      </c>
      <c r="AI160" s="50">
        <v>17.646563845167332</v>
      </c>
      <c r="AJ160" s="49">
        <v>-82.282336483505588</v>
      </c>
      <c r="AK160" s="49">
        <v>-58.440723397959196</v>
      </c>
      <c r="AL160" s="69">
        <v>-92.636667211761221</v>
      </c>
      <c r="AM160" s="46">
        <v>206520</v>
      </c>
      <c r="AN160" s="46">
        <v>54833.176586649126</v>
      </c>
      <c r="AO160" s="46">
        <v>10332655.463876886</v>
      </c>
      <c r="AP160" s="49">
        <v>26.551024882165954</v>
      </c>
      <c r="AQ160" s="50">
        <v>188.43802433274854</v>
      </c>
      <c r="AR160" s="50">
        <v>50.032226728049999</v>
      </c>
      <c r="AS160" s="49">
        <v>-69.569155387602734</v>
      </c>
      <c r="AT160" s="49">
        <v>-37.595589554433872</v>
      </c>
      <c r="AU160" s="69">
        <v>-81.009810826027163</v>
      </c>
      <c r="AV160" s="46">
        <v>225401</v>
      </c>
      <c r="AW160" s="46">
        <v>111741.13988985051</v>
      </c>
      <c r="AX160" s="46">
        <v>28183088.268855151</v>
      </c>
      <c r="AY160" s="49">
        <v>49.574376284865863</v>
      </c>
      <c r="AZ160" s="50">
        <v>252.21765498935127</v>
      </c>
      <c r="BA160" s="50">
        <v>125.03532934128576</v>
      </c>
      <c r="BB160" s="49">
        <v>-39.918087593630858</v>
      </c>
      <c r="BC160" s="49">
        <v>-10.424408941654303</v>
      </c>
      <c r="BD160" s="69">
        <v>-46.181271842837312</v>
      </c>
      <c r="BE160" s="46">
        <v>239816</v>
      </c>
      <c r="BF160" s="46">
        <v>117778.89853372434</v>
      </c>
      <c r="BG160" s="46">
        <v>30982736.542446688</v>
      </c>
      <c r="BH160" s="49">
        <v>49.112193737583958</v>
      </c>
      <c r="BI160" s="50">
        <v>263.05846741787292</v>
      </c>
      <c r="BJ160" s="50">
        <v>129.19378416138491</v>
      </c>
      <c r="BK160" s="49">
        <v>-38.498881062207481</v>
      </c>
      <c r="BL160" s="49">
        <v>-15.311076605719313</v>
      </c>
      <c r="BM160" s="69">
        <v>-47.91536449614744</v>
      </c>
      <c r="BN160" s="46">
        <v>224840</v>
      </c>
      <c r="BO160" s="46">
        <v>81841.234756097561</v>
      </c>
      <c r="BP160" s="46">
        <v>19004666.989476159</v>
      </c>
      <c r="BQ160" s="49">
        <v>36.399766392144443</v>
      </c>
      <c r="BR160" s="50">
        <v>232.21383506876063</v>
      </c>
      <c r="BS160" s="50">
        <v>84.525293495268457</v>
      </c>
      <c r="BT160" s="49">
        <v>-55.974140958279008</v>
      </c>
      <c r="BU160" s="49">
        <v>-17.06599889135715</v>
      </c>
      <c r="BV160" s="69">
        <v>-63.487593574249573</v>
      </c>
      <c r="BW160" s="46">
        <v>271188</v>
      </c>
      <c r="BX160" s="46">
        <v>124175.90149253732</v>
      </c>
      <c r="BY160" s="46">
        <v>30137326.75552433</v>
      </c>
      <c r="BZ160" s="49">
        <v>45.789600385170921</v>
      </c>
      <c r="CA160" s="50">
        <v>242.69867497064646</v>
      </c>
      <c r="CB160" s="50">
        <v>111.13075340916386</v>
      </c>
      <c r="CC160" s="49">
        <v>-6.4798598949211902E-2</v>
      </c>
      <c r="CD160" s="49">
        <v>-12.243172074574055</v>
      </c>
      <c r="CE160" s="69">
        <v>-12.300037269552002</v>
      </c>
      <c r="CF160" s="46">
        <v>266070</v>
      </c>
      <c r="CG160" s="46">
        <v>155247.45045045044</v>
      </c>
      <c r="CH160" s="46">
        <v>39437008.910287127</v>
      </c>
      <c r="CI160" s="49">
        <v>58.348348348348345</v>
      </c>
      <c r="CJ160" s="50">
        <v>254.0267733599531</v>
      </c>
      <c r="CK160" s="50">
        <v>148.22042661813478</v>
      </c>
      <c r="CL160" s="49">
        <v>105.3178529362275</v>
      </c>
      <c r="CM160" s="49">
        <v>97.876176910542085</v>
      </c>
      <c r="CN160" s="69">
        <v>306.27511790501615</v>
      </c>
      <c r="CO160" s="46">
        <v>274784</v>
      </c>
      <c r="CP160" s="46">
        <v>129753.91858754291</v>
      </c>
      <c r="CQ160" s="46">
        <v>31312673.418955725</v>
      </c>
      <c r="CR160" s="49">
        <v>47.220332547580249</v>
      </c>
      <c r="CS160" s="50">
        <v>241.32352810469888</v>
      </c>
      <c r="CT160" s="50">
        <v>113.9537724865921</v>
      </c>
      <c r="CU160" s="49">
        <v>34.400439233227758</v>
      </c>
      <c r="CV160" s="49">
        <v>81.100233802006557</v>
      </c>
      <c r="CW160" s="69">
        <v>143.39950968229923</v>
      </c>
      <c r="CX160" s="46">
        <v>265920</v>
      </c>
      <c r="CY160" s="46">
        <v>61152.470819028938</v>
      </c>
      <c r="CZ160" s="46">
        <v>13571947.568026919</v>
      </c>
      <c r="DA160" s="49">
        <v>22.996566944580678</v>
      </c>
      <c r="DB160" s="50">
        <v>221.93620938377046</v>
      </c>
      <c r="DC160" s="50">
        <v>51.037708965203514</v>
      </c>
      <c r="DD160" s="49">
        <v>-42.76874028781716</v>
      </c>
      <c r="DE160" s="49">
        <v>42.79356696707449</v>
      </c>
      <c r="DF160" s="69">
        <v>-18.277442836783869</v>
      </c>
      <c r="DG160" s="46">
        <v>531164</v>
      </c>
      <c r="DH160" s="46">
        <v>164079.82980282776</v>
      </c>
      <c r="DI160" s="46">
        <v>21243116.292230994</v>
      </c>
      <c r="DJ160" s="49">
        <v>30.890615667256775</v>
      </c>
      <c r="DK160" s="50">
        <v>129.46817605648738</v>
      </c>
      <c r="DL160" s="50">
        <v>39.993516677016878</v>
      </c>
      <c r="DM160" s="49">
        <v>-26.461320352433642</v>
      </c>
      <c r="DN160" s="49">
        <v>-72.427888476607819</v>
      </c>
      <c r="DO160" s="49">
        <v>-62.506654109740147</v>
      </c>
      <c r="DP160" s="49">
        <v>-51.328419207747096</v>
      </c>
      <c r="DQ160" s="69">
        <v>-81.751395863303344</v>
      </c>
      <c r="DR160" s="46">
        <v>595043</v>
      </c>
      <c r="DS160" s="46">
        <v>191786.47136971718</v>
      </c>
      <c r="DT160" s="46">
        <v>41394286.520283423</v>
      </c>
      <c r="DU160" s="49">
        <v>32.230691121434447</v>
      </c>
      <c r="DV160" s="50">
        <v>215.83527881111806</v>
      </c>
      <c r="DW160" s="50">
        <v>69.565202044698324</v>
      </c>
      <c r="DX160" s="49">
        <v>-19.35414794666103</v>
      </c>
      <c r="DY160" s="49">
        <v>-69.64579552484183</v>
      </c>
      <c r="DZ160" s="49">
        <v>-62.361108845273321</v>
      </c>
      <c r="EA160" s="49">
        <v>-24.564010674099045</v>
      </c>
      <c r="EB160" s="69">
        <v>-71.606730086132899</v>
      </c>
      <c r="EC160" s="46">
        <v>735844</v>
      </c>
      <c r="ED160" s="46">
        <v>323796.0347823592</v>
      </c>
      <c r="EE160" s="46">
        <v>80124730.287447169</v>
      </c>
      <c r="EF160" s="49">
        <v>44.003353262696876</v>
      </c>
      <c r="EG160" s="50">
        <v>247.45432828201041</v>
      </c>
      <c r="EH160" s="50">
        <v>108.88820223776666</v>
      </c>
      <c r="EI160" s="49">
        <v>0.88982853319512889</v>
      </c>
      <c r="EJ160" s="49">
        <v>-35.674547599002125</v>
      </c>
      <c r="EK160" s="49">
        <v>-36.241885494102824</v>
      </c>
      <c r="EL160" s="49">
        <v>-15.086161876803514</v>
      </c>
      <c r="EM160" s="69">
        <v>-45.860537858060212</v>
      </c>
      <c r="EN160" s="46">
        <v>806774</v>
      </c>
      <c r="EO160" s="46">
        <v>346153.83985702228</v>
      </c>
      <c r="EP160" s="46">
        <v>84321629.897269771</v>
      </c>
      <c r="EQ160" s="49">
        <v>42.905924070064515</v>
      </c>
      <c r="ER160" s="50">
        <v>243.59582413443266</v>
      </c>
      <c r="ES160" s="50">
        <v>104.51703934096757</v>
      </c>
      <c r="ET160" s="49">
        <v>40.492261183321489</v>
      </c>
      <c r="EU160" s="49">
        <v>74.799165499495132</v>
      </c>
      <c r="EV160" s="49">
        <v>24.419070507668916</v>
      </c>
      <c r="EW160" s="49">
        <v>73.294195141405268</v>
      </c>
      <c r="EX160" s="69">
        <v>115.61102683868239</v>
      </c>
      <c r="EY160" s="46">
        <v>2668825</v>
      </c>
      <c r="EZ160" s="46">
        <v>1025816.1758119265</v>
      </c>
      <c r="FA160" s="46">
        <v>227083762.99723136</v>
      </c>
      <c r="FB160" s="49">
        <v>38.436996648784636</v>
      </c>
      <c r="FC160" s="50">
        <v>221.36886544755069</v>
      </c>
      <c r="FD160" s="50">
        <v>85.087543393527625</v>
      </c>
      <c r="FE160" s="49">
        <v>-3.4343304962368038</v>
      </c>
      <c r="FF160" s="49">
        <v>-46.802674263566786</v>
      </c>
      <c r="FG160" s="49">
        <v>-44.91072654515164</v>
      </c>
      <c r="FH160" s="49">
        <v>-16.886898225223206</v>
      </c>
      <c r="FI160" s="69">
        <v>-54.213596086486788</v>
      </c>
      <c r="FK160" s="70">
        <v>60</v>
      </c>
      <c r="FL160" s="71">
        <v>42</v>
      </c>
      <c r="FM160" s="46">
        <v>8864</v>
      </c>
      <c r="FN160" s="71">
        <v>8156</v>
      </c>
    </row>
    <row r="161" spans="2:170" x14ac:dyDescent="0.2">
      <c r="B161" s="73" t="s">
        <v>62</v>
      </c>
      <c r="K161" s="69"/>
      <c r="T161" s="69"/>
      <c r="AC161" s="69"/>
      <c r="AL161" s="69"/>
      <c r="AU161" s="69"/>
      <c r="BD161" s="69"/>
      <c r="BM161" s="69"/>
      <c r="BV161" s="69"/>
      <c r="CE161" s="69"/>
      <c r="CN161" s="69"/>
      <c r="CW161" s="69"/>
      <c r="DF161" s="69"/>
      <c r="DQ161" s="69"/>
      <c r="EB161" s="69"/>
      <c r="EM161" s="69"/>
      <c r="EX161" s="69"/>
      <c r="FI161" s="69"/>
      <c r="FK161" s="70">
        <v>9</v>
      </c>
      <c r="FL161" s="71">
        <v>1</v>
      </c>
      <c r="FM161" s="46">
        <v>225</v>
      </c>
      <c r="FN161" s="71">
        <v>3</v>
      </c>
    </row>
    <row r="162" spans="2:170" x14ac:dyDescent="0.2">
      <c r="B162" s="73" t="s">
        <v>63</v>
      </c>
      <c r="C162" s="46">
        <v>61752</v>
      </c>
      <c r="D162" s="46">
        <v>9713.5479069767443</v>
      </c>
      <c r="E162" s="46">
        <v>1354913.7186431999</v>
      </c>
      <c r="F162" s="49">
        <v>15.729932483120781</v>
      </c>
      <c r="G162" s="50">
        <v>139.48700635635254</v>
      </c>
      <c r="H162" s="50">
        <v>21.941211922580646</v>
      </c>
      <c r="I162" s="49">
        <v>-79.546898708698478</v>
      </c>
      <c r="J162" s="49">
        <v>-28.517379360300747</v>
      </c>
      <c r="K162" s="69">
        <v>-85.379587194885502</v>
      </c>
      <c r="L162" s="46">
        <v>61752</v>
      </c>
      <c r="M162" s="46">
        <v>7662.7043478260866</v>
      </c>
      <c r="N162" s="46">
        <v>1071187.2009782586</v>
      </c>
      <c r="O162" s="49">
        <v>12.408835904628331</v>
      </c>
      <c r="P162" s="50">
        <v>139.79231774512547</v>
      </c>
      <c r="Q162" s="50">
        <v>17.346599316269248</v>
      </c>
      <c r="R162" s="49">
        <v>-84.080018926772055</v>
      </c>
      <c r="S162" s="49">
        <v>-31.953750434557588</v>
      </c>
      <c r="T162" s="69">
        <v>-89.167049948140118</v>
      </c>
      <c r="U162" s="46">
        <v>58470</v>
      </c>
      <c r="V162" s="46">
        <v>11279.319148936171</v>
      </c>
      <c r="W162" s="46">
        <v>1614121.1551985652</v>
      </c>
      <c r="X162" s="49">
        <v>19.290780141843971</v>
      </c>
      <c r="Y162" s="50">
        <v>143.10448475525263</v>
      </c>
      <c r="Z162" s="50">
        <v>27.605971527254408</v>
      </c>
      <c r="AA162" s="49">
        <v>-74.902775594452919</v>
      </c>
      <c r="AB162" s="49">
        <v>-26.022323935952681</v>
      </c>
      <c r="AC162" s="69">
        <v>-81.433656628197355</v>
      </c>
      <c r="AD162" s="46">
        <v>60419</v>
      </c>
      <c r="AE162" s="46">
        <v>10140.368571428571</v>
      </c>
      <c r="AF162" s="46">
        <v>1500045.2156313686</v>
      </c>
      <c r="AG162" s="49">
        <v>16.783410138248847</v>
      </c>
      <c r="AH162" s="50">
        <v>147.92807628885257</v>
      </c>
      <c r="AI162" s="50">
        <v>24.827375753179769</v>
      </c>
      <c r="AJ162" s="49">
        <v>-79.930198383541509</v>
      </c>
      <c r="AK162" s="49">
        <v>-30.154348081126837</v>
      </c>
      <c r="AL162" s="69">
        <v>-85.98211622216003</v>
      </c>
      <c r="AM162" s="46">
        <v>61710</v>
      </c>
      <c r="AN162" s="46">
        <v>9417.1379310344819</v>
      </c>
      <c r="AO162" s="46">
        <v>1412336.1422120668</v>
      </c>
      <c r="AP162" s="49">
        <v>15.260311020960108</v>
      </c>
      <c r="AQ162" s="50">
        <v>149.97509355338923</v>
      </c>
      <c r="AR162" s="50">
        <v>22.88666573022309</v>
      </c>
      <c r="AS162" s="49">
        <v>-82.668825103899607</v>
      </c>
      <c r="AT162" s="49">
        <v>-39.686184757706116</v>
      </c>
      <c r="AU162" s="69">
        <v>-89.54690719384719</v>
      </c>
      <c r="AV162" s="46">
        <v>71641</v>
      </c>
      <c r="AW162" s="46">
        <v>15333.358814352574</v>
      </c>
      <c r="AX162" s="46">
        <v>2853392.5000891108</v>
      </c>
      <c r="AY162" s="49">
        <v>21.40304967037391</v>
      </c>
      <c r="AZ162" s="50">
        <v>186.09050597695745</v>
      </c>
      <c r="BA162" s="50">
        <v>39.829043426098337</v>
      </c>
      <c r="BB162" s="49">
        <v>-70.751342769885767</v>
      </c>
      <c r="BC162" s="49">
        <v>-14.018119514581453</v>
      </c>
      <c r="BD162" s="69">
        <v>-74.851454496813446</v>
      </c>
      <c r="BE162" s="46">
        <v>72230</v>
      </c>
      <c r="BF162" s="46">
        <v>16528.497925311203</v>
      </c>
      <c r="BG162" s="46">
        <v>2939381.2034257259</v>
      </c>
      <c r="BH162" s="49">
        <v>22.88314817293535</v>
      </c>
      <c r="BI162" s="50">
        <v>177.83716443612542</v>
      </c>
      <c r="BJ162" s="50">
        <v>40.694741844465263</v>
      </c>
      <c r="BK162" s="49">
        <v>-70.053876558879864</v>
      </c>
      <c r="BL162" s="49">
        <v>-22.02521001537902</v>
      </c>
      <c r="BM162" s="69">
        <v>-76.649573138251213</v>
      </c>
      <c r="BN162" s="46">
        <v>67676</v>
      </c>
      <c r="BO162" s="46">
        <v>14742.343223736969</v>
      </c>
      <c r="BP162" s="46">
        <v>2543857.1951930583</v>
      </c>
      <c r="BQ162" s="49">
        <v>21.783709474166571</v>
      </c>
      <c r="BR162" s="50">
        <v>172.55446821351563</v>
      </c>
      <c r="BS162" s="50">
        <v>37.588764040325351</v>
      </c>
      <c r="BT162" s="49">
        <v>-70.326322182049267</v>
      </c>
      <c r="BU162" s="49">
        <v>-14.428164351802328</v>
      </c>
      <c r="BV162" s="69">
        <v>-74.607689186847509</v>
      </c>
      <c r="BW162" s="46">
        <v>74927</v>
      </c>
      <c r="BX162" s="46">
        <v>25226.305097451273</v>
      </c>
      <c r="BY162" s="46">
        <v>4122595.7424305812</v>
      </c>
      <c r="BZ162" s="49">
        <v>33.667843497606036</v>
      </c>
      <c r="CA162" s="50">
        <v>163.42447800043081</v>
      </c>
      <c r="CB162" s="50">
        <v>55.021497489964645</v>
      </c>
      <c r="CC162" s="49">
        <v>-25.354564097261715</v>
      </c>
      <c r="CD162" s="49">
        <v>-20.978405529287549</v>
      </c>
      <c r="CE162" s="69">
        <v>-41.013986350042558</v>
      </c>
      <c r="CF162" s="46">
        <v>72510</v>
      </c>
      <c r="CG162" s="46">
        <v>36066.568215892054</v>
      </c>
      <c r="CH162" s="46">
        <v>6433539.9853249686</v>
      </c>
      <c r="CI162" s="49">
        <v>49.740129935032485</v>
      </c>
      <c r="CJ162" s="50">
        <v>178.37959926805982</v>
      </c>
      <c r="CK162" s="50">
        <v>88.726244453523208</v>
      </c>
      <c r="CL162" s="49">
        <v>406.51063795541444</v>
      </c>
      <c r="CM162" s="49">
        <v>28.040696061770916</v>
      </c>
      <c r="CN162" s="69">
        <v>548.53974646502911</v>
      </c>
      <c r="CO162" s="46">
        <v>74834</v>
      </c>
      <c r="CP162" s="46">
        <v>31795.51765589782</v>
      </c>
      <c r="CQ162" s="46">
        <v>5443227.636309023</v>
      </c>
      <c r="CR162" s="49">
        <v>42.488063789050194</v>
      </c>
      <c r="CS162" s="50">
        <v>171.19481101762614</v>
      </c>
      <c r="CT162" s="50">
        <v>72.737360508712925</v>
      </c>
      <c r="CU162" s="49">
        <v>252.30523159246025</v>
      </c>
      <c r="CV162" s="49">
        <v>28.308746041767968</v>
      </c>
      <c r="CW162" s="69">
        <v>352.03842489583229</v>
      </c>
      <c r="CX162" s="46">
        <v>72420</v>
      </c>
      <c r="CY162" s="46">
        <v>11090.541505042669</v>
      </c>
      <c r="CZ162" s="46">
        <v>1695641.3337430751</v>
      </c>
      <c r="DA162" s="49">
        <v>15.314197051978278</v>
      </c>
      <c r="DB162" s="50">
        <v>152.89076128267476</v>
      </c>
      <c r="DC162" s="50">
        <v>23.413992457098527</v>
      </c>
      <c r="DD162" s="49">
        <v>-22.794613893028068</v>
      </c>
      <c r="DE162" s="49">
        <v>4.2080625375943237</v>
      </c>
      <c r="DF162" s="69">
        <v>-19.545762963255527</v>
      </c>
      <c r="DG162" s="46">
        <v>181974</v>
      </c>
      <c r="DH162" s="46">
        <v>28655.571403739003</v>
      </c>
      <c r="DI162" s="46">
        <v>4040222.074820024</v>
      </c>
      <c r="DJ162" s="49">
        <v>15.747069033894403</v>
      </c>
      <c r="DK162" s="50">
        <v>140.99254968242764</v>
      </c>
      <c r="DL162" s="50">
        <v>22.202194131139745</v>
      </c>
      <c r="DM162" s="49">
        <v>-5.2692403798100953</v>
      </c>
      <c r="DN162" s="49">
        <v>-80.687787405149976</v>
      </c>
      <c r="DO162" s="49">
        <v>-79.613577815400504</v>
      </c>
      <c r="DP162" s="49">
        <v>-28.82347942188315</v>
      </c>
      <c r="DQ162" s="69">
        <v>-85.489654018636756</v>
      </c>
      <c r="DR162" s="46">
        <v>193770</v>
      </c>
      <c r="DS162" s="46">
        <v>34890.865316815631</v>
      </c>
      <c r="DT162" s="46">
        <v>5765773.8579325462</v>
      </c>
      <c r="DU162" s="49">
        <v>18.006329832696306</v>
      </c>
      <c r="DV162" s="50">
        <v>165.25167276816535</v>
      </c>
      <c r="DW162" s="50">
        <v>29.755761252683833</v>
      </c>
      <c r="DX162" s="49">
        <v>-0.65165785655323749</v>
      </c>
      <c r="DY162" s="49">
        <v>-78.02907458001566</v>
      </c>
      <c r="DZ162" s="49">
        <v>-77.884960185585157</v>
      </c>
      <c r="EA162" s="49">
        <v>-26.893581858587311</v>
      </c>
      <c r="EB162" s="69">
        <v>-83.832486521133987</v>
      </c>
      <c r="EC162" s="46">
        <v>214833</v>
      </c>
      <c r="ED162" s="46">
        <v>56497.146246499447</v>
      </c>
      <c r="EE162" s="46">
        <v>9605834.1410493664</v>
      </c>
      <c r="EF162" s="49">
        <v>26.298169390409967</v>
      </c>
      <c r="EG162" s="50">
        <v>170.02335125279964</v>
      </c>
      <c r="EH162" s="50">
        <v>44.713028915712975</v>
      </c>
      <c r="EI162" s="49">
        <v>9.3464651091769735</v>
      </c>
      <c r="EJ162" s="49">
        <v>-55.551366469382977</v>
      </c>
      <c r="EK162" s="49">
        <v>-59.350644315536599</v>
      </c>
      <c r="EL162" s="49">
        <v>-20.414961328644317</v>
      </c>
      <c r="EM162" s="69">
        <v>-67.649194558862888</v>
      </c>
      <c r="EN162" s="46">
        <v>219764</v>
      </c>
      <c r="EO162" s="46">
        <v>78952.627376832548</v>
      </c>
      <c r="EP162" s="46">
        <v>13572408.955377067</v>
      </c>
      <c r="EQ162" s="49">
        <v>35.926096802402824</v>
      </c>
      <c r="ER162" s="50">
        <v>171.90572886950795</v>
      </c>
      <c r="ES162" s="50">
        <v>61.759018562535566</v>
      </c>
      <c r="ET162" s="49">
        <v>21.234388101857981</v>
      </c>
      <c r="EU162" s="49">
        <v>213.68230202003252</v>
      </c>
      <c r="EV162" s="49">
        <v>158.74036808474241</v>
      </c>
      <c r="EW162" s="49">
        <v>21.868946075007369</v>
      </c>
      <c r="EX162" s="69">
        <v>215.32415965547031</v>
      </c>
      <c r="EY162" s="46">
        <v>810341</v>
      </c>
      <c r="EZ162" s="46">
        <v>198996.21034388663</v>
      </c>
      <c r="FA162" s="46">
        <v>32984239.029179003</v>
      </c>
      <c r="FB162" s="49">
        <v>24.557095141907741</v>
      </c>
      <c r="FC162" s="50">
        <v>165.75310138911053</v>
      </c>
      <c r="FD162" s="50">
        <v>40.704146808786675</v>
      </c>
      <c r="FE162" s="49">
        <v>5.9436852103404592</v>
      </c>
      <c r="FF162" s="49">
        <v>-56.68925237593546</v>
      </c>
      <c r="FG162" s="49">
        <v>-59.119085259234247</v>
      </c>
      <c r="FH162" s="49">
        <v>-20.664836995190491</v>
      </c>
      <c r="FI162" s="69">
        <v>-67.567059652556296</v>
      </c>
      <c r="FK162" s="70">
        <v>38</v>
      </c>
      <c r="FL162" s="71">
        <v>15</v>
      </c>
      <c r="FM162" s="46">
        <v>2414</v>
      </c>
      <c r="FN162" s="71">
        <v>1289</v>
      </c>
    </row>
    <row r="163" spans="2:170" x14ac:dyDescent="0.2">
      <c r="B163" s="73" t="s">
        <v>64</v>
      </c>
      <c r="K163" s="69"/>
      <c r="T163" s="69"/>
      <c r="AC163" s="69"/>
      <c r="AL163" s="69"/>
      <c r="AU163" s="69"/>
      <c r="BD163" s="69"/>
      <c r="BM163" s="69"/>
      <c r="BV163" s="69"/>
      <c r="CE163" s="69"/>
      <c r="CN163" s="69"/>
      <c r="CW163" s="69"/>
      <c r="DF163" s="69"/>
      <c r="DQ163" s="69"/>
      <c r="EB163" s="69"/>
      <c r="EM163" s="69"/>
      <c r="EX163" s="69"/>
      <c r="FI163" s="69"/>
      <c r="FK163" s="70">
        <v>0</v>
      </c>
      <c r="FL163" s="71">
        <v>0</v>
      </c>
      <c r="FM163" s="46">
        <v>0</v>
      </c>
      <c r="FN163" s="71">
        <v>0</v>
      </c>
    </row>
    <row r="164" spans="2:170" x14ac:dyDescent="0.2">
      <c r="B164" s="74" t="s">
        <v>87</v>
      </c>
      <c r="C164" s="75">
        <v>274660</v>
      </c>
      <c r="D164" s="75">
        <v>86272.828325574839</v>
      </c>
      <c r="E164" s="75">
        <v>12076535.123547921</v>
      </c>
      <c r="F164" s="76">
        <v>31.41077271010516</v>
      </c>
      <c r="G164" s="77">
        <v>139.98074895578608</v>
      </c>
      <c r="H164" s="77">
        <v>43.969034892404871</v>
      </c>
      <c r="I164" s="76">
        <v>-61.064406948124301</v>
      </c>
      <c r="J164" s="76">
        <v>-45.01925551879841</v>
      </c>
      <c r="K164" s="78">
        <v>-78.592921071907739</v>
      </c>
      <c r="L164" s="75">
        <v>256525</v>
      </c>
      <c r="M164" s="75">
        <v>88450.874153409983</v>
      </c>
      <c r="N164" s="75">
        <v>11012323.127058195</v>
      </c>
      <c r="O164" s="76">
        <v>34.480410935936064</v>
      </c>
      <c r="P164" s="77">
        <v>124.5021401140516</v>
      </c>
      <c r="Q164" s="77">
        <v>42.928849535359888</v>
      </c>
      <c r="R164" s="76">
        <v>-58.71688161396429</v>
      </c>
      <c r="S164" s="76">
        <v>-52.644164900545576</v>
      </c>
      <c r="T164" s="78">
        <v>-80.450034533196373</v>
      </c>
      <c r="U164" s="75">
        <v>202470</v>
      </c>
      <c r="V164" s="75">
        <v>30187.711474684944</v>
      </c>
      <c r="W164" s="75">
        <v>3869676.6298427307</v>
      </c>
      <c r="X164" s="76">
        <v>14.909720686859753</v>
      </c>
      <c r="Y164" s="77">
        <v>128.1871477103455</v>
      </c>
      <c r="Z164" s="77">
        <v>19.112345680064855</v>
      </c>
      <c r="AA164" s="76">
        <v>-81.248793559191498</v>
      </c>
      <c r="AB164" s="76">
        <v>-50.992181778730611</v>
      </c>
      <c r="AC164" s="78">
        <v>-90.810442833193619</v>
      </c>
      <c r="AD164" s="75">
        <v>230516</v>
      </c>
      <c r="AE164" s="75">
        <v>35284.807079646016</v>
      </c>
      <c r="AF164" s="75">
        <v>4214052.0089407573</v>
      </c>
      <c r="AG164" s="76">
        <v>15.306879817299457</v>
      </c>
      <c r="AH164" s="77">
        <v>119.42964572340333</v>
      </c>
      <c r="AI164" s="77">
        <v>18.28095233710787</v>
      </c>
      <c r="AJ164" s="76">
        <v>-82.118085910657797</v>
      </c>
      <c r="AK164" s="76">
        <v>-55.304333063164513</v>
      </c>
      <c r="AL164" s="78">
        <v>-92.007559236696551</v>
      </c>
      <c r="AM164" s="75">
        <v>274980</v>
      </c>
      <c r="AN164" s="75">
        <v>67662.78776928423</v>
      </c>
      <c r="AO164" s="75">
        <v>12557371.156749161</v>
      </c>
      <c r="AP164" s="76">
        <v>24.606439657169332</v>
      </c>
      <c r="AQ164" s="77">
        <v>185.58755219437805</v>
      </c>
      <c r="AR164" s="77">
        <v>45.666489041927271</v>
      </c>
      <c r="AS164" s="76">
        <v>-71.43215753090125</v>
      </c>
      <c r="AT164" s="76">
        <v>-37.311906542722078</v>
      </c>
      <c r="AU164" s="78">
        <v>-82.091364214243441</v>
      </c>
      <c r="AV164" s="75">
        <v>304017</v>
      </c>
      <c r="AW164" s="75">
        <v>134544.36012364761</v>
      </c>
      <c r="AX164" s="75">
        <v>33339164.085889708</v>
      </c>
      <c r="AY164" s="76">
        <v>44.25553838227718</v>
      </c>
      <c r="AZ164" s="77">
        <v>247.79310002478502</v>
      </c>
      <c r="BA164" s="77">
        <v>109.66217049010321</v>
      </c>
      <c r="BB164" s="76">
        <v>-44.941957095352457</v>
      </c>
      <c r="BC164" s="76">
        <v>-9.5013033564340859</v>
      </c>
      <c r="BD164" s="78">
        <v>-50.173188773838653</v>
      </c>
      <c r="BE164" s="75">
        <v>319021</v>
      </c>
      <c r="BF164" s="75">
        <v>142509.89928851815</v>
      </c>
      <c r="BG164" s="75">
        <v>36700833.507866122</v>
      </c>
      <c r="BH164" s="76">
        <v>44.6710088955016</v>
      </c>
      <c r="BI164" s="77">
        <v>257.53181842872203</v>
      </c>
      <c r="BJ164" s="77">
        <v>115.04206151904144</v>
      </c>
      <c r="BK164" s="76">
        <v>-42.993106344362154</v>
      </c>
      <c r="BL164" s="76">
        <v>-14.219363301832965</v>
      </c>
      <c r="BM164" s="78">
        <v>-51.099123660346869</v>
      </c>
      <c r="BN164" s="75">
        <v>298816</v>
      </c>
      <c r="BO164" s="75">
        <v>101069.67916181606</v>
      </c>
      <c r="BP164" s="75">
        <v>22925602.652718253</v>
      </c>
      <c r="BQ164" s="76">
        <v>33.823382670879759</v>
      </c>
      <c r="BR164" s="77">
        <v>226.82967674225588</v>
      </c>
      <c r="BS164" s="77">
        <v>76.721469575652762</v>
      </c>
      <c r="BT164" s="76">
        <v>-57.885849923787809</v>
      </c>
      <c r="BU164" s="76">
        <v>-15.986305709277749</v>
      </c>
      <c r="BV164" s="78">
        <v>-64.618346701835122</v>
      </c>
      <c r="BW164" s="75">
        <v>353090</v>
      </c>
      <c r="BX164" s="75">
        <v>153905.8614882644</v>
      </c>
      <c r="BY164" s="75">
        <v>36069974.422875293</v>
      </c>
      <c r="BZ164" s="76">
        <v>43.588281029840665</v>
      </c>
      <c r="CA164" s="77">
        <v>234.36387720441496</v>
      </c>
      <c r="CB164" s="77">
        <v>102.15518542829108</v>
      </c>
      <c r="CC164" s="76">
        <v>-3.68179159830692</v>
      </c>
      <c r="CD164" s="76">
        <v>-12.084139499505712</v>
      </c>
      <c r="CE164" s="78">
        <v>-15.321018264992142</v>
      </c>
      <c r="CF164" s="75">
        <v>345330</v>
      </c>
      <c r="CG164" s="75">
        <v>194978.29355760076</v>
      </c>
      <c r="CH164" s="75">
        <v>47781329.460410878</v>
      </c>
      <c r="CI164" s="76">
        <v>56.461440812440493</v>
      </c>
      <c r="CJ164" s="77">
        <v>245.05973761789667</v>
      </c>
      <c r="CK164" s="77">
        <v>138.36425871025071</v>
      </c>
      <c r="CL164" s="76">
        <v>124.90691348965208</v>
      </c>
      <c r="CM164" s="76">
        <v>89.885908985235943</v>
      </c>
      <c r="CN164" s="78">
        <v>327.06653705046409</v>
      </c>
      <c r="CO164" s="75">
        <v>356593</v>
      </c>
      <c r="CP164" s="75">
        <v>164124.14354066984</v>
      </c>
      <c r="CQ164" s="75">
        <v>38188152.552993052</v>
      </c>
      <c r="CR164" s="76">
        <v>46.02562123784535</v>
      </c>
      <c r="CS164" s="77">
        <v>232.67845747222469</v>
      </c>
      <c r="CT164" s="77">
        <v>107.0917055382272</v>
      </c>
      <c r="CU164" s="76">
        <v>50.688906039724522</v>
      </c>
      <c r="CV164" s="76">
        <v>75.198359656447607</v>
      </c>
      <c r="CW164" s="78">
        <v>164.00449156584298</v>
      </c>
      <c r="CX164" s="75">
        <v>345090</v>
      </c>
      <c r="CY164" s="75">
        <v>75782.465283657919</v>
      </c>
      <c r="CZ164" s="75">
        <v>16330113.806097113</v>
      </c>
      <c r="DA164" s="76">
        <v>21.960203217612193</v>
      </c>
      <c r="DB164" s="77">
        <v>215.4867058622678</v>
      </c>
      <c r="DC164" s="77">
        <v>47.321318514292251</v>
      </c>
      <c r="DD164" s="76">
        <v>-39.859177212734743</v>
      </c>
      <c r="DE164" s="76">
        <v>38.504821192198378</v>
      </c>
      <c r="DF164" s="78">
        <v>-16.702060934981358</v>
      </c>
      <c r="DG164" s="75">
        <v>733655</v>
      </c>
      <c r="DH164" s="75">
        <v>204911.41395366978</v>
      </c>
      <c r="DI164" s="75">
        <v>26958534.880448848</v>
      </c>
      <c r="DJ164" s="76">
        <v>27.930214331486837</v>
      </c>
      <c r="DK164" s="77">
        <v>131.56189965359442</v>
      </c>
      <c r="DL164" s="77">
        <v>36.745520551824562</v>
      </c>
      <c r="DM164" s="76">
        <v>-21.541608918091132</v>
      </c>
      <c r="DN164" s="76">
        <v>-73.031086234476291</v>
      </c>
      <c r="DO164" s="76">
        <v>-65.626476156809346</v>
      </c>
      <c r="DP164" s="76">
        <v>-49.340759452318188</v>
      </c>
      <c r="DQ164" s="78">
        <v>-82.586633871563279</v>
      </c>
      <c r="DR164" s="75">
        <v>809513</v>
      </c>
      <c r="DS164" s="75">
        <v>237491.95497257783</v>
      </c>
      <c r="DT164" s="75">
        <v>50110587.251579627</v>
      </c>
      <c r="DU164" s="76">
        <v>29.337633240303472</v>
      </c>
      <c r="DV164" s="77">
        <v>210.99909366347032</v>
      </c>
      <c r="DW164" s="77">
        <v>61.902140239353322</v>
      </c>
      <c r="DX164" s="76">
        <v>-15.108726200413596</v>
      </c>
      <c r="DY164" s="76">
        <v>-70.347727826681805</v>
      </c>
      <c r="DZ164" s="76">
        <v>-65.070294217374965</v>
      </c>
      <c r="EA164" s="76">
        <v>-24.389696464094904</v>
      </c>
      <c r="EB164" s="78">
        <v>-73.589543433558617</v>
      </c>
      <c r="EC164" s="75">
        <v>970927</v>
      </c>
      <c r="ED164" s="75">
        <v>397485.4399385986</v>
      </c>
      <c r="EE164" s="75">
        <v>95696410.58345966</v>
      </c>
      <c r="EF164" s="76">
        <v>40.938756460434064</v>
      </c>
      <c r="EG164" s="77">
        <v>240.75450561973372</v>
      </c>
      <c r="EH164" s="77">
        <v>98.56190072318482</v>
      </c>
      <c r="EI164" s="76">
        <v>2.6269615273223872</v>
      </c>
      <c r="EJ164" s="76">
        <v>-37.820660830794253</v>
      </c>
      <c r="EK164" s="76">
        <v>-39.412277004175223</v>
      </c>
      <c r="EL164" s="76">
        <v>-14.40813209091638</v>
      </c>
      <c r="EM164" s="78">
        <v>-48.141836164292179</v>
      </c>
      <c r="EN164" s="75">
        <v>1047013</v>
      </c>
      <c r="EO164" s="75">
        <v>434884.90238192852</v>
      </c>
      <c r="EP164" s="75">
        <v>102299595.81950104</v>
      </c>
      <c r="EQ164" s="76">
        <v>41.535769124349798</v>
      </c>
      <c r="ER164" s="77">
        <v>235.23372565750412</v>
      </c>
      <c r="ES164" s="77">
        <v>97.706137191707299</v>
      </c>
      <c r="ET164" s="76">
        <v>34.925225033666457</v>
      </c>
      <c r="EU164" s="76">
        <v>82.723595391148621</v>
      </c>
      <c r="EV164" s="76">
        <v>35.4258222252774</v>
      </c>
      <c r="EW164" s="76">
        <v>67.014204223580222</v>
      </c>
      <c r="EX164" s="78">
        <v>126.18035930278749</v>
      </c>
      <c r="EY164" s="75">
        <v>3561108</v>
      </c>
      <c r="EZ164" s="75">
        <v>1274773.7112467748</v>
      </c>
      <c r="FA164" s="75">
        <v>275065128.53498918</v>
      </c>
      <c r="FB164" s="76">
        <v>35.797108968522572</v>
      </c>
      <c r="FC164" s="77">
        <v>215.77565187311993</v>
      </c>
      <c r="FD164" s="77">
        <v>77.24144522856065</v>
      </c>
      <c r="FE164" s="76">
        <v>-1.3747024506022996</v>
      </c>
      <c r="FF164" s="76">
        <v>-47.712042737577256</v>
      </c>
      <c r="FG164" s="76">
        <v>-46.983219760392942</v>
      </c>
      <c r="FH164" s="76">
        <v>-17.04658538019552</v>
      </c>
      <c r="FI164" s="78">
        <v>-56.020770469768188</v>
      </c>
      <c r="FK164" s="79">
        <v>107</v>
      </c>
      <c r="FL164" s="80">
        <v>58</v>
      </c>
      <c r="FM164" s="75">
        <v>11503</v>
      </c>
      <c r="FN164" s="80">
        <v>9448</v>
      </c>
    </row>
    <row r="165" spans="2:170" x14ac:dyDescent="0.2">
      <c r="B165" s="72" t="s">
        <v>88</v>
      </c>
      <c r="K165" s="69"/>
      <c r="T165" s="69"/>
      <c r="AC165" s="69"/>
      <c r="AL165" s="69"/>
      <c r="AU165" s="69"/>
      <c r="BD165" s="69"/>
      <c r="BM165" s="69"/>
      <c r="BV165" s="69"/>
      <c r="CE165" s="69"/>
      <c r="CN165" s="69"/>
      <c r="CW165" s="69"/>
      <c r="DF165" s="69"/>
      <c r="DQ165" s="69"/>
      <c r="EB165" s="69"/>
      <c r="EM165" s="69"/>
      <c r="EX165" s="69"/>
      <c r="FI165" s="69"/>
      <c r="FK165" s="70"/>
      <c r="FL165" s="71"/>
      <c r="FN165" s="71"/>
    </row>
    <row r="166" spans="2:170" x14ac:dyDescent="0.2">
      <c r="B166" s="73" t="s">
        <v>61</v>
      </c>
      <c r="C166" s="46">
        <v>366389</v>
      </c>
      <c r="D166" s="46">
        <v>94687.294160890568</v>
      </c>
      <c r="E166" s="46">
        <v>10183400.150252616</v>
      </c>
      <c r="F166" s="49">
        <v>25.843377983752397</v>
      </c>
      <c r="G166" s="50">
        <v>107.54769412830835</v>
      </c>
      <c r="H166" s="50">
        <v>27.793957106388607</v>
      </c>
      <c r="I166" s="49">
        <v>-66.754472559751846</v>
      </c>
      <c r="J166" s="49">
        <v>-32.75895688182537</v>
      </c>
      <c r="K166" s="69">
        <v>-77.645360559038167</v>
      </c>
      <c r="L166" s="46">
        <v>354206</v>
      </c>
      <c r="M166" s="46">
        <v>111055.11378504673</v>
      </c>
      <c r="N166" s="46">
        <v>12032348.504773648</v>
      </c>
      <c r="O166" s="49">
        <v>31.353255954175459</v>
      </c>
      <c r="P166" s="50">
        <v>108.34574018863209</v>
      </c>
      <c r="Q166" s="50">
        <v>33.969917236787765</v>
      </c>
      <c r="R166" s="49">
        <v>-60.329824245873986</v>
      </c>
      <c r="S166" s="49">
        <v>-33.90952549903642</v>
      </c>
      <c r="T166" s="69">
        <v>-73.781792608731905</v>
      </c>
      <c r="U166" s="46">
        <v>303720</v>
      </c>
      <c r="V166" s="46">
        <v>78587.516172146483</v>
      </c>
      <c r="W166" s="46">
        <v>8416366.9384932425</v>
      </c>
      <c r="X166" s="49">
        <v>25.874988862158069</v>
      </c>
      <c r="Y166" s="50">
        <v>107.09546946435022</v>
      </c>
      <c r="Z166" s="50">
        <v>27.710940795776512</v>
      </c>
      <c r="AA166" s="49">
        <v>-64.277660258363824</v>
      </c>
      <c r="AB166" s="49">
        <v>-33.696453496607305</v>
      </c>
      <c r="AC166" s="69">
        <v>-76.314821857304324</v>
      </c>
      <c r="AD166" s="46">
        <v>316138</v>
      </c>
      <c r="AE166" s="46">
        <v>75391.962330623312</v>
      </c>
      <c r="AF166" s="46">
        <v>8182240.3252667673</v>
      </c>
      <c r="AG166" s="49">
        <v>23.84780138123962</v>
      </c>
      <c r="AH166" s="50">
        <v>108.5293454676831</v>
      </c>
      <c r="AI166" s="50">
        <v>25.881862747492448</v>
      </c>
      <c r="AJ166" s="49">
        <v>-70.959496278045592</v>
      </c>
      <c r="AK166" s="49">
        <v>-37.001566882148836</v>
      </c>
      <c r="AL166" s="69">
        <v>-81.704937685637475</v>
      </c>
      <c r="AM166" s="46">
        <v>338010</v>
      </c>
      <c r="AN166" s="46">
        <v>85484.548718568665</v>
      </c>
      <c r="AO166" s="46">
        <v>9862531.3022324555</v>
      </c>
      <c r="AP166" s="49">
        <v>25.290538362346872</v>
      </c>
      <c r="AQ166" s="50">
        <v>115.37209296971055</v>
      </c>
      <c r="AR166" s="50">
        <v>29.178223431947146</v>
      </c>
      <c r="AS166" s="49">
        <v>-70.260861986890347</v>
      </c>
      <c r="AT166" s="49">
        <v>-37.700653620454275</v>
      </c>
      <c r="AU166" s="69">
        <v>-81.47271139892166</v>
      </c>
      <c r="AV166" s="46">
        <v>398381</v>
      </c>
      <c r="AW166" s="46">
        <v>145268.8846747732</v>
      </c>
      <c r="AX166" s="46">
        <v>20034228.67617926</v>
      </c>
      <c r="AY166" s="49">
        <v>36.464812497276029</v>
      </c>
      <c r="AZ166" s="50">
        <v>137.91135466505253</v>
      </c>
      <c r="BA166" s="50">
        <v>50.289116891064737</v>
      </c>
      <c r="BB166" s="49">
        <v>-52.049232634098594</v>
      </c>
      <c r="BC166" s="49">
        <v>-16.14664133691543</v>
      </c>
      <c r="BD166" s="69">
        <v>-59.791671058969385</v>
      </c>
      <c r="BE166" s="46">
        <v>397048</v>
      </c>
      <c r="BF166" s="46">
        <v>152761.61738455569</v>
      </c>
      <c r="BG166" s="46">
        <v>21800569.769000042</v>
      </c>
      <c r="BH166" s="49">
        <v>38.474345012329913</v>
      </c>
      <c r="BI166" s="50">
        <v>142.7097339125456</v>
      </c>
      <c r="BJ166" s="50">
        <v>54.906635391690784</v>
      </c>
      <c r="BK166" s="49">
        <v>-48.12145907385375</v>
      </c>
      <c r="BL166" s="49">
        <v>-18.624722923046818</v>
      </c>
      <c r="BM166" s="69">
        <v>-57.783693577867936</v>
      </c>
      <c r="BN166" s="46">
        <v>362432</v>
      </c>
      <c r="BO166" s="46">
        <v>135042.10752688171</v>
      </c>
      <c r="BP166" s="46">
        <v>17650105.178855035</v>
      </c>
      <c r="BQ166" s="49">
        <v>37.259984639016899</v>
      </c>
      <c r="BR166" s="50">
        <v>130.7007532842419</v>
      </c>
      <c r="BS166" s="50">
        <v>48.699080596787908</v>
      </c>
      <c r="BT166" s="49">
        <v>-50.867304730286662</v>
      </c>
      <c r="BU166" s="49">
        <v>-20.990315893938678</v>
      </c>
      <c r="BV166" s="69">
        <v>-61.180412674605755</v>
      </c>
      <c r="BW166" s="46">
        <v>406162</v>
      </c>
      <c r="BX166" s="46">
        <v>182847.62347729789</v>
      </c>
      <c r="BY166" s="46">
        <v>24774896.70670151</v>
      </c>
      <c r="BZ166" s="49">
        <v>45.018397456506982</v>
      </c>
      <c r="CA166" s="50">
        <v>135.49477010171546</v>
      </c>
      <c r="CB166" s="50">
        <v>60.997574137170659</v>
      </c>
      <c r="CC166" s="49">
        <v>0.66678448952288072</v>
      </c>
      <c r="CD166" s="49">
        <v>-18.771192410979491</v>
      </c>
      <c r="CE166" s="69">
        <v>-18.229571320951518</v>
      </c>
      <c r="CF166" s="46">
        <v>406110</v>
      </c>
      <c r="CG166" s="46">
        <v>218019.13898210292</v>
      </c>
      <c r="CH166" s="46">
        <v>30985646.339210421</v>
      </c>
      <c r="CI166" s="49">
        <v>53.68475018642804</v>
      </c>
      <c r="CJ166" s="50">
        <v>142.12351486148202</v>
      </c>
      <c r="CK166" s="50">
        <v>76.298653909557558</v>
      </c>
      <c r="CL166" s="49">
        <v>83.393583155168628</v>
      </c>
      <c r="CM166" s="49">
        <v>26.21992662209632</v>
      </c>
      <c r="CN166" s="69">
        <v>131.47924608808705</v>
      </c>
      <c r="CO166" s="46">
        <v>422809</v>
      </c>
      <c r="CP166" s="46">
        <v>205459.07452745276</v>
      </c>
      <c r="CQ166" s="46">
        <v>28476411.349998619</v>
      </c>
      <c r="CR166" s="49">
        <v>48.593827124647952</v>
      </c>
      <c r="CS166" s="50">
        <v>138.59894684862749</v>
      </c>
      <c r="CT166" s="50">
        <v>67.350532628204746</v>
      </c>
      <c r="CU166" s="49">
        <v>86.864029324122242</v>
      </c>
      <c r="CV166" s="49">
        <v>24.323991444405415</v>
      </c>
      <c r="CW166" s="69">
        <v>132.31681982959296</v>
      </c>
      <c r="CX166" s="46">
        <v>398970</v>
      </c>
      <c r="CY166" s="46">
        <v>142953.25649504014</v>
      </c>
      <c r="CZ166" s="46">
        <v>19785051.031865612</v>
      </c>
      <c r="DA166" s="49">
        <v>35.830577861754051</v>
      </c>
      <c r="DB166" s="50">
        <v>138.4022408230488</v>
      </c>
      <c r="DC166" s="50">
        <v>49.590322660514857</v>
      </c>
      <c r="DD166" s="49">
        <v>30.030862862736001</v>
      </c>
      <c r="DE166" s="49">
        <v>24.56970652517845</v>
      </c>
      <c r="DF166" s="69">
        <v>61.979064260267485</v>
      </c>
      <c r="DG166" s="46">
        <v>1024315</v>
      </c>
      <c r="DH166" s="46">
        <v>284329.92411808379</v>
      </c>
      <c r="DI166" s="46">
        <v>30632115.593519505</v>
      </c>
      <c r="DJ166" s="49">
        <v>27.758055297255609</v>
      </c>
      <c r="DK166" s="50">
        <v>107.73440638909966</v>
      </c>
      <c r="DL166" s="50">
        <v>29.904976099656363</v>
      </c>
      <c r="DM166" s="49">
        <v>-13.152796442394516</v>
      </c>
      <c r="DN166" s="49">
        <v>-68.458537690055593</v>
      </c>
      <c r="DO166" s="49">
        <v>-63.681660412907767</v>
      </c>
      <c r="DP166" s="49">
        <v>-33.422447679660792</v>
      </c>
      <c r="DQ166" s="69">
        <v>-75.820138459525197</v>
      </c>
      <c r="DR166" s="46">
        <v>1052529</v>
      </c>
      <c r="DS166" s="46">
        <v>306145.39572396519</v>
      </c>
      <c r="DT166" s="46">
        <v>38079000.303678483</v>
      </c>
      <c r="DU166" s="49">
        <v>29.086647087535372</v>
      </c>
      <c r="DV166" s="50">
        <v>124.38207739048366</v>
      </c>
      <c r="DW166" s="50">
        <v>36.178575890715109</v>
      </c>
      <c r="DX166" s="49">
        <v>-10.894073963076876</v>
      </c>
      <c r="DY166" s="49">
        <v>-67.994912912155144</v>
      </c>
      <c r="DZ166" s="49">
        <v>-64.081976910735662</v>
      </c>
      <c r="EA166" s="49">
        <v>-28.574456014021184</v>
      </c>
      <c r="EB166" s="69">
        <v>-74.345356619483468</v>
      </c>
      <c r="EC166" s="46">
        <v>1165642</v>
      </c>
      <c r="ED166" s="46">
        <v>470651.34838873532</v>
      </c>
      <c r="EE166" s="46">
        <v>64225571.654556587</v>
      </c>
      <c r="EF166" s="49">
        <v>40.377006695772401</v>
      </c>
      <c r="EG166" s="50">
        <v>136.4610382492931</v>
      </c>
      <c r="EH166" s="50">
        <v>55.098882551037612</v>
      </c>
      <c r="EI166" s="49">
        <v>-0.97181077597888332</v>
      </c>
      <c r="EJ166" s="49">
        <v>-38.032837637555069</v>
      </c>
      <c r="EK166" s="49">
        <v>-37.424724365843851</v>
      </c>
      <c r="EL166" s="49">
        <v>-19.581967218778424</v>
      </c>
      <c r="EM166" s="69">
        <v>-49.678194327584549</v>
      </c>
      <c r="EN166" s="46">
        <v>1227889</v>
      </c>
      <c r="EO166" s="46">
        <v>566431.47000459582</v>
      </c>
      <c r="EP166" s="46">
        <v>79247108.721074656</v>
      </c>
      <c r="EQ166" s="49">
        <v>46.130510983044545</v>
      </c>
      <c r="ER166" s="50">
        <v>139.90590727671199</v>
      </c>
      <c r="ES166" s="50">
        <v>64.539309922211743</v>
      </c>
      <c r="ET166" s="49">
        <v>11.433189400910786</v>
      </c>
      <c r="EU166" s="49">
        <v>86.375434614718216</v>
      </c>
      <c r="EV166" s="49">
        <v>67.253073897205439</v>
      </c>
      <c r="EW166" s="49">
        <v>25.19985928804763</v>
      </c>
      <c r="EX166" s="69">
        <v>109.40061317423553</v>
      </c>
      <c r="EY166" s="46">
        <v>4470375</v>
      </c>
      <c r="EZ166" s="46">
        <v>1627558.1382353802</v>
      </c>
      <c r="FA166" s="46">
        <v>212183796.27282923</v>
      </c>
      <c r="FB166" s="49">
        <v>36.407642272412943</v>
      </c>
      <c r="FC166" s="50">
        <v>130.36941125979172</v>
      </c>
      <c r="FD166" s="50">
        <v>47.464428884115812</v>
      </c>
      <c r="FE166" s="49">
        <v>-3.648297940164793</v>
      </c>
      <c r="FF166" s="49">
        <v>-44.289131435396534</v>
      </c>
      <c r="FG166" s="49">
        <v>-42.179673660558109</v>
      </c>
      <c r="FH166" s="49">
        <v>-19.866706739924606</v>
      </c>
      <c r="FI166" s="69">
        <v>-53.666668330482416</v>
      </c>
      <c r="FK166" s="70">
        <v>118</v>
      </c>
      <c r="FL166" s="71">
        <v>77</v>
      </c>
      <c r="FM166" s="46">
        <v>13299</v>
      </c>
      <c r="FN166" s="71">
        <v>10585</v>
      </c>
    </row>
    <row r="167" spans="2:170" x14ac:dyDescent="0.2">
      <c r="B167" s="73" t="s">
        <v>62</v>
      </c>
      <c r="C167" s="46">
        <v>63922</v>
      </c>
      <c r="D167" s="46">
        <v>32457.348297213623</v>
      </c>
      <c r="E167" s="46">
        <v>3779378.3729242398</v>
      </c>
      <c r="F167" s="49">
        <v>50.776490562269053</v>
      </c>
      <c r="G167" s="50">
        <v>116.44137833800457</v>
      </c>
      <c r="H167" s="50">
        <v>59.124845482372891</v>
      </c>
      <c r="I167" s="49">
        <v>-29.90863854237595</v>
      </c>
      <c r="J167" s="49">
        <v>-23.665818578377319</v>
      </c>
      <c r="K167" s="69">
        <v>-46.496332984051939</v>
      </c>
      <c r="L167" s="46">
        <v>63922</v>
      </c>
      <c r="M167" s="46">
        <v>24366.190553745928</v>
      </c>
      <c r="N167" s="46">
        <v>2738186.0810138369</v>
      </c>
      <c r="O167" s="49">
        <v>38.11862982032153</v>
      </c>
      <c r="P167" s="50">
        <v>112.37645355247716</v>
      </c>
      <c r="Q167" s="50">
        <v>42.836364334874332</v>
      </c>
      <c r="R167" s="49">
        <v>-45.898466910914934</v>
      </c>
      <c r="S167" s="49">
        <v>-27.748867286871771</v>
      </c>
      <c r="T167" s="69">
        <v>-60.911029527968168</v>
      </c>
      <c r="U167" s="46">
        <v>60540</v>
      </c>
      <c r="V167" s="46">
        <v>17499.035256410258</v>
      </c>
      <c r="W167" s="46">
        <v>1880607.4166389743</v>
      </c>
      <c r="X167" s="49">
        <v>28.904914529914532</v>
      </c>
      <c r="Y167" s="50">
        <v>107.46920553520624</v>
      </c>
      <c r="Z167" s="50">
        <v>31.063882005929539</v>
      </c>
      <c r="AA167" s="49">
        <v>-59.783312581498784</v>
      </c>
      <c r="AB167" s="49">
        <v>-30.912931087315059</v>
      </c>
      <c r="AC167" s="69">
        <v>-72.215469448780965</v>
      </c>
      <c r="AD167" s="46">
        <v>62558</v>
      </c>
      <c r="AE167" s="46">
        <v>34398.168269230766</v>
      </c>
      <c r="AF167" s="46">
        <v>3150723.8134864825</v>
      </c>
      <c r="AG167" s="49">
        <v>54.986042183622828</v>
      </c>
      <c r="AH167" s="50">
        <v>91.595685817515204</v>
      </c>
      <c r="AI167" s="50">
        <v>50.364842441997546</v>
      </c>
      <c r="AJ167" s="49">
        <v>-31.596067249749126</v>
      </c>
      <c r="AK167" s="49">
        <v>-42.945227711088364</v>
      </c>
      <c r="AL167" s="69">
        <v>-60.972291932684108</v>
      </c>
      <c r="AM167" s="46">
        <v>60540</v>
      </c>
      <c r="AN167" s="46">
        <v>39046.859781696054</v>
      </c>
      <c r="AO167" s="46">
        <v>3816172.2944265325</v>
      </c>
      <c r="AP167" s="49">
        <v>64.49762104673944</v>
      </c>
      <c r="AQ167" s="50">
        <v>97.733142069863305</v>
      </c>
      <c r="AR167" s="50">
        <v>63.035551609291915</v>
      </c>
      <c r="AS167" s="49">
        <v>-19.510500085923482</v>
      </c>
      <c r="AT167" s="49">
        <v>-39.49345868043762</v>
      </c>
      <c r="AU167" s="69">
        <v>-51.29858747658016</v>
      </c>
      <c r="AV167" s="46">
        <v>63922</v>
      </c>
      <c r="AW167" s="46">
        <v>47716.773569701851</v>
      </c>
      <c r="AX167" s="46">
        <v>5607228.9986225283</v>
      </c>
      <c r="AY167" s="49">
        <v>74.648436484624781</v>
      </c>
      <c r="AZ167" s="50">
        <v>117.51064833484223</v>
      </c>
      <c r="BA167" s="50">
        <v>87.719861684905482</v>
      </c>
      <c r="BB167" s="49">
        <v>7.033055283660179</v>
      </c>
      <c r="BC167" s="49">
        <v>-25.51407744909265</v>
      </c>
      <c r="BD167" s="69">
        <v>-20.275441337543032</v>
      </c>
      <c r="BE167" s="46">
        <v>63922</v>
      </c>
      <c r="BF167" s="46">
        <v>50363.457543281118</v>
      </c>
      <c r="BG167" s="46">
        <v>6825364.0153157478</v>
      </c>
      <c r="BH167" s="49">
        <v>78.788926415445573</v>
      </c>
      <c r="BI167" s="50">
        <v>135.52214935700547</v>
      </c>
      <c r="BJ167" s="50">
        <v>106.77644653352129</v>
      </c>
      <c r="BK167" s="49">
        <v>7.1803331963922874</v>
      </c>
      <c r="BL167" s="49">
        <v>-16.113799830103495</v>
      </c>
      <c r="BM167" s="69">
        <v>-10.090491152112332</v>
      </c>
      <c r="BN167" s="46">
        <v>57736</v>
      </c>
      <c r="BO167" s="46">
        <v>38962.388381742741</v>
      </c>
      <c r="BP167" s="46">
        <v>4644583.2955020545</v>
      </c>
      <c r="BQ167" s="49">
        <v>67.483698873740366</v>
      </c>
      <c r="BR167" s="50">
        <v>119.20684250656576</v>
      </c>
      <c r="BS167" s="50">
        <v>80.445186634024779</v>
      </c>
      <c r="BT167" s="49">
        <v>-10.58088412203219</v>
      </c>
      <c r="BU167" s="49">
        <v>-26.775458125229669</v>
      </c>
      <c r="BV167" s="69">
        <v>-34.523262049888054</v>
      </c>
      <c r="BW167" s="46">
        <v>63922</v>
      </c>
      <c r="BX167" s="46">
        <v>49286.078008298755</v>
      </c>
      <c r="BY167" s="46">
        <v>5932604.5231466554</v>
      </c>
      <c r="BZ167" s="49">
        <v>77.103466738053811</v>
      </c>
      <c r="CA167" s="50">
        <v>120.37079765502396</v>
      </c>
      <c r="CB167" s="50">
        <v>92.810057932271448</v>
      </c>
      <c r="CC167" s="49">
        <v>43.267802754998591</v>
      </c>
      <c r="CD167" s="49">
        <v>-20.892714796104134</v>
      </c>
      <c r="CE167" s="69">
        <v>13.335269330751716</v>
      </c>
      <c r="CF167" s="46">
        <v>62310</v>
      </c>
      <c r="CG167" s="46">
        <v>48607.569444444445</v>
      </c>
      <c r="CH167" s="46">
        <v>6209134.0545070786</v>
      </c>
      <c r="CI167" s="49">
        <v>78.009259259259252</v>
      </c>
      <c r="CJ167" s="50">
        <v>127.74006446884262</v>
      </c>
      <c r="CK167" s="50">
        <v>99.649078069444357</v>
      </c>
      <c r="CL167" s="49">
        <v>111.15288220551379</v>
      </c>
      <c r="CM167" s="49">
        <v>12.461070956461032</v>
      </c>
      <c r="CN167" s="69">
        <v>137.46479268375543</v>
      </c>
      <c r="CO167" s="46">
        <v>64387</v>
      </c>
      <c r="CP167" s="46">
        <v>44387.384681583477</v>
      </c>
      <c r="CQ167" s="46">
        <v>5295384.8349197619</v>
      </c>
      <c r="CR167" s="49">
        <v>68.93842651712842</v>
      </c>
      <c r="CS167" s="50">
        <v>119.29932058188689</v>
      </c>
      <c r="CT167" s="50">
        <v>82.243074454777556</v>
      </c>
      <c r="CU167" s="49">
        <v>53.25092184403772</v>
      </c>
      <c r="CV167" s="49">
        <v>2.4603675225372297</v>
      </c>
      <c r="CW167" s="69">
        <v>57.021457753077335</v>
      </c>
      <c r="CX167" s="46">
        <v>62310</v>
      </c>
      <c r="CY167" s="46">
        <v>37687.146748681895</v>
      </c>
      <c r="CZ167" s="46">
        <v>5007524.4192562774</v>
      </c>
      <c r="DA167" s="49">
        <v>60.483304042179263</v>
      </c>
      <c r="DB167" s="50">
        <v>132.87088175311163</v>
      </c>
      <c r="DC167" s="50">
        <v>80.364699394258992</v>
      </c>
      <c r="DD167" s="49">
        <v>10.984844230216739</v>
      </c>
      <c r="DE167" s="49">
        <v>13.514281319455861</v>
      </c>
      <c r="DF167" s="69">
        <v>25.983648301448106</v>
      </c>
      <c r="DG167" s="46">
        <v>188384</v>
      </c>
      <c r="DH167" s="46">
        <v>74322.574107369801</v>
      </c>
      <c r="DI167" s="46">
        <v>8398171.8705770504</v>
      </c>
      <c r="DJ167" s="49">
        <v>39.452699861649506</v>
      </c>
      <c r="DK167" s="50">
        <v>112.99624604557783</v>
      </c>
      <c r="DL167" s="50">
        <v>44.580069807292823</v>
      </c>
      <c r="DM167" s="49">
        <v>-1.6983695652173912E-2</v>
      </c>
      <c r="DN167" s="49">
        <v>-44.898747298709601</v>
      </c>
      <c r="DO167" s="49">
        <v>-44.889387480007159</v>
      </c>
      <c r="DP167" s="49">
        <v>-26.873466056151639</v>
      </c>
      <c r="DQ167" s="69">
        <v>-59.699519228904691</v>
      </c>
      <c r="DR167" s="46">
        <v>187020</v>
      </c>
      <c r="DS167" s="46">
        <v>121161.80162062867</v>
      </c>
      <c r="DT167" s="46">
        <v>12574125.106535543</v>
      </c>
      <c r="DU167" s="49">
        <v>64.785478355592275</v>
      </c>
      <c r="DV167" s="50">
        <v>103.77961484846976</v>
      </c>
      <c r="DW167" s="50">
        <v>67.2341199151724</v>
      </c>
      <c r="DX167" s="49">
        <v>-1.367002088475413</v>
      </c>
      <c r="DY167" s="49">
        <v>-16.706398799945621</v>
      </c>
      <c r="DZ167" s="49">
        <v>-15.551992777538707</v>
      </c>
      <c r="EA167" s="49">
        <v>-35.147681527549643</v>
      </c>
      <c r="EB167" s="69">
        <v>-45.233509412451525</v>
      </c>
      <c r="EC167" s="46">
        <v>185580</v>
      </c>
      <c r="ED167" s="46">
        <v>138611.92393332263</v>
      </c>
      <c r="EE167" s="46">
        <v>17402551.83396446</v>
      </c>
      <c r="EF167" s="49">
        <v>74.691197291369008</v>
      </c>
      <c r="EG167" s="50">
        <v>125.54873592502561</v>
      </c>
      <c r="EH167" s="50">
        <v>93.773854046580766</v>
      </c>
      <c r="EI167" s="49">
        <v>1.6707177079908812E-2</v>
      </c>
      <c r="EJ167" s="49">
        <v>10.942075641497741</v>
      </c>
      <c r="EK167" s="49">
        <v>10.923543448670463</v>
      </c>
      <c r="EL167" s="49">
        <v>-21.23735866502237</v>
      </c>
      <c r="EM167" s="69">
        <v>-12.633687317475609</v>
      </c>
      <c r="EN167" s="46">
        <v>189007</v>
      </c>
      <c r="EO167" s="46">
        <v>130682.10087470982</v>
      </c>
      <c r="EP167" s="46">
        <v>16512043.308683118</v>
      </c>
      <c r="EQ167" s="49">
        <v>69.141407923891606</v>
      </c>
      <c r="ER167" s="50">
        <v>126.35275372955535</v>
      </c>
      <c r="ES167" s="50">
        <v>87.362072879222026</v>
      </c>
      <c r="ET167" s="49">
        <v>0.72744907856450047</v>
      </c>
      <c r="EU167" s="49">
        <v>53.166473709283068</v>
      </c>
      <c r="EV167" s="49">
        <v>52.060312368099027</v>
      </c>
      <c r="EW167" s="49">
        <v>9.0041143677484587</v>
      </c>
      <c r="EX167" s="69">
        <v>65.751996801678217</v>
      </c>
      <c r="EY167" s="46">
        <v>749991</v>
      </c>
      <c r="EZ167" s="46">
        <v>464778.40053603094</v>
      </c>
      <c r="FA167" s="46">
        <v>54886892.119760171</v>
      </c>
      <c r="FB167" s="49">
        <v>61.97119705916883</v>
      </c>
      <c r="FC167" s="50">
        <v>118.09260511344522</v>
      </c>
      <c r="FD167" s="50">
        <v>73.183401027159221</v>
      </c>
      <c r="FE167" s="49">
        <v>-0.16346764392274424</v>
      </c>
      <c r="FF167" s="49">
        <v>-5.2648653231868341</v>
      </c>
      <c r="FG167" s="49">
        <v>-5.1097504679644024</v>
      </c>
      <c r="FH167" s="49">
        <v>-21.627941513409187</v>
      </c>
      <c r="FI167" s="69">
        <v>-25.632558138681095</v>
      </c>
      <c r="FK167" s="70">
        <v>73</v>
      </c>
      <c r="FL167" s="71">
        <v>28</v>
      </c>
      <c r="FM167" s="46">
        <v>2077</v>
      </c>
      <c r="FN167" s="71">
        <v>1138</v>
      </c>
    </row>
    <row r="168" spans="2:170" x14ac:dyDescent="0.2">
      <c r="B168" s="73" t="s">
        <v>63</v>
      </c>
      <c r="C168" s="46">
        <v>305412</v>
      </c>
      <c r="D168" s="46">
        <v>109337.62209498147</v>
      </c>
      <c r="E168" s="46">
        <v>12243637.942366477</v>
      </c>
      <c r="F168" s="49">
        <v>35.800041286845797</v>
      </c>
      <c r="G168" s="50">
        <v>111.98010079028829</v>
      </c>
      <c r="H168" s="50">
        <v>40.088922315974742</v>
      </c>
      <c r="I168" s="49">
        <v>-49.674305711087676</v>
      </c>
      <c r="J168" s="49">
        <v>-28.77173379943509</v>
      </c>
      <c r="K168" s="69">
        <v>-64.153880504611038</v>
      </c>
      <c r="L168" s="46">
        <v>303986</v>
      </c>
      <c r="M168" s="46">
        <v>117897.75600947974</v>
      </c>
      <c r="N168" s="46">
        <v>12648950.205216611</v>
      </c>
      <c r="O168" s="49">
        <v>38.783942684689343</v>
      </c>
      <c r="P168" s="50">
        <v>107.28745510813245</v>
      </c>
      <c r="Q168" s="50">
        <v>41.610305096999895</v>
      </c>
      <c r="R168" s="49">
        <v>-45.983987973496205</v>
      </c>
      <c r="S168" s="49">
        <v>-32.856773888320262</v>
      </c>
      <c r="T168" s="69">
        <v>-63.731906908532437</v>
      </c>
      <c r="U168" s="46">
        <v>288450</v>
      </c>
      <c r="V168" s="46">
        <v>110383.9705882353</v>
      </c>
      <c r="W168" s="46">
        <v>12025548.413555203</v>
      </c>
      <c r="X168" s="49">
        <v>38.267973856209153</v>
      </c>
      <c r="Y168" s="50">
        <v>108.94288681111172</v>
      </c>
      <c r="Z168" s="50">
        <v>41.690235443075757</v>
      </c>
      <c r="AA168" s="49">
        <v>-43.5703440186075</v>
      </c>
      <c r="AB168" s="49">
        <v>-31.644582245639949</v>
      </c>
      <c r="AC168" s="69">
        <v>-61.427272916570935</v>
      </c>
      <c r="AD168" s="46">
        <v>297972</v>
      </c>
      <c r="AE168" s="46">
        <v>99584.623052959505</v>
      </c>
      <c r="AF168" s="46">
        <v>11073618.938132536</v>
      </c>
      <c r="AG168" s="49">
        <v>33.420798951901354</v>
      </c>
      <c r="AH168" s="50">
        <v>111.19808057357953</v>
      </c>
      <c r="AI168" s="50">
        <v>37.163286946869292</v>
      </c>
      <c r="AJ168" s="49">
        <v>-56.648004687154092</v>
      </c>
      <c r="AK168" s="49">
        <v>-32.780273217154971</v>
      </c>
      <c r="AL168" s="69">
        <v>-70.858907195793194</v>
      </c>
      <c r="AM168" s="46">
        <v>296820</v>
      </c>
      <c r="AN168" s="46">
        <v>115355.90006706909</v>
      </c>
      <c r="AO168" s="46">
        <v>13750842.973314621</v>
      </c>
      <c r="AP168" s="49">
        <v>38.8639242864595</v>
      </c>
      <c r="AQ168" s="50">
        <v>119.20363817819238</v>
      </c>
      <c r="AR168" s="50">
        <v>46.327211688277814</v>
      </c>
      <c r="AS168" s="49">
        <v>-51.139210423773527</v>
      </c>
      <c r="AT168" s="49">
        <v>-32.588827079092582</v>
      </c>
      <c r="AU168" s="69">
        <v>-67.062368648249262</v>
      </c>
      <c r="AV168" s="46">
        <v>310589</v>
      </c>
      <c r="AW168" s="46">
        <v>145934.70364164433</v>
      </c>
      <c r="AX168" s="46">
        <v>20591864.06008704</v>
      </c>
      <c r="AY168" s="49">
        <v>46.986436622560468</v>
      </c>
      <c r="AZ168" s="50">
        <v>141.10327116332931</v>
      </c>
      <c r="BA168" s="50">
        <v>66.299399077517364</v>
      </c>
      <c r="BB168" s="49">
        <v>-34.585159480155255</v>
      </c>
      <c r="BC168" s="49">
        <v>-16.792270148651607</v>
      </c>
      <c r="BD168" s="69">
        <v>-45.569796217557197</v>
      </c>
      <c r="BE168" s="46">
        <v>318401</v>
      </c>
      <c r="BF168" s="46">
        <v>134016.008</v>
      </c>
      <c r="BG168" s="46">
        <v>20287047.210199933</v>
      </c>
      <c r="BH168" s="49">
        <v>42.090322580645164</v>
      </c>
      <c r="BI168" s="50">
        <v>151.3777907054203</v>
      </c>
      <c r="BJ168" s="50">
        <v>63.715400423365288</v>
      </c>
      <c r="BK168" s="49">
        <v>-41.804769911808108</v>
      </c>
      <c r="BL168" s="49">
        <v>-16.777026667363774</v>
      </c>
      <c r="BM168" s="69">
        <v>-51.568199182837766</v>
      </c>
      <c r="BN168" s="46">
        <v>287588</v>
      </c>
      <c r="BO168" s="46">
        <v>122080.5508108108</v>
      </c>
      <c r="BP168" s="46">
        <v>16866058.079953946</v>
      </c>
      <c r="BQ168" s="49">
        <v>42.449806949806948</v>
      </c>
      <c r="BR168" s="50">
        <v>138.15516040791303</v>
      </c>
      <c r="BS168" s="50">
        <v>58.646598884355207</v>
      </c>
      <c r="BT168" s="49">
        <v>-42.369265088950698</v>
      </c>
      <c r="BU168" s="49">
        <v>-16.508799742289508</v>
      </c>
      <c r="BV168" s="69">
        <v>-51.883407705425554</v>
      </c>
      <c r="BW168" s="46">
        <v>318401</v>
      </c>
      <c r="BX168" s="46">
        <v>160357.79577464788</v>
      </c>
      <c r="BY168" s="46">
        <v>23074996.783852659</v>
      </c>
      <c r="BZ168" s="49">
        <v>50.363471149477512</v>
      </c>
      <c r="CA168" s="50">
        <v>143.89694415780161</v>
      </c>
      <c r="CB168" s="50">
        <v>72.47149595589417</v>
      </c>
      <c r="CC168" s="49">
        <v>0.14893605161877807</v>
      </c>
      <c r="CD168" s="49">
        <v>-11.486311954387304</v>
      </c>
      <c r="CE168" s="69">
        <v>-11.354483162270006</v>
      </c>
      <c r="CF168" s="46">
        <v>308130</v>
      </c>
      <c r="CG168" s="46">
        <v>174259.81126760563</v>
      </c>
      <c r="CH168" s="46">
        <v>27097515.482288826</v>
      </c>
      <c r="CI168" s="49">
        <v>56.55399061032864</v>
      </c>
      <c r="CJ168" s="50">
        <v>155.50065895960358</v>
      </c>
      <c r="CK168" s="50">
        <v>87.941828067013361</v>
      </c>
      <c r="CL168" s="49">
        <v>185.4700941904307</v>
      </c>
      <c r="CM168" s="49">
        <v>23.1867081231503</v>
      </c>
      <c r="CN168" s="69">
        <v>251.66121170924811</v>
      </c>
      <c r="CO168" s="46">
        <v>319548</v>
      </c>
      <c r="CP168" s="46">
        <v>165467.48203302041</v>
      </c>
      <c r="CQ168" s="46">
        <v>24477857.655430399</v>
      </c>
      <c r="CR168" s="49">
        <v>51.781729828701913</v>
      </c>
      <c r="CS168" s="50">
        <v>147.93152923270836</v>
      </c>
      <c r="CT168" s="50">
        <v>76.601504798748238</v>
      </c>
      <c r="CU168" s="49">
        <v>106.22345611373055</v>
      </c>
      <c r="CV168" s="49">
        <v>28.457514710249523</v>
      </c>
      <c r="CW168" s="69">
        <v>164.90952647328041</v>
      </c>
      <c r="CX168" s="46">
        <v>309240</v>
      </c>
      <c r="CY168" s="46">
        <v>102922.04855940434</v>
      </c>
      <c r="CZ168" s="46">
        <v>13896766.2744739</v>
      </c>
      <c r="DA168" s="49">
        <v>33.282256033955612</v>
      </c>
      <c r="DB168" s="50">
        <v>135.02224711795347</v>
      </c>
      <c r="DC168" s="50">
        <v>44.938449988597526</v>
      </c>
      <c r="DD168" s="49">
        <v>-6.0730841012056729</v>
      </c>
      <c r="DE168" s="49">
        <v>14.625497733176161</v>
      </c>
      <c r="DF168" s="69">
        <v>7.6641948544147693</v>
      </c>
      <c r="DG168" s="46">
        <v>897848</v>
      </c>
      <c r="DH168" s="46">
        <v>337619.34869269648</v>
      </c>
      <c r="DI168" s="46">
        <v>36918136.561138287</v>
      </c>
      <c r="DJ168" s="49">
        <v>37.603174333817805</v>
      </c>
      <c r="DK168" s="50">
        <v>109.34840288061048</v>
      </c>
      <c r="DL168" s="50">
        <v>41.118470566441417</v>
      </c>
      <c r="DM168" s="49">
        <v>-4.9424529210793509</v>
      </c>
      <c r="DN168" s="49">
        <v>-49.137651081473251</v>
      </c>
      <c r="DO168" s="49">
        <v>-46.49309762190817</v>
      </c>
      <c r="DP168" s="49">
        <v>-31.132620616000544</v>
      </c>
      <c r="DQ168" s="69">
        <v>-63.151198542653276</v>
      </c>
      <c r="DR168" s="46">
        <v>905381</v>
      </c>
      <c r="DS168" s="46">
        <v>360875.22676167294</v>
      </c>
      <c r="DT168" s="46">
        <v>45416325.971534193</v>
      </c>
      <c r="DU168" s="49">
        <v>39.858935272738542</v>
      </c>
      <c r="DV168" s="50">
        <v>125.85049513949534</v>
      </c>
      <c r="DW168" s="50">
        <v>50.162667398072408</v>
      </c>
      <c r="DX168" s="49">
        <v>-4.2339347308942479</v>
      </c>
      <c r="DY168" s="49">
        <v>-49.854955018285111</v>
      </c>
      <c r="DZ168" s="49">
        <v>-47.637981323754211</v>
      </c>
      <c r="EA168" s="49">
        <v>-26.24545900396841</v>
      </c>
      <c r="EB168" s="69">
        <v>-61.380633469078582</v>
      </c>
      <c r="EC168" s="46">
        <v>924390</v>
      </c>
      <c r="ED168" s="46">
        <v>416454.3545854587</v>
      </c>
      <c r="EE168" s="46">
        <v>60228102.074006535</v>
      </c>
      <c r="EF168" s="49">
        <v>45.051802224759975</v>
      </c>
      <c r="EG168" s="50">
        <v>144.62113653237694</v>
      </c>
      <c r="EH168" s="50">
        <v>65.154428405766552</v>
      </c>
      <c r="EI168" s="49">
        <v>0.1655718839869883</v>
      </c>
      <c r="EJ168" s="49">
        <v>-30.723761613013654</v>
      </c>
      <c r="EK168" s="49">
        <v>-30.838273985773327</v>
      </c>
      <c r="EL168" s="49">
        <v>-15.415550127134539</v>
      </c>
      <c r="EM168" s="69">
        <v>-41.499934528287888</v>
      </c>
      <c r="EN168" s="46">
        <v>936918</v>
      </c>
      <c r="EO168" s="46">
        <v>442649.34186003037</v>
      </c>
      <c r="EP168" s="46">
        <v>65472139.412193127</v>
      </c>
      <c r="EQ168" s="49">
        <v>47.245259655597437</v>
      </c>
      <c r="ER168" s="50">
        <v>147.90971819155217</v>
      </c>
      <c r="ES168" s="50">
        <v>69.880330415461259</v>
      </c>
      <c r="ET168" s="49">
        <v>3.4432960779745865</v>
      </c>
      <c r="EU168" s="49">
        <v>83.16373487440984</v>
      </c>
      <c r="EV168" s="49">
        <v>77.06680067149324</v>
      </c>
      <c r="EW168" s="49">
        <v>24.223564219704731</v>
      </c>
      <c r="EX168" s="69">
        <v>119.95869084392896</v>
      </c>
      <c r="EY168" s="46">
        <v>3664537</v>
      </c>
      <c r="EZ168" s="46">
        <v>1557598.2718998585</v>
      </c>
      <c r="FA168" s="46">
        <v>208034704.01887214</v>
      </c>
      <c r="FB168" s="49">
        <v>42.504640337916044</v>
      </c>
      <c r="FC168" s="50">
        <v>133.56120623138901</v>
      </c>
      <c r="FD168" s="50">
        <v>56.769710339634216</v>
      </c>
      <c r="FE168" s="49">
        <v>-1.452078010333645</v>
      </c>
      <c r="FF168" s="49">
        <v>-30.035584706046219</v>
      </c>
      <c r="FG168" s="49">
        <v>-29.004677235822196</v>
      </c>
      <c r="FH168" s="49">
        <v>-17.348322517700232</v>
      </c>
      <c r="FI168" s="69">
        <v>-41.321174801434012</v>
      </c>
      <c r="FK168" s="70">
        <v>134</v>
      </c>
      <c r="FL168" s="71">
        <v>101</v>
      </c>
      <c r="FM168" s="46">
        <v>10308</v>
      </c>
      <c r="FN168" s="71">
        <v>9267</v>
      </c>
    </row>
    <row r="169" spans="2:170" x14ac:dyDescent="0.2">
      <c r="B169" s="73" t="s">
        <v>64</v>
      </c>
      <c r="K169" s="69"/>
      <c r="T169" s="69"/>
      <c r="AC169" s="69"/>
      <c r="AL169" s="69"/>
      <c r="AU169" s="69"/>
      <c r="BD169" s="69"/>
      <c r="BM169" s="69"/>
      <c r="BV169" s="69"/>
      <c r="CE169" s="69"/>
      <c r="CN169" s="69"/>
      <c r="CW169" s="69"/>
      <c r="DF169" s="69"/>
      <c r="DQ169" s="69"/>
      <c r="EB169" s="69"/>
      <c r="EM169" s="69"/>
      <c r="EX169" s="69"/>
      <c r="FI169" s="69"/>
      <c r="FK169" s="70">
        <v>5</v>
      </c>
      <c r="FL169" s="71">
        <v>0</v>
      </c>
      <c r="FM169" s="46">
        <v>154</v>
      </c>
      <c r="FN169" s="71">
        <v>0</v>
      </c>
    </row>
    <row r="170" spans="2:170" x14ac:dyDescent="0.2">
      <c r="B170" s="74" t="s">
        <v>89</v>
      </c>
      <c r="C170" s="75">
        <v>740497</v>
      </c>
      <c r="D170" s="75">
        <v>236764.85289792606</v>
      </c>
      <c r="E170" s="75">
        <v>26213293.072781488</v>
      </c>
      <c r="F170" s="76">
        <v>31.973776112249755</v>
      </c>
      <c r="G170" s="77">
        <v>110.71446100187238</v>
      </c>
      <c r="H170" s="77">
        <v>35.399593884622739</v>
      </c>
      <c r="I170" s="76">
        <v>-57.016742354326624</v>
      </c>
      <c r="J170" s="76">
        <v>-30.064607812221219</v>
      </c>
      <c r="K170" s="78">
        <v>-69.939490190414915</v>
      </c>
      <c r="L170" s="75">
        <v>726888</v>
      </c>
      <c r="M170" s="75">
        <v>256805.20178025632</v>
      </c>
      <c r="N170" s="75">
        <v>27755532.100481555</v>
      </c>
      <c r="O170" s="76">
        <v>35.329404499765616</v>
      </c>
      <c r="P170" s="77">
        <v>108.08010082378111</v>
      </c>
      <c r="Q170" s="77">
        <v>38.184056003788143</v>
      </c>
      <c r="R170" s="76">
        <v>-53.053903013036468</v>
      </c>
      <c r="S170" s="76">
        <v>-33.150983198222121</v>
      </c>
      <c r="T170" s="78">
        <v>-68.616995737405816</v>
      </c>
      <c r="U170" s="75">
        <v>657330</v>
      </c>
      <c r="V170" s="75">
        <v>212103.51701149426</v>
      </c>
      <c r="W170" s="75">
        <v>22951973.668248173</v>
      </c>
      <c r="X170" s="76">
        <v>32.267432950191569</v>
      </c>
      <c r="Y170" s="77">
        <v>108.21118853490943</v>
      </c>
      <c r="Z170" s="77">
        <v>34.916972705107284</v>
      </c>
      <c r="AA170" s="76">
        <v>-54.121480797625146</v>
      </c>
      <c r="AB170" s="76">
        <v>-32.468723613433959</v>
      </c>
      <c r="AC170" s="78">
        <v>-69.017650395380457</v>
      </c>
      <c r="AD170" s="75">
        <v>681442</v>
      </c>
      <c r="AE170" s="75">
        <v>210511.17270887538</v>
      </c>
      <c r="AF170" s="75">
        <v>22693365.267005198</v>
      </c>
      <c r="AG170" s="76">
        <v>30.892016152346848</v>
      </c>
      <c r="AH170" s="77">
        <v>107.80123912182461</v>
      </c>
      <c r="AI170" s="77">
        <v>33.301976201944107</v>
      </c>
      <c r="AJ170" s="76">
        <v>-61.266046586336799</v>
      </c>
      <c r="AK170" s="76">
        <v>-36.059824142441208</v>
      </c>
      <c r="AL170" s="78">
        <v>-75.233442070718851</v>
      </c>
      <c r="AM170" s="75">
        <v>699990</v>
      </c>
      <c r="AN170" s="75">
        <v>240958.94926394697</v>
      </c>
      <c r="AO170" s="75">
        <v>27791258.654078286</v>
      </c>
      <c r="AP170" s="76">
        <v>34.423198797689537</v>
      </c>
      <c r="AQ170" s="77">
        <v>115.33607172081282</v>
      </c>
      <c r="AR170" s="77">
        <v>39.702365253901178</v>
      </c>
      <c r="AS170" s="76">
        <v>-58.153546122857364</v>
      </c>
      <c r="AT170" s="76">
        <v>-35.979586992822973</v>
      </c>
      <c r="AU170" s="78">
        <v>-73.20972739899544</v>
      </c>
      <c r="AV170" s="75">
        <v>777666</v>
      </c>
      <c r="AW170" s="75">
        <v>337137.28941863292</v>
      </c>
      <c r="AX170" s="75">
        <v>46287996.851905748</v>
      </c>
      <c r="AY170" s="76">
        <v>43.35245329211164</v>
      </c>
      <c r="AZ170" s="77">
        <v>137.29717330208655</v>
      </c>
      <c r="BA170" s="77">
        <v>59.521692927176645</v>
      </c>
      <c r="BB170" s="76">
        <v>-41.245272147360573</v>
      </c>
      <c r="BC170" s="76">
        <v>-17.442217232211956</v>
      </c>
      <c r="BD170" s="78">
        <v>-51.493399413612885</v>
      </c>
      <c r="BE170" s="75">
        <v>784145</v>
      </c>
      <c r="BF170" s="75">
        <v>332783.1194935246</v>
      </c>
      <c r="BG170" s="75">
        <v>48506108.143660903</v>
      </c>
      <c r="BH170" s="76">
        <v>42.438977420441965</v>
      </c>
      <c r="BI170" s="77">
        <v>145.75892015641961</v>
      </c>
      <c r="BJ170" s="77">
        <v>61.858595213462948</v>
      </c>
      <c r="BK170" s="76">
        <v>-42.117823495211404</v>
      </c>
      <c r="BL170" s="76">
        <v>-17.816082012209904</v>
      </c>
      <c r="BM170" s="78">
        <v>-52.43015953175663</v>
      </c>
      <c r="BN170" s="75">
        <v>712068</v>
      </c>
      <c r="BO170" s="75">
        <v>294120.34123903984</v>
      </c>
      <c r="BP170" s="75">
        <v>39121506.294371799</v>
      </c>
      <c r="BQ170" s="76">
        <v>41.30509182255625</v>
      </c>
      <c r="BR170" s="77">
        <v>133.01190298353643</v>
      </c>
      <c r="BS170" s="77">
        <v>54.940688662279157</v>
      </c>
      <c r="BT170" s="76">
        <v>-44.80185292793076</v>
      </c>
      <c r="BU170" s="76">
        <v>-19.535684423219354</v>
      </c>
      <c r="BV170" s="78">
        <v>-55.585188747394703</v>
      </c>
      <c r="BW170" s="75">
        <v>793259</v>
      </c>
      <c r="BX170" s="75">
        <v>391384.3077867243</v>
      </c>
      <c r="BY170" s="75">
        <v>54004429.769941747</v>
      </c>
      <c r="BZ170" s="76">
        <v>49.338779362947569</v>
      </c>
      <c r="CA170" s="77">
        <v>137.98312475872231</v>
      </c>
      <c r="CB170" s="77">
        <v>68.079189482806683</v>
      </c>
      <c r="CC170" s="76">
        <v>3.3795758257681245</v>
      </c>
      <c r="CD170" s="76">
        <v>-15.784983715094913</v>
      </c>
      <c r="CE170" s="78">
        <v>-12.938873383063571</v>
      </c>
      <c r="CF170" s="75">
        <v>781170</v>
      </c>
      <c r="CG170" s="75">
        <v>440115.89358889626</v>
      </c>
      <c r="CH170" s="75">
        <v>64619505.871497691</v>
      </c>
      <c r="CI170" s="76">
        <v>56.340603657193213</v>
      </c>
      <c r="CJ170" s="77">
        <v>146.82384074922211</v>
      </c>
      <c r="CK170" s="77">
        <v>82.721438190787779</v>
      </c>
      <c r="CL170" s="76">
        <v>121.98321288885013</v>
      </c>
      <c r="CM170" s="76">
        <v>24.841724140889585</v>
      </c>
      <c r="CN170" s="78">
        <v>177.12767027378194</v>
      </c>
      <c r="CO170" s="75">
        <v>811518</v>
      </c>
      <c r="CP170" s="75">
        <v>414385.13654301502</v>
      </c>
      <c r="CQ170" s="75">
        <v>58538144.491724379</v>
      </c>
      <c r="CR170" s="76">
        <v>51.062963057259971</v>
      </c>
      <c r="CS170" s="77">
        <v>141.26506799948376</v>
      </c>
      <c r="CT170" s="77">
        <v>72.134129485389579</v>
      </c>
      <c r="CU170" s="76">
        <v>90.351913483134524</v>
      </c>
      <c r="CV170" s="76">
        <v>24.407430376876114</v>
      </c>
      <c r="CW170" s="78">
        <v>136.81192423758205</v>
      </c>
      <c r="CX170" s="75">
        <v>775140</v>
      </c>
      <c r="CY170" s="75">
        <v>279376.60628870892</v>
      </c>
      <c r="CZ170" s="75">
        <v>38140773.276304446</v>
      </c>
      <c r="DA170" s="76">
        <v>36.042083531840561</v>
      </c>
      <c r="DB170" s="77">
        <v>136.52099860104113</v>
      </c>
      <c r="DC170" s="77">
        <v>49.205012354290126</v>
      </c>
      <c r="DD170" s="76">
        <v>9.7875936708584081</v>
      </c>
      <c r="DE170" s="76">
        <v>18.73882251672185</v>
      </c>
      <c r="DF170" s="78">
        <v>30.360495994220315</v>
      </c>
      <c r="DG170" s="75">
        <v>2124715</v>
      </c>
      <c r="DH170" s="75">
        <v>705673.57168967661</v>
      </c>
      <c r="DI170" s="75">
        <v>76920798.84151122</v>
      </c>
      <c r="DJ170" s="76">
        <v>33.212622478293639</v>
      </c>
      <c r="DK170" s="77">
        <v>109.00337199440636</v>
      </c>
      <c r="DL170" s="77">
        <v>36.202878429112239</v>
      </c>
      <c r="DM170" s="76">
        <v>-8.6756842720583176</v>
      </c>
      <c r="DN170" s="76">
        <v>-58.649627792493469</v>
      </c>
      <c r="DO170" s="76">
        <v>-54.721399357986179</v>
      </c>
      <c r="DP170" s="76">
        <v>-31.905251055200594</v>
      </c>
      <c r="DQ170" s="78">
        <v>-69.167650567102356</v>
      </c>
      <c r="DR170" s="75">
        <v>2159098</v>
      </c>
      <c r="DS170" s="75">
        <v>788607.41139145533</v>
      </c>
      <c r="DT170" s="75">
        <v>96772620.772989228</v>
      </c>
      <c r="DU170" s="76">
        <v>36.524854888080824</v>
      </c>
      <c r="DV170" s="77">
        <v>122.71330369852745</v>
      </c>
      <c r="DW170" s="77">
        <v>44.820856104257068</v>
      </c>
      <c r="DX170" s="76">
        <v>-7.3507552351527634</v>
      </c>
      <c r="DY170" s="76">
        <v>-56.914138579498598</v>
      </c>
      <c r="DZ170" s="76">
        <v>-53.495723003617037</v>
      </c>
      <c r="EA170" s="76">
        <v>-28.570712146202339</v>
      </c>
      <c r="EB170" s="78">
        <v>-66.782326119926196</v>
      </c>
      <c r="EC170" s="75">
        <v>2289472</v>
      </c>
      <c r="ED170" s="75">
        <v>1018287.7685192887</v>
      </c>
      <c r="EE170" s="75">
        <v>141632044.20797443</v>
      </c>
      <c r="EF170" s="76">
        <v>44.476969734475404</v>
      </c>
      <c r="EG170" s="77">
        <v>139.08842724677351</v>
      </c>
      <c r="EH170" s="77">
        <v>61.862317690705297</v>
      </c>
      <c r="EI170" s="76">
        <v>-0.429686276829298</v>
      </c>
      <c r="EJ170" s="76">
        <v>-31.82811066712614</v>
      </c>
      <c r="EK170" s="76">
        <v>-31.533921322766918</v>
      </c>
      <c r="EL170" s="76">
        <v>-17.999115278487071</v>
      </c>
      <c r="EM170" s="78">
        <v>-43.857209750541756</v>
      </c>
      <c r="EN170" s="75">
        <v>2367828</v>
      </c>
      <c r="EO170" s="75">
        <v>1133877.6364206201</v>
      </c>
      <c r="EP170" s="75">
        <v>161298423.63952652</v>
      </c>
      <c r="EQ170" s="76">
        <v>47.886824398588921</v>
      </c>
      <c r="ER170" s="77">
        <v>142.25381862958949</v>
      </c>
      <c r="ES170" s="77">
        <v>68.120836327438695</v>
      </c>
      <c r="ET170" s="76">
        <v>7.1758250263772165</v>
      </c>
      <c r="EU170" s="76">
        <v>81.292088630663912</v>
      </c>
      <c r="EV170" s="76">
        <v>69.153900691733256</v>
      </c>
      <c r="EW170" s="76">
        <v>23.381715310078889</v>
      </c>
      <c r="EX170" s="78">
        <v>108.70498418736788</v>
      </c>
      <c r="EY170" s="75">
        <v>8941113</v>
      </c>
      <c r="EZ170" s="75">
        <v>3646446.3880210407</v>
      </c>
      <c r="FA170" s="75">
        <v>476623887.46200138</v>
      </c>
      <c r="FB170" s="76">
        <v>40.782913581575812</v>
      </c>
      <c r="FC170" s="77">
        <v>130.7091443954204</v>
      </c>
      <c r="FD170" s="77">
        <v>53.30699740200145</v>
      </c>
      <c r="FE170" s="76">
        <v>-2.4492873083664417</v>
      </c>
      <c r="FF170" s="76">
        <v>-35.529999584191259</v>
      </c>
      <c r="FG170" s="76">
        <v>-33.911297378621803</v>
      </c>
      <c r="FH170" s="76">
        <v>-19.034040449592517</v>
      </c>
      <c r="FI170" s="78">
        <v>-46.490647768185838</v>
      </c>
      <c r="FK170" s="79">
        <v>330</v>
      </c>
      <c r="FL170" s="80">
        <v>206</v>
      </c>
      <c r="FM170" s="75">
        <v>25838</v>
      </c>
      <c r="FN170" s="80">
        <v>20990</v>
      </c>
    </row>
    <row r="171" spans="2:170" x14ac:dyDescent="0.2">
      <c r="B171" s="72" t="s">
        <v>90</v>
      </c>
      <c r="K171" s="69"/>
      <c r="T171" s="69"/>
      <c r="AC171" s="69"/>
      <c r="AL171" s="69"/>
      <c r="AU171" s="69"/>
      <c r="BD171" s="69"/>
      <c r="BM171" s="69"/>
      <c r="BV171" s="69"/>
      <c r="CE171" s="69"/>
      <c r="CN171" s="69"/>
      <c r="CW171" s="69"/>
      <c r="DF171" s="69"/>
      <c r="DQ171" s="69"/>
      <c r="EB171" s="69"/>
      <c r="EM171" s="69"/>
      <c r="EX171" s="69"/>
      <c r="FI171" s="69"/>
      <c r="FK171" s="70"/>
      <c r="FL171" s="71"/>
      <c r="FN171" s="71"/>
    </row>
    <row r="172" spans="2:170" x14ac:dyDescent="0.2">
      <c r="B172" s="73" t="s">
        <v>61</v>
      </c>
      <c r="C172" s="46">
        <v>169353</v>
      </c>
      <c r="D172" s="46">
        <v>24937.897515527951</v>
      </c>
      <c r="E172" s="46">
        <v>2412825.3729845341</v>
      </c>
      <c r="F172" s="49">
        <v>14.725394599167391</v>
      </c>
      <c r="G172" s="50">
        <v>96.753359880565426</v>
      </c>
      <c r="H172" s="50">
        <v>14.24731403036577</v>
      </c>
      <c r="I172" s="49">
        <v>-80.655720373565543</v>
      </c>
      <c r="J172" s="49">
        <v>-12.635750498139892</v>
      </c>
      <c r="K172" s="69">
        <v>-83.100015282824316</v>
      </c>
      <c r="L172" s="46">
        <v>150412</v>
      </c>
      <c r="M172" s="46">
        <v>38057.128078817732</v>
      </c>
      <c r="N172" s="46">
        <v>3684663.9096374325</v>
      </c>
      <c r="O172" s="49">
        <v>25.301922771333228</v>
      </c>
      <c r="P172" s="50">
        <v>96.819284471659444</v>
      </c>
      <c r="Q172" s="50">
        <v>24.497140584776698</v>
      </c>
      <c r="R172" s="49">
        <v>-68.098051228904225</v>
      </c>
      <c r="S172" s="49">
        <v>-17.448948407043154</v>
      </c>
      <c r="T172" s="69">
        <v>-73.664605810814066</v>
      </c>
      <c r="U172" s="46">
        <v>120510</v>
      </c>
      <c r="V172" s="46">
        <v>40597.214180206793</v>
      </c>
      <c r="W172" s="46">
        <v>3931666.3132180828</v>
      </c>
      <c r="X172" s="49">
        <v>33.687838503200396</v>
      </c>
      <c r="Y172" s="50">
        <v>96.845716944168302</v>
      </c>
      <c r="Z172" s="50">
        <v>32.625228721417997</v>
      </c>
      <c r="AA172" s="49">
        <v>-55.255620309720058</v>
      </c>
      <c r="AB172" s="49">
        <v>-13.216865079020279</v>
      </c>
      <c r="AC172" s="69">
        <v>-61.169424603828908</v>
      </c>
      <c r="AD172" s="46">
        <v>125364</v>
      </c>
      <c r="AE172" s="46">
        <v>42352.188269370024</v>
      </c>
      <c r="AF172" s="46">
        <v>4194060.8918394726</v>
      </c>
      <c r="AG172" s="49">
        <v>33.78337343206185</v>
      </c>
      <c r="AH172" s="50">
        <v>99.028198145612805</v>
      </c>
      <c r="AI172" s="50">
        <v>33.455065982574524</v>
      </c>
      <c r="AJ172" s="49">
        <v>-60.47660464192829</v>
      </c>
      <c r="AK172" s="49">
        <v>-21.230877677960116</v>
      </c>
      <c r="AL172" s="69">
        <v>-68.86776836457706</v>
      </c>
      <c r="AM172" s="46">
        <v>161880</v>
      </c>
      <c r="AN172" s="46">
        <v>32601.080131723382</v>
      </c>
      <c r="AO172" s="46">
        <v>3415562.7065271861</v>
      </c>
      <c r="AP172" s="49">
        <v>20.139041346505671</v>
      </c>
      <c r="AQ172" s="50">
        <v>104.76839088541666</v>
      </c>
      <c r="AR172" s="50">
        <v>21.099349558482743</v>
      </c>
      <c r="AS172" s="49">
        <v>-77.210866065421015</v>
      </c>
      <c r="AT172" s="49">
        <v>-27.0578371409241</v>
      </c>
      <c r="AU172" s="69">
        <v>-83.377112811266457</v>
      </c>
      <c r="AV172" s="46">
        <v>176235</v>
      </c>
      <c r="AW172" s="46">
        <v>58377.538054268698</v>
      </c>
      <c r="AX172" s="46">
        <v>7063101.7878933158</v>
      </c>
      <c r="AY172" s="49">
        <v>33.124826540850961</v>
      </c>
      <c r="AZ172" s="50">
        <v>120.99005924722867</v>
      </c>
      <c r="BA172" s="50">
        <v>40.077747257317306</v>
      </c>
      <c r="BB172" s="49">
        <v>-58.668872401900281</v>
      </c>
      <c r="BC172" s="49">
        <v>0.34945433774090917</v>
      </c>
      <c r="BD172" s="69">
        <v>-58.524438983671487</v>
      </c>
      <c r="BE172" s="46">
        <v>179149</v>
      </c>
      <c r="BF172" s="46">
        <v>57768.964592984776</v>
      </c>
      <c r="BG172" s="46">
        <v>7414930.4477303131</v>
      </c>
      <c r="BH172" s="49">
        <v>32.246322666040435</v>
      </c>
      <c r="BI172" s="50">
        <v>128.35491340329045</v>
      </c>
      <c r="BJ172" s="50">
        <v>41.389739533741817</v>
      </c>
      <c r="BK172" s="49">
        <v>-59.242384087772763</v>
      </c>
      <c r="BL172" s="49">
        <v>-4.497675512230094</v>
      </c>
      <c r="BM172" s="69">
        <v>-61.075529398025807</v>
      </c>
      <c r="BN172" s="46">
        <v>161812</v>
      </c>
      <c r="BO172" s="46">
        <v>40711.425793907969</v>
      </c>
      <c r="BP172" s="46">
        <v>4514997.6872117566</v>
      </c>
      <c r="BQ172" s="49">
        <v>25.159707434496806</v>
      </c>
      <c r="BR172" s="50">
        <v>110.90247023201476</v>
      </c>
      <c r="BS172" s="50">
        <v>27.902737048004827</v>
      </c>
      <c r="BT172" s="49">
        <v>-68.167202057122964</v>
      </c>
      <c r="BU172" s="49">
        <v>-5.4295047285116009</v>
      </c>
      <c r="BV172" s="69">
        <v>-69.89556532664902</v>
      </c>
      <c r="BW172" s="46">
        <v>179149</v>
      </c>
      <c r="BX172" s="46">
        <v>67568.981853532081</v>
      </c>
      <c r="BY172" s="46">
        <v>7442795.3357089106</v>
      </c>
      <c r="BZ172" s="49">
        <v>37.716639140342444</v>
      </c>
      <c r="CA172" s="50">
        <v>110.15106534892753</v>
      </c>
      <c r="CB172" s="50">
        <v>41.545279826897783</v>
      </c>
      <c r="CC172" s="49">
        <v>-21.817234779182851</v>
      </c>
      <c r="CD172" s="49">
        <v>-8.3583885939487281</v>
      </c>
      <c r="CE172" s="69">
        <v>-28.352054109833347</v>
      </c>
      <c r="CF172" s="46">
        <v>173370</v>
      </c>
      <c r="CG172" s="46">
        <v>87431.27035623409</v>
      </c>
      <c r="CH172" s="46">
        <v>10738421.05782545</v>
      </c>
      <c r="CI172" s="49">
        <v>50.430449533502966</v>
      </c>
      <c r="CJ172" s="50">
        <v>122.82128595492574</v>
      </c>
      <c r="CK172" s="50">
        <v>61.939326629898197</v>
      </c>
      <c r="CL172" s="49">
        <v>30.298546711493412</v>
      </c>
      <c r="CM172" s="49">
        <v>37.703762706391075</v>
      </c>
      <c r="CN172" s="69">
        <v>79.426001573471012</v>
      </c>
      <c r="CO172" s="46">
        <v>179149</v>
      </c>
      <c r="CP172" s="46">
        <v>71050.084605597964</v>
      </c>
      <c r="CQ172" s="46">
        <v>8881105.0371314269</v>
      </c>
      <c r="CR172" s="49">
        <v>39.659771813182303</v>
      </c>
      <c r="CS172" s="50">
        <v>124.99781086019556</v>
      </c>
      <c r="CT172" s="50">
        <v>49.573846558626762</v>
      </c>
      <c r="CU172" s="49">
        <v>47.341002477755104</v>
      </c>
      <c r="CV172" s="49">
        <v>38.237760738336249</v>
      </c>
      <c r="CW172" s="69">
        <v>103.68090247466519</v>
      </c>
      <c r="CX172" s="46">
        <v>173370</v>
      </c>
      <c r="CY172" s="46">
        <v>36776.791348600505</v>
      </c>
      <c r="CZ172" s="46">
        <v>4479870.4947030274</v>
      </c>
      <c r="DA172" s="49">
        <v>21.21289228159457</v>
      </c>
      <c r="DB172" s="50">
        <v>121.81243470206932</v>
      </c>
      <c r="DC172" s="50">
        <v>25.839940558937691</v>
      </c>
      <c r="DD172" s="49">
        <v>7.3732865648289474</v>
      </c>
      <c r="DE172" s="49">
        <v>24.77604378068845</v>
      </c>
      <c r="DF172" s="69">
        <v>33.976139052895036</v>
      </c>
      <c r="DG172" s="46">
        <v>440275</v>
      </c>
      <c r="DH172" s="46">
        <v>103592.23977455248</v>
      </c>
      <c r="DI172" s="46">
        <v>10029155.59584005</v>
      </c>
      <c r="DJ172" s="49">
        <v>23.528985242076537</v>
      </c>
      <c r="DK172" s="50">
        <v>96.813773094070314</v>
      </c>
      <c r="DL172" s="50">
        <v>22.779298383601269</v>
      </c>
      <c r="DM172" s="49">
        <v>-21.078576358079463</v>
      </c>
      <c r="DN172" s="49">
        <v>-75.860824987380298</v>
      </c>
      <c r="DO172" s="49">
        <v>-69.413659943410167</v>
      </c>
      <c r="DP172" s="49">
        <v>-14.543098787378455</v>
      </c>
      <c r="DQ172" s="69">
        <v>-73.861861593283535</v>
      </c>
      <c r="DR172" s="46">
        <v>463479</v>
      </c>
      <c r="DS172" s="46">
        <v>133330.80645536209</v>
      </c>
      <c r="DT172" s="46">
        <v>14672725.386259975</v>
      </c>
      <c r="DU172" s="49">
        <v>28.767388911981364</v>
      </c>
      <c r="DV172" s="50">
        <v>110.04752597196857</v>
      </c>
      <c r="DW172" s="50">
        <v>31.657799784369896</v>
      </c>
      <c r="DX172" s="49">
        <v>-16.831038232539111</v>
      </c>
      <c r="DY172" s="49">
        <v>-71.72723883719857</v>
      </c>
      <c r="DZ172" s="49">
        <v>-66.005634118829533</v>
      </c>
      <c r="EA172" s="49">
        <v>-15.462521981526471</v>
      </c>
      <c r="EB172" s="69">
        <v>-71.262020415686052</v>
      </c>
      <c r="EC172" s="46">
        <v>520110</v>
      </c>
      <c r="ED172" s="46">
        <v>166049.37224042483</v>
      </c>
      <c r="EE172" s="46">
        <v>19372723.470650978</v>
      </c>
      <c r="EF172" s="49">
        <v>31.925818046264219</v>
      </c>
      <c r="EG172" s="50">
        <v>116.66845354043849</v>
      </c>
      <c r="EH172" s="50">
        <v>37.247358194710699</v>
      </c>
      <c r="EI172" s="49">
        <v>-4.6320676529048059</v>
      </c>
      <c r="EJ172" s="49">
        <v>-55.521530151878324</v>
      </c>
      <c r="EK172" s="49">
        <v>-53.361188867720649</v>
      </c>
      <c r="EL172" s="49">
        <v>-6.514411549462837</v>
      </c>
      <c r="EM172" s="69">
        <v>-56.399432966654011</v>
      </c>
      <c r="EN172" s="46">
        <v>525889</v>
      </c>
      <c r="EO172" s="46">
        <v>195258.14631043258</v>
      </c>
      <c r="EP172" s="46">
        <v>24099396.589659903</v>
      </c>
      <c r="EQ172" s="49">
        <v>37.129155831445907</v>
      </c>
      <c r="ER172" s="50">
        <v>123.42325810747637</v>
      </c>
      <c r="ES172" s="50">
        <v>45.826013834972599</v>
      </c>
      <c r="ET172" s="49">
        <v>9.8721996001144916</v>
      </c>
      <c r="EU172" s="49">
        <v>43.562102943919854</v>
      </c>
      <c r="EV172" s="49">
        <v>30.662809579148771</v>
      </c>
      <c r="EW172" s="49">
        <v>34.79647101503469</v>
      </c>
      <c r="EX172" s="69">
        <v>76.128856241787233</v>
      </c>
      <c r="EY172" s="46">
        <v>1949753</v>
      </c>
      <c r="EZ172" s="46">
        <v>598230.56478077197</v>
      </c>
      <c r="FA172" s="46">
        <v>68174001.04241091</v>
      </c>
      <c r="FB172" s="49">
        <v>30.682376935989943</v>
      </c>
      <c r="FC172" s="50">
        <v>113.95940805430763</v>
      </c>
      <c r="FD172" s="50">
        <v>34.965455133245548</v>
      </c>
      <c r="FE172" s="49">
        <v>-8.8537585992180059</v>
      </c>
      <c r="FF172" s="49">
        <v>-57.574347746587442</v>
      </c>
      <c r="FG172" s="49">
        <v>-53.453207064390739</v>
      </c>
      <c r="FH172" s="49">
        <v>-4.9454796337927638</v>
      </c>
      <c r="FI172" s="69">
        <v>-55.755169229204988</v>
      </c>
      <c r="FK172" s="70">
        <v>101</v>
      </c>
      <c r="FL172" s="71">
        <v>43</v>
      </c>
      <c r="FM172" s="46">
        <v>5779</v>
      </c>
      <c r="FN172" s="71">
        <v>3144</v>
      </c>
    </row>
    <row r="173" spans="2:170" x14ac:dyDescent="0.2">
      <c r="B173" s="73" t="s">
        <v>62</v>
      </c>
      <c r="C173" s="46">
        <v>275807</v>
      </c>
      <c r="D173" s="46">
        <v>105829.06101694916</v>
      </c>
      <c r="E173" s="46">
        <v>11665591.088941487</v>
      </c>
      <c r="F173" s="49">
        <v>38.37069436850738</v>
      </c>
      <c r="G173" s="50">
        <v>110.23050735632222</v>
      </c>
      <c r="H173" s="50">
        <v>42.296211078549447</v>
      </c>
      <c r="I173" s="49">
        <v>-33.568365051663932</v>
      </c>
      <c r="J173" s="49">
        <v>-6.6043511843481504</v>
      </c>
      <c r="K173" s="69">
        <v>-37.955743521156208</v>
      </c>
      <c r="L173" s="46">
        <v>275187</v>
      </c>
      <c r="M173" s="46">
        <v>96536.064935064933</v>
      </c>
      <c r="N173" s="46">
        <v>10175125.323950671</v>
      </c>
      <c r="O173" s="49">
        <v>35.080169097764404</v>
      </c>
      <c r="P173" s="50">
        <v>105.40232120290977</v>
      </c>
      <c r="Q173" s="50">
        <v>36.975312510949536</v>
      </c>
      <c r="R173" s="49">
        <v>-35.603815079750909</v>
      </c>
      <c r="S173" s="49">
        <v>-12.411513847492296</v>
      </c>
      <c r="T173" s="69">
        <v>-43.596356488384373</v>
      </c>
      <c r="U173" s="46">
        <v>264810</v>
      </c>
      <c r="V173" s="46">
        <v>112291.52892561983</v>
      </c>
      <c r="W173" s="46">
        <v>12281825.113626525</v>
      </c>
      <c r="X173" s="49">
        <v>42.404565131837856</v>
      </c>
      <c r="Y173" s="50">
        <v>109.37445799461699</v>
      </c>
      <c r="Z173" s="50">
        <v>46.379763277922002</v>
      </c>
      <c r="AA173" s="49">
        <v>-27.428892662561527</v>
      </c>
      <c r="AB173" s="49">
        <v>-10.321279630594077</v>
      </c>
      <c r="AC173" s="69">
        <v>-34.919159581877125</v>
      </c>
      <c r="AD173" s="46">
        <v>275528</v>
      </c>
      <c r="AE173" s="46">
        <v>115139.51616766467</v>
      </c>
      <c r="AF173" s="46">
        <v>12956913.290636417</v>
      </c>
      <c r="AG173" s="49">
        <v>41.788680703109911</v>
      </c>
      <c r="AH173" s="50">
        <v>112.53228884311731</v>
      </c>
      <c r="AI173" s="50">
        <v>47.02575887255167</v>
      </c>
      <c r="AJ173" s="49">
        <v>-37.409996696551033</v>
      </c>
      <c r="AK173" s="49">
        <v>-10.861370197233473</v>
      </c>
      <c r="AL173" s="69">
        <v>-44.208128661799286</v>
      </c>
      <c r="AM173" s="46">
        <v>266550</v>
      </c>
      <c r="AN173" s="46">
        <v>134924.76334951457</v>
      </c>
      <c r="AO173" s="46">
        <v>15906412.788453266</v>
      </c>
      <c r="AP173" s="49">
        <v>50.618932038834949</v>
      </c>
      <c r="AQ173" s="50">
        <v>117.89098156317422</v>
      </c>
      <c r="AR173" s="50">
        <v>59.675155837378597</v>
      </c>
      <c r="AS173" s="49">
        <v>-24.564328041933656</v>
      </c>
      <c r="AT173" s="49">
        <v>-5.3991430591459624</v>
      </c>
      <c r="AU173" s="69">
        <v>-28.637207888577709</v>
      </c>
      <c r="AV173" s="46">
        <v>275435</v>
      </c>
      <c r="AW173" s="46">
        <v>177029.05034324943</v>
      </c>
      <c r="AX173" s="46">
        <v>23330732.396368887</v>
      </c>
      <c r="AY173" s="49">
        <v>64.27253266405846</v>
      </c>
      <c r="AZ173" s="50">
        <v>131.79041717239008</v>
      </c>
      <c r="BA173" s="50">
        <v>84.705038925223334</v>
      </c>
      <c r="BB173" s="49">
        <v>14.068117762980858</v>
      </c>
      <c r="BC173" s="49">
        <v>2.0749733188339943</v>
      </c>
      <c r="BD173" s="69">
        <v>16.435000771858849</v>
      </c>
      <c r="BE173" s="46">
        <v>277419</v>
      </c>
      <c r="BF173" s="46">
        <v>176307.58695652173</v>
      </c>
      <c r="BG173" s="46">
        <v>25544491.507056553</v>
      </c>
      <c r="BH173" s="49">
        <v>63.552816121650551</v>
      </c>
      <c r="BI173" s="50">
        <v>144.88594590858952</v>
      </c>
      <c r="BJ173" s="50">
        <v>92.079098789399978</v>
      </c>
      <c r="BK173" s="49">
        <v>-5.5588449674750571</v>
      </c>
      <c r="BL173" s="49">
        <v>8.2705579834095619</v>
      </c>
      <c r="BM173" s="69">
        <v>2.2519655196916353</v>
      </c>
      <c r="BN173" s="46">
        <v>250572</v>
      </c>
      <c r="BO173" s="46">
        <v>129668.34782608696</v>
      </c>
      <c r="BP173" s="46">
        <v>15498190.953788608</v>
      </c>
      <c r="BQ173" s="49">
        <v>51.748937561294539</v>
      </c>
      <c r="BR173" s="50">
        <v>119.52177392261528</v>
      </c>
      <c r="BS173" s="50">
        <v>61.851248159365802</v>
      </c>
      <c r="BT173" s="49">
        <v>-16.996151828971588</v>
      </c>
      <c r="BU173" s="49">
        <v>-5.3895436310036571</v>
      </c>
      <c r="BV173" s="69">
        <v>-21.469680441561195</v>
      </c>
      <c r="BW173" s="46">
        <v>277419</v>
      </c>
      <c r="BX173" s="46">
        <v>186618.39130434784</v>
      </c>
      <c r="BY173" s="46">
        <v>23560871.864872143</v>
      </c>
      <c r="BZ173" s="49">
        <v>67.269506163726291</v>
      </c>
      <c r="CA173" s="50">
        <v>126.25160735871815</v>
      </c>
      <c r="CB173" s="50">
        <v>84.928832793976412</v>
      </c>
      <c r="CC173" s="49">
        <v>33.678310406908608</v>
      </c>
      <c r="CD173" s="49">
        <v>2.6512572666695737</v>
      </c>
      <c r="CE173" s="69">
        <v>37.222466325532885</v>
      </c>
      <c r="CF173" s="46">
        <v>268470</v>
      </c>
      <c r="CG173" s="46">
        <v>177492.12014563108</v>
      </c>
      <c r="CH173" s="46">
        <v>23237469.963806216</v>
      </c>
      <c r="CI173" s="49">
        <v>66.112459546925564</v>
      </c>
      <c r="CJ173" s="50">
        <v>130.92113579318357</v>
      </c>
      <c r="CK173" s="50">
        <v>86.55518293964397</v>
      </c>
      <c r="CL173" s="49">
        <v>181.4145447884228</v>
      </c>
      <c r="CM173" s="49">
        <v>22.799706081778815</v>
      </c>
      <c r="CN173" s="69">
        <v>245.576233871559</v>
      </c>
      <c r="CO173" s="46">
        <v>277667</v>
      </c>
      <c r="CP173" s="46">
        <v>156850.58567774936</v>
      </c>
      <c r="CQ173" s="46">
        <v>19434389.448040046</v>
      </c>
      <c r="CR173" s="49">
        <v>56.488738552924673</v>
      </c>
      <c r="CS173" s="50">
        <v>123.90383729881722</v>
      </c>
      <c r="CT173" s="50">
        <v>69.991714708770033</v>
      </c>
      <c r="CU173" s="49">
        <v>106.64907487786542</v>
      </c>
      <c r="CV173" s="49">
        <v>15.689536807131143</v>
      </c>
      <c r="CW173" s="69">
        <v>139.0713575424241</v>
      </c>
      <c r="CX173" s="46">
        <v>268710</v>
      </c>
      <c r="CY173" s="46">
        <v>118802.15759312321</v>
      </c>
      <c r="CZ173" s="46">
        <v>14362778.761228994</v>
      </c>
      <c r="DA173" s="49">
        <v>44.212034383954155</v>
      </c>
      <c r="DB173" s="50">
        <v>120.89661545052927</v>
      </c>
      <c r="DC173" s="50">
        <v>53.45085319202483</v>
      </c>
      <c r="DD173" s="49">
        <v>9.6597703224059739</v>
      </c>
      <c r="DE173" s="49">
        <v>6.872491922221367</v>
      </c>
      <c r="DF173" s="69">
        <v>17.196129179739827</v>
      </c>
      <c r="DG173" s="46">
        <v>815804</v>
      </c>
      <c r="DH173" s="46">
        <v>314656.6548776339</v>
      </c>
      <c r="DI173" s="46">
        <v>34122541.52651868</v>
      </c>
      <c r="DJ173" s="49">
        <v>38.570128962058767</v>
      </c>
      <c r="DK173" s="50">
        <v>108.44373064281292</v>
      </c>
      <c r="DL173" s="50">
        <v>41.826886760200587</v>
      </c>
      <c r="DM173" s="49">
        <v>-1.1026791126197115</v>
      </c>
      <c r="DN173" s="49">
        <v>-32.929162433371935</v>
      </c>
      <c r="DO173" s="49">
        <v>-32.181340237714586</v>
      </c>
      <c r="DP173" s="49">
        <v>-9.6988157571035352</v>
      </c>
      <c r="DQ173" s="69">
        <v>-38.758947096995563</v>
      </c>
      <c r="DR173" s="46">
        <v>817513</v>
      </c>
      <c r="DS173" s="46">
        <v>427093.32986042864</v>
      </c>
      <c r="DT173" s="46">
        <v>52194058.47545857</v>
      </c>
      <c r="DU173" s="49">
        <v>52.243001623268214</v>
      </c>
      <c r="DV173" s="50">
        <v>122.20761792865099</v>
      </c>
      <c r="DW173" s="50">
        <v>63.844927818222551</v>
      </c>
      <c r="DX173" s="49">
        <v>-0.92528855429571422</v>
      </c>
      <c r="DY173" s="49">
        <v>-18.314307731761204</v>
      </c>
      <c r="DZ173" s="49">
        <v>-17.551420462117779</v>
      </c>
      <c r="EA173" s="49">
        <v>-3.4253947291741649</v>
      </c>
      <c r="EB173" s="69">
        <v>-20.375609759887368</v>
      </c>
      <c r="EC173" s="46">
        <v>805410</v>
      </c>
      <c r="ED173" s="46">
        <v>492594.32608695654</v>
      </c>
      <c r="EE173" s="46">
        <v>64603554.325717308</v>
      </c>
      <c r="EF173" s="49">
        <v>61.160691584032548</v>
      </c>
      <c r="EG173" s="50">
        <v>131.14961115957513</v>
      </c>
      <c r="EH173" s="50">
        <v>80.212009194965674</v>
      </c>
      <c r="EI173" s="49">
        <v>-0.22299029992195341</v>
      </c>
      <c r="EJ173" s="49">
        <v>1.8628702846527594</v>
      </c>
      <c r="EK173" s="49">
        <v>2.0905222464018993</v>
      </c>
      <c r="EL173" s="49">
        <v>2.2518754058832147</v>
      </c>
      <c r="EM173" s="69">
        <v>4.3894736086063562</v>
      </c>
      <c r="EN173" s="46">
        <v>814847</v>
      </c>
      <c r="EO173" s="46">
        <v>453144.86341650365</v>
      </c>
      <c r="EP173" s="46">
        <v>57034638.173075259</v>
      </c>
      <c r="EQ173" s="49">
        <v>55.611036601534231</v>
      </c>
      <c r="ER173" s="50">
        <v>125.86402887381388</v>
      </c>
      <c r="ES173" s="50">
        <v>69.994291165182247</v>
      </c>
      <c r="ET173" s="49">
        <v>0.75412860371834001</v>
      </c>
      <c r="EU173" s="49">
        <v>84.586036435789268</v>
      </c>
      <c r="EV173" s="49">
        <v>83.204439355328901</v>
      </c>
      <c r="EW173" s="49">
        <v>14.822694136625683</v>
      </c>
      <c r="EX173" s="69">
        <v>110.3602730456892</v>
      </c>
      <c r="EY173" s="46">
        <v>3253574</v>
      </c>
      <c r="EZ173" s="46">
        <v>1687489.1742415228</v>
      </c>
      <c r="FA173" s="46">
        <v>207954792.50076982</v>
      </c>
      <c r="FB173" s="49">
        <v>51.865707503241751</v>
      </c>
      <c r="FC173" s="50">
        <v>123.23326020401846</v>
      </c>
      <c r="FD173" s="50">
        <v>63.915802284125029</v>
      </c>
      <c r="FE173" s="49">
        <v>-0.38064841277082773</v>
      </c>
      <c r="FF173" s="49">
        <v>-1.9510828013438373</v>
      </c>
      <c r="FG173" s="49">
        <v>-1.5764350636210458</v>
      </c>
      <c r="FH173" s="49">
        <v>0.31000105630281177</v>
      </c>
      <c r="FI173" s="69">
        <v>-1.2713209726673873</v>
      </c>
      <c r="FK173" s="70">
        <v>400</v>
      </c>
      <c r="FL173" s="71">
        <v>29</v>
      </c>
      <c r="FM173" s="46">
        <v>8957</v>
      </c>
      <c r="FN173" s="71">
        <v>698</v>
      </c>
    </row>
    <row r="174" spans="2:170" x14ac:dyDescent="0.2">
      <c r="B174" s="73" t="s">
        <v>63</v>
      </c>
      <c r="C174" s="46">
        <v>34255</v>
      </c>
      <c r="D174" s="46">
        <v>18292.645569620254</v>
      </c>
      <c r="E174" s="46">
        <v>1357838.8308903798</v>
      </c>
      <c r="F174" s="49">
        <v>53.401388321763989</v>
      </c>
      <c r="G174" s="50">
        <v>74.22867434470102</v>
      </c>
      <c r="H174" s="50">
        <v>39.639142632911394</v>
      </c>
      <c r="K174" s="69"/>
      <c r="L174" s="46">
        <v>34255</v>
      </c>
      <c r="M174" s="46">
        <v>14518.860759493671</v>
      </c>
      <c r="N174" s="46">
        <v>977395.13879240502</v>
      </c>
      <c r="O174" s="49">
        <v>42.384646794610042</v>
      </c>
      <c r="P174" s="50">
        <v>67.318996647398848</v>
      </c>
      <c r="Q174" s="50">
        <v>28.532918954675377</v>
      </c>
      <c r="T174" s="69"/>
      <c r="U174" s="46">
        <v>33150</v>
      </c>
      <c r="V174" s="46">
        <v>14759.443037974683</v>
      </c>
      <c r="W174" s="46">
        <v>1107325.0211676455</v>
      </c>
      <c r="X174" s="49">
        <v>44.52320675105485</v>
      </c>
      <c r="Y174" s="50">
        <v>75.024851433661865</v>
      </c>
      <c r="Z174" s="50">
        <v>33.403469718481013</v>
      </c>
      <c r="AC174" s="69"/>
      <c r="AD174" s="46">
        <v>34255</v>
      </c>
      <c r="AE174" s="46">
        <v>14751.050632911392</v>
      </c>
      <c r="AF174" s="46">
        <v>1341147.7559723544</v>
      </c>
      <c r="AG174" s="49">
        <v>43.06247447937934</v>
      </c>
      <c r="AH174" s="50">
        <v>90.918795504646312</v>
      </c>
      <c r="AI174" s="50">
        <v>39.151883111147406</v>
      </c>
      <c r="AL174" s="69"/>
      <c r="AM174" s="46">
        <v>33150</v>
      </c>
      <c r="AN174" s="46">
        <v>16555.417721518988</v>
      </c>
      <c r="AO174" s="46">
        <v>1839023.6142759493</v>
      </c>
      <c r="AP174" s="49">
        <v>49.940928270042193</v>
      </c>
      <c r="AQ174" s="50">
        <v>111.08288810408922</v>
      </c>
      <c r="AR174" s="50">
        <v>55.475825468354429</v>
      </c>
      <c r="AU174" s="69"/>
      <c r="AV174" s="46">
        <v>34255</v>
      </c>
      <c r="AW174" s="46">
        <v>15727.367088607594</v>
      </c>
      <c r="AX174" s="46">
        <v>2590830.4960891139</v>
      </c>
      <c r="AY174" s="49">
        <v>45.91261739485504</v>
      </c>
      <c r="AZ174" s="50">
        <v>164.73389865528281</v>
      </c>
      <c r="BA174" s="50">
        <v>75.633644609228256</v>
      </c>
      <c r="BD174" s="69"/>
      <c r="BM174" s="69"/>
      <c r="BV174" s="69"/>
      <c r="CE174" s="69"/>
      <c r="CN174" s="69"/>
      <c r="CW174" s="69"/>
      <c r="DF174" s="69"/>
      <c r="DG174" s="46">
        <v>101660</v>
      </c>
      <c r="DH174" s="46">
        <v>47570.949367088608</v>
      </c>
      <c r="DI174" s="46">
        <v>3442558.9908504304</v>
      </c>
      <c r="DJ174" s="49">
        <v>46.794166208035222</v>
      </c>
      <c r="DK174" s="50">
        <v>72.366833890267571</v>
      </c>
      <c r="DL174" s="50">
        <v>33.863456530104571</v>
      </c>
      <c r="DQ174" s="69"/>
      <c r="DR174" s="46">
        <v>101660</v>
      </c>
      <c r="DS174" s="46">
        <v>47033.835443037977</v>
      </c>
      <c r="DT174" s="46">
        <v>5771001.8663374176</v>
      </c>
      <c r="DU174" s="49">
        <v>46.265822784810126</v>
      </c>
      <c r="DV174" s="50">
        <v>122.69894240980194</v>
      </c>
      <c r="DW174" s="50">
        <v>56.767675254155201</v>
      </c>
      <c r="EB174" s="69"/>
      <c r="EM174" s="69"/>
      <c r="EX174" s="69"/>
      <c r="FI174" s="69"/>
      <c r="FK174" s="70">
        <v>30</v>
      </c>
      <c r="FL174" s="71">
        <v>6</v>
      </c>
      <c r="FM174" s="46">
        <v>1513</v>
      </c>
      <c r="FN174" s="71">
        <v>727</v>
      </c>
    </row>
    <row r="175" spans="2:170" x14ac:dyDescent="0.2">
      <c r="B175" s="73" t="s">
        <v>64</v>
      </c>
      <c r="C175" s="46">
        <v>62744</v>
      </c>
      <c r="D175" s="46">
        <v>30176.959999999999</v>
      </c>
      <c r="E175" s="46">
        <v>3265664.8716032002</v>
      </c>
      <c r="F175" s="49">
        <v>48.095371669004209</v>
      </c>
      <c r="G175" s="50">
        <v>108.21715877289164</v>
      </c>
      <c r="H175" s="50">
        <v>52.047444721458625</v>
      </c>
      <c r="I175" s="49">
        <v>-27.199388586956523</v>
      </c>
      <c r="J175" s="49">
        <v>-9.9759199748253273</v>
      </c>
      <c r="K175" s="69">
        <v>-34.461919322705292</v>
      </c>
      <c r="L175" s="46">
        <v>62744</v>
      </c>
      <c r="M175" s="46">
        <v>17537.564245810056</v>
      </c>
      <c r="N175" s="46">
        <v>1401044.1486316572</v>
      </c>
      <c r="O175" s="49">
        <v>27.950982158947557</v>
      </c>
      <c r="P175" s="50">
        <v>79.888183387062114</v>
      </c>
      <c r="Q175" s="50">
        <v>22.329531885625038</v>
      </c>
      <c r="R175" s="49">
        <v>-49.408381703570242</v>
      </c>
      <c r="S175" s="49">
        <v>-23.724890560289651</v>
      </c>
      <c r="T175" s="69">
        <v>-61.411187777077679</v>
      </c>
      <c r="U175" s="46">
        <v>60720</v>
      </c>
      <c r="V175" s="46">
        <v>23584</v>
      </c>
      <c r="W175" s="46">
        <v>2780823.9201529599</v>
      </c>
      <c r="X175" s="49">
        <v>38.840579710144929</v>
      </c>
      <c r="Y175" s="50">
        <v>117.91146201462686</v>
      </c>
      <c r="Z175" s="50">
        <v>45.797495391188406</v>
      </c>
      <c r="AA175" s="49">
        <v>-44.933015533820992</v>
      </c>
      <c r="AB175" s="49">
        <v>-3.1383748410479861</v>
      </c>
      <c r="AC175" s="69">
        <v>-46.661223920031354</v>
      </c>
      <c r="AD175" s="46">
        <v>62744</v>
      </c>
      <c r="AE175" s="46">
        <v>28262.080000000002</v>
      </c>
      <c r="AF175" s="46">
        <v>3503816.8143475163</v>
      </c>
      <c r="AG175" s="49">
        <v>45.043478260869563</v>
      </c>
      <c r="AH175" s="50">
        <v>123.97590037065625</v>
      </c>
      <c r="AI175" s="50">
        <v>55.843057732173854</v>
      </c>
      <c r="AJ175" s="49">
        <v>-40.10890645979412</v>
      </c>
      <c r="AK175" s="49">
        <v>-2.7694067898014039</v>
      </c>
      <c r="AL175" s="69">
        <v>-41.767534470782891</v>
      </c>
      <c r="AM175" s="46">
        <v>60720</v>
      </c>
      <c r="AN175" s="46">
        <v>37392.959999999999</v>
      </c>
      <c r="AO175" s="46">
        <v>4679440.6823999966</v>
      </c>
      <c r="AP175" s="49">
        <v>61.582608695652176</v>
      </c>
      <c r="AQ175" s="50">
        <v>125.14229101948592</v>
      </c>
      <c r="AR175" s="50">
        <v>77.065887391304287</v>
      </c>
      <c r="AS175" s="49">
        <v>-15.368068833652007</v>
      </c>
      <c r="AT175" s="49">
        <v>-3.6727489623962724</v>
      </c>
      <c r="AU175" s="69">
        <v>-18.476387207419982</v>
      </c>
      <c r="AV175" s="46">
        <v>62744</v>
      </c>
      <c r="AW175" s="46">
        <v>45939.519999999997</v>
      </c>
      <c r="AX175" s="46">
        <v>7259980.0908799963</v>
      </c>
      <c r="AY175" s="49">
        <v>73.217391304347828</v>
      </c>
      <c r="AZ175" s="50">
        <v>158.03343375986506</v>
      </c>
      <c r="BA175" s="50">
        <v>115.70795758765773</v>
      </c>
      <c r="BB175" s="49">
        <v>5.5735317909723348</v>
      </c>
      <c r="BC175" s="49">
        <v>4.0233454166031013</v>
      </c>
      <c r="BD175" s="69">
        <v>9.8211196434304391</v>
      </c>
      <c r="BE175" s="46">
        <v>62744</v>
      </c>
      <c r="BF175" s="46">
        <v>52194.559999999998</v>
      </c>
      <c r="BG175" s="46">
        <v>10660969.460416</v>
      </c>
      <c r="BH175" s="49">
        <v>83.186535764375876</v>
      </c>
      <c r="BI175" s="50">
        <v>204.25441770973833</v>
      </c>
      <c r="BJ175" s="50">
        <v>169.91217423842917</v>
      </c>
      <c r="BK175" s="49">
        <v>2.0860585197934594</v>
      </c>
      <c r="BL175" s="49">
        <v>14.671302148661217</v>
      </c>
      <c r="BM175" s="69">
        <v>17.063412616891465</v>
      </c>
      <c r="BN175" s="46">
        <v>56672</v>
      </c>
      <c r="BO175" s="46">
        <v>32493.119999999999</v>
      </c>
      <c r="BP175" s="46">
        <v>4053321.7079167999</v>
      </c>
      <c r="BQ175" s="49">
        <v>57.335403726708073</v>
      </c>
      <c r="BR175" s="50">
        <v>124.74399835770772</v>
      </c>
      <c r="BS175" s="50">
        <v>71.522475083229807</v>
      </c>
      <c r="BT175" s="49">
        <v>-16.420328949833277</v>
      </c>
      <c r="BU175" s="49">
        <v>1.3853588848059759</v>
      </c>
      <c r="BV175" s="69">
        <v>-15.262450551048184</v>
      </c>
      <c r="BW175" s="46">
        <v>62744</v>
      </c>
      <c r="BX175" s="46">
        <v>45686.080000000002</v>
      </c>
      <c r="BY175" s="46">
        <v>5924529.2534208</v>
      </c>
      <c r="BZ175" s="49">
        <v>72.813464235624124</v>
      </c>
      <c r="CA175" s="50">
        <v>129.67908941675014</v>
      </c>
      <c r="CB175" s="50">
        <v>94.423837393548382</v>
      </c>
      <c r="CC175" s="49">
        <v>33.131603241358086</v>
      </c>
      <c r="CD175" s="49">
        <v>3.1817103710633252</v>
      </c>
      <c r="CE175" s="69">
        <v>37.367465268851255</v>
      </c>
      <c r="CF175" s="46">
        <v>60750</v>
      </c>
      <c r="CG175" s="46">
        <v>49087.5</v>
      </c>
      <c r="CH175" s="46">
        <v>7693370.3988818247</v>
      </c>
      <c r="CI175" s="49">
        <v>80.802469135802468</v>
      </c>
      <c r="CJ175" s="50">
        <v>156.72768828890909</v>
      </c>
      <c r="CK175" s="50">
        <v>126.63984195690247</v>
      </c>
      <c r="CL175" s="49">
        <v>439.33925805626984</v>
      </c>
      <c r="CM175" s="49">
        <v>79.110108910568258</v>
      </c>
      <c r="CN175" s="69">
        <v>866.01113250203571</v>
      </c>
      <c r="CO175" s="46">
        <v>62775</v>
      </c>
      <c r="CP175" s="46">
        <v>35522.727272727272</v>
      </c>
      <c r="CQ175" s="46">
        <v>4468749.6655909093</v>
      </c>
      <c r="CR175" s="49">
        <v>56.587379168024327</v>
      </c>
      <c r="CS175" s="50">
        <v>125.79973466794625</v>
      </c>
      <c r="CT175" s="50">
        <v>71.186772848919304</v>
      </c>
      <c r="CU175" s="49">
        <v>142.54014942502528</v>
      </c>
      <c r="CV175" s="49">
        <v>59.9800398802671</v>
      </c>
      <c r="CW175" s="69">
        <v>288.01582777581484</v>
      </c>
      <c r="CX175" s="46">
        <v>60750</v>
      </c>
      <c r="CY175" s="46">
        <v>28182.954545454544</v>
      </c>
      <c r="CZ175" s="46">
        <v>3524045.3534181784</v>
      </c>
      <c r="DA175" s="49">
        <v>46.39169472502806</v>
      </c>
      <c r="DB175" s="50">
        <v>125.04172859997568</v>
      </c>
      <c r="DC175" s="50">
        <v>58.008977010998819</v>
      </c>
      <c r="DD175" s="49">
        <v>-5.9406753635714615</v>
      </c>
      <c r="DE175" s="49">
        <v>15.438393151649338</v>
      </c>
      <c r="DF175" s="69">
        <v>8.5805729695865409</v>
      </c>
      <c r="DG175" s="46">
        <v>186208</v>
      </c>
      <c r="DH175" s="46">
        <v>71298.524245810055</v>
      </c>
      <c r="DI175" s="46">
        <v>7447532.9403878171</v>
      </c>
      <c r="DJ175" s="49">
        <v>38.289721304031005</v>
      </c>
      <c r="DK175" s="50">
        <v>104.45563942826601</v>
      </c>
      <c r="DL175" s="50">
        <v>39.995773223426582</v>
      </c>
      <c r="DM175" s="49">
        <v>0</v>
      </c>
      <c r="DN175" s="49">
        <v>-40.057226569700802</v>
      </c>
      <c r="DO175" s="49">
        <v>-40.057226569700802</v>
      </c>
      <c r="DP175" s="49">
        <v>-10.144301816876087</v>
      </c>
      <c r="DQ175" s="69">
        <v>-46.138002423876557</v>
      </c>
      <c r="DR175" s="46">
        <v>186208</v>
      </c>
      <c r="DS175" s="46">
        <v>111594.56</v>
      </c>
      <c r="DT175" s="46">
        <v>15443237.58762751</v>
      </c>
      <c r="DU175" s="49">
        <v>59.930056710775048</v>
      </c>
      <c r="DV175" s="50">
        <v>138.38701086887667</v>
      </c>
      <c r="DW175" s="50">
        <v>82.935414094064214</v>
      </c>
      <c r="DX175" s="49">
        <v>0</v>
      </c>
      <c r="DY175" s="49">
        <v>-17.267745302713987</v>
      </c>
      <c r="DZ175" s="49">
        <v>-17.267745302713987</v>
      </c>
      <c r="EA175" s="49">
        <v>1.6271214486753769</v>
      </c>
      <c r="EB175" s="69">
        <v>-15.921591041561705</v>
      </c>
      <c r="EC175" s="46">
        <v>182160</v>
      </c>
      <c r="ED175" s="46">
        <v>130373.75999999999</v>
      </c>
      <c r="EE175" s="46">
        <v>20638820.4217536</v>
      </c>
      <c r="EF175" s="49">
        <v>71.571014492753619</v>
      </c>
      <c r="EG175" s="50">
        <v>158.30501798639236</v>
      </c>
      <c r="EH175" s="50">
        <v>113.3005073657971</v>
      </c>
      <c r="EI175" s="49">
        <v>0</v>
      </c>
      <c r="EJ175" s="49">
        <v>4.8683997274071062</v>
      </c>
      <c r="EK175" s="49">
        <v>4.8683997274071062</v>
      </c>
      <c r="EL175" s="49">
        <v>8.1160768329660833</v>
      </c>
      <c r="EM175" s="69">
        <v>13.379599622785463</v>
      </c>
      <c r="EN175" s="46">
        <v>184275</v>
      </c>
      <c r="EO175" s="46">
        <v>112793.18181818182</v>
      </c>
      <c r="EP175" s="46">
        <v>15686165.417890912</v>
      </c>
      <c r="EQ175" s="49">
        <v>61.209161209161209</v>
      </c>
      <c r="ER175" s="50">
        <v>139.07015623671646</v>
      </c>
      <c r="ES175" s="50">
        <v>85.123676124764145</v>
      </c>
      <c r="ET175" s="49">
        <v>1.5015230048086192</v>
      </c>
      <c r="EU175" s="49">
        <v>112.53984341929031</v>
      </c>
      <c r="EV175" s="49">
        <v>109.39571853441181</v>
      </c>
      <c r="EW175" s="49">
        <v>43.509648270761055</v>
      </c>
      <c r="EX175" s="69">
        <v>200.50305916276722</v>
      </c>
      <c r="EY175" s="46">
        <v>738851</v>
      </c>
      <c r="EZ175" s="46">
        <v>426060.02606399189</v>
      </c>
      <c r="FA175" s="46">
        <v>59215756.367659837</v>
      </c>
      <c r="FB175" s="49">
        <v>57.665216134781147</v>
      </c>
      <c r="FC175" s="50">
        <v>138.9845391380743</v>
      </c>
      <c r="FD175" s="50">
        <v>80.145734887900048</v>
      </c>
      <c r="FE175" s="49">
        <v>0.37031754117846832</v>
      </c>
      <c r="FF175" s="49">
        <v>-1.1968775668882154</v>
      </c>
      <c r="FG175" s="49">
        <v>-1.5614129221258246</v>
      </c>
      <c r="FH175" s="49">
        <v>7.9082711966100812</v>
      </c>
      <c r="FI175" s="69">
        <v>6.2233775061036321</v>
      </c>
      <c r="FK175" s="70">
        <v>54</v>
      </c>
      <c r="FL175" s="71">
        <v>16</v>
      </c>
      <c r="FM175" s="46">
        <v>2025</v>
      </c>
      <c r="FN175" s="71">
        <v>594</v>
      </c>
    </row>
    <row r="176" spans="2:170" x14ac:dyDescent="0.2">
      <c r="B176" s="74" t="s">
        <v>91</v>
      </c>
      <c r="C176" s="75">
        <v>542159</v>
      </c>
      <c r="D176" s="75">
        <v>143017.55775299811</v>
      </c>
      <c r="E176" s="75">
        <v>14179129.488212196</v>
      </c>
      <c r="F176" s="76">
        <v>26.379264708876565</v>
      </c>
      <c r="G176" s="77">
        <v>99.142578792322837</v>
      </c>
      <c r="H176" s="77">
        <v>26.153083298833362</v>
      </c>
      <c r="I176" s="76">
        <v>-63.566661318163241</v>
      </c>
      <c r="J176" s="76">
        <v>-8.1837190140662877</v>
      </c>
      <c r="K176" s="78">
        <v>-66.548263383327878</v>
      </c>
      <c r="L176" s="75">
        <v>522598</v>
      </c>
      <c r="M176" s="75">
        <v>157493.25183661474</v>
      </c>
      <c r="N176" s="75">
        <v>14491292.034785131</v>
      </c>
      <c r="O176" s="76">
        <v>30.136596741015993</v>
      </c>
      <c r="P176" s="77">
        <v>92.012145700176148</v>
      </c>
      <c r="Q176" s="77">
        <v>27.729329302418169</v>
      </c>
      <c r="R176" s="76">
        <v>-58.601471998086637</v>
      </c>
      <c r="S176" s="76">
        <v>-17.44847308052379</v>
      </c>
      <c r="T176" s="78">
        <v>-65.824883012233599</v>
      </c>
      <c r="U176" s="75">
        <v>479190</v>
      </c>
      <c r="V176" s="75">
        <v>183530.82781456952</v>
      </c>
      <c r="W176" s="75">
        <v>18585220.124356061</v>
      </c>
      <c r="X176" s="76">
        <v>38.30022075055188</v>
      </c>
      <c r="Y176" s="77">
        <v>101.26484114774247</v>
      </c>
      <c r="Z176" s="77">
        <v>38.784657702281059</v>
      </c>
      <c r="AA176" s="76">
        <v>-47.251065687943637</v>
      </c>
      <c r="AB176" s="76">
        <v>-7.01627756019505</v>
      </c>
      <c r="AC176" s="78">
        <v>-50.952077329322471</v>
      </c>
      <c r="AD176" s="75">
        <v>497891</v>
      </c>
      <c r="AE176" s="75">
        <v>194496.39108600127</v>
      </c>
      <c r="AF176" s="75">
        <v>20791200.983696483</v>
      </c>
      <c r="AG176" s="76">
        <v>39.064050381710302</v>
      </c>
      <c r="AH176" s="77">
        <v>106.89761834451291</v>
      </c>
      <c r="AI176" s="77">
        <v>41.758539486948919</v>
      </c>
      <c r="AJ176" s="76">
        <v>-51.621614526496565</v>
      </c>
      <c r="AK176" s="76">
        <v>-11.169962366697682</v>
      </c>
      <c r="AL176" s="78">
        <v>-57.025461977502836</v>
      </c>
      <c r="AM176" s="75">
        <v>522300</v>
      </c>
      <c r="AN176" s="75">
        <v>175238.36094543847</v>
      </c>
      <c r="AO176" s="75">
        <v>19967007.16880472</v>
      </c>
      <c r="AP176" s="76">
        <v>33.551284883292837</v>
      </c>
      <c r="AQ176" s="77">
        <v>113.94198770794009</v>
      </c>
      <c r="AR176" s="77">
        <v>38.229000897577485</v>
      </c>
      <c r="AS176" s="76">
        <v>-59.121321968475911</v>
      </c>
      <c r="AT176" s="76">
        <v>-14.189794770909909</v>
      </c>
      <c r="AU176" s="78">
        <v>-64.921922486210221</v>
      </c>
      <c r="AV176" s="75">
        <v>548669</v>
      </c>
      <c r="AW176" s="75">
        <v>244130.53452527744</v>
      </c>
      <c r="AX176" s="75">
        <v>32874420.003724325</v>
      </c>
      <c r="AY176" s="76">
        <v>44.495047929676623</v>
      </c>
      <c r="AZ176" s="77">
        <v>134.6591898782759</v>
      </c>
      <c r="BA176" s="77">
        <v>59.916671078053113</v>
      </c>
      <c r="BB176" s="76">
        <v>-40.236937645290297</v>
      </c>
      <c r="BC176" s="76">
        <v>11.756752214175687</v>
      </c>
      <c r="BD176" s="78">
        <v>-33.210742488643767</v>
      </c>
      <c r="BE176" s="75">
        <v>567672</v>
      </c>
      <c r="BF176" s="75">
        <v>227914.02217628265</v>
      </c>
      <c r="BG176" s="75">
        <v>35766042.808188848</v>
      </c>
      <c r="BH176" s="76">
        <v>40.148892701468924</v>
      </c>
      <c r="BI176" s="77">
        <v>156.92778560384144</v>
      </c>
      <c r="BJ176" s="77">
        <v>63.004768260877498</v>
      </c>
      <c r="BK176" s="76">
        <v>-44.244988910505114</v>
      </c>
      <c r="BL176" s="76">
        <v>13.333598231158682</v>
      </c>
      <c r="BM176" s="78">
        <v>-36.810839738093897</v>
      </c>
      <c r="BN176" s="75">
        <v>511252</v>
      </c>
      <c r="BO176" s="75">
        <v>161930.48255813954</v>
      </c>
      <c r="BP176" s="75">
        <v>19078587.413301397</v>
      </c>
      <c r="BQ176" s="76">
        <v>31.67332011574322</v>
      </c>
      <c r="BR176" s="77">
        <v>117.81961686213972</v>
      </c>
      <c r="BS176" s="77">
        <v>37.317384407887694</v>
      </c>
      <c r="BT176" s="76">
        <v>-57.269481305201161</v>
      </c>
      <c r="BU176" s="76">
        <v>-2.6007172641999365</v>
      </c>
      <c r="BV176" s="78">
        <v>-58.380781281978976</v>
      </c>
      <c r="BW176" s="75">
        <v>566029</v>
      </c>
      <c r="BX176" s="75">
        <v>247095.77325581395</v>
      </c>
      <c r="BY176" s="75">
        <v>29683809.104886394</v>
      </c>
      <c r="BZ176" s="76">
        <v>43.654260339278366</v>
      </c>
      <c r="CA176" s="77">
        <v>120.13078456892609</v>
      </c>
      <c r="CB176" s="77">
        <v>52.44220544333664</v>
      </c>
      <c r="CC176" s="76">
        <v>-12.281731239237644</v>
      </c>
      <c r="CD176" s="76">
        <v>-2.2807097900389794</v>
      </c>
      <c r="CE176" s="78">
        <v>-14.282330382517054</v>
      </c>
      <c r="CF176" s="75">
        <v>547980</v>
      </c>
      <c r="CG176" s="75">
        <v>288826.59217243333</v>
      </c>
      <c r="CH176" s="75">
        <v>38156431.848737262</v>
      </c>
      <c r="CI176" s="76">
        <v>52.707506144828891</v>
      </c>
      <c r="CJ176" s="77">
        <v>132.10844459210099</v>
      </c>
      <c r="CK176" s="77">
        <v>69.631066551219504</v>
      </c>
      <c r="CL176" s="76">
        <v>65.922950799203832</v>
      </c>
      <c r="CM176" s="76">
        <v>45.946260060355925</v>
      </c>
      <c r="CN176" s="78">
        <v>142.15834127322245</v>
      </c>
      <c r="CO176" s="75">
        <v>566494</v>
      </c>
      <c r="CP176" s="75">
        <v>236872.41509433961</v>
      </c>
      <c r="CQ176" s="75">
        <v>29430412.125520546</v>
      </c>
      <c r="CR176" s="76">
        <v>41.813755325623859</v>
      </c>
      <c r="CS176" s="77">
        <v>124.2458397437255</v>
      </c>
      <c r="CT176" s="77">
        <v>51.951851432708104</v>
      </c>
      <c r="CU176" s="76">
        <v>52.282594481168402</v>
      </c>
      <c r="CV176" s="76">
        <v>37.211915064524426</v>
      </c>
      <c r="CW176" s="78">
        <v>108.94986419755494</v>
      </c>
      <c r="CX176" s="75">
        <v>548220</v>
      </c>
      <c r="CY176" s="75">
        <v>149947.31938795274</v>
      </c>
      <c r="CZ176" s="75">
        <v>18071309.582562909</v>
      </c>
      <c r="DA176" s="76">
        <v>27.351668926334817</v>
      </c>
      <c r="DB176" s="77">
        <v>120.51772353334125</v>
      </c>
      <c r="DC176" s="77">
        <v>32.963608738395003</v>
      </c>
      <c r="DD176" s="76">
        <v>-10.173094501511761</v>
      </c>
      <c r="DE176" s="76">
        <v>19.306891547632169</v>
      </c>
      <c r="DF176" s="78">
        <v>7.1696887236754012</v>
      </c>
      <c r="DG176" s="75">
        <v>1543947</v>
      </c>
      <c r="DH176" s="75">
        <v>484041.6374041824</v>
      </c>
      <c r="DI176" s="75">
        <v>47255641.647353388</v>
      </c>
      <c r="DJ176" s="76">
        <v>31.350923147244199</v>
      </c>
      <c r="DK176" s="77">
        <v>97.627224593272302</v>
      </c>
      <c r="DL176" s="77">
        <v>30.607036153024286</v>
      </c>
      <c r="DM176" s="76">
        <v>-9.8711942768578762</v>
      </c>
      <c r="DN176" s="76">
        <v>-61.081173101227513</v>
      </c>
      <c r="DO176" s="76">
        <v>-56.818659044120224</v>
      </c>
      <c r="DP176" s="76">
        <v>-10.808181635728777</v>
      </c>
      <c r="DQ176" s="78">
        <v>-61.485776807375046</v>
      </c>
      <c r="DR176" s="75">
        <v>1568860</v>
      </c>
      <c r="DS176" s="75">
        <v>613865.28655671712</v>
      </c>
      <c r="DT176" s="75">
        <v>73632628.156225532</v>
      </c>
      <c r="DU176" s="76">
        <v>39.128111275494128</v>
      </c>
      <c r="DV176" s="77">
        <v>119.9491643667366</v>
      </c>
      <c r="DW176" s="77">
        <v>46.933842507442044</v>
      </c>
      <c r="DX176" s="76">
        <v>-8.3985421865566803</v>
      </c>
      <c r="DY176" s="76">
        <v>-54.664361918349968</v>
      </c>
      <c r="DZ176" s="76">
        <v>-50.507732994838179</v>
      </c>
      <c r="EA176" s="76">
        <v>-3.7334723514954296</v>
      </c>
      <c r="EB176" s="78">
        <v>-52.355513099604188</v>
      </c>
      <c r="EC176" s="75">
        <v>1644953</v>
      </c>
      <c r="ED176" s="75">
        <v>636940.27799023618</v>
      </c>
      <c r="EE176" s="75">
        <v>84528439.326376647</v>
      </c>
      <c r="EF176" s="76">
        <v>38.720880048866817</v>
      </c>
      <c r="EG176" s="77">
        <v>132.71014920440061</v>
      </c>
      <c r="EH176" s="77">
        <v>51.386537686108142</v>
      </c>
      <c r="EI176" s="76">
        <v>-0.21413626952780224</v>
      </c>
      <c r="EJ176" s="76">
        <v>-40.616710861969892</v>
      </c>
      <c r="EK176" s="76">
        <v>-40.489276819381907</v>
      </c>
      <c r="EL176" s="76">
        <v>3.4693456742129203</v>
      </c>
      <c r="EM176" s="78">
        <v>-38.424644119022304</v>
      </c>
      <c r="EN176" s="75">
        <v>1662694</v>
      </c>
      <c r="EO176" s="75">
        <v>675646.32665472571</v>
      </c>
      <c r="EP176" s="75">
        <v>85658153.55682072</v>
      </c>
      <c r="EQ176" s="76">
        <v>40.635638707707237</v>
      </c>
      <c r="ER176" s="77">
        <v>126.77957413153294</v>
      </c>
      <c r="ES176" s="77">
        <v>51.517689699259584</v>
      </c>
      <c r="ET176" s="76">
        <v>5.9385570717602993</v>
      </c>
      <c r="EU176" s="76">
        <v>44.064560527027233</v>
      </c>
      <c r="EV176" s="76">
        <v>35.988788698944873</v>
      </c>
      <c r="EW176" s="76">
        <v>34.737947227376779</v>
      </c>
      <c r="EX176" s="78">
        <v>83.228502352333265</v>
      </c>
      <c r="EY176" s="75">
        <v>6420454</v>
      </c>
      <c r="EZ176" s="75">
        <v>2410493.5286058616</v>
      </c>
      <c r="FA176" s="75">
        <v>291074862.68677628</v>
      </c>
      <c r="FB176" s="76">
        <v>37.543973192641225</v>
      </c>
      <c r="FC176" s="77">
        <v>120.75322303608216</v>
      </c>
      <c r="FD176" s="77">
        <v>45.33555768591696</v>
      </c>
      <c r="FE176" s="76">
        <v>-3.3605424913365542</v>
      </c>
      <c r="FF176" s="76">
        <v>-41.766335616570409</v>
      </c>
      <c r="FG176" s="76">
        <v>-39.741316968579717</v>
      </c>
      <c r="FH176" s="76">
        <v>2.7313589908888884</v>
      </c>
      <c r="FI176" s="78">
        <v>-38.095436011809788</v>
      </c>
      <c r="FK176" s="79">
        <v>585</v>
      </c>
      <c r="FL176" s="80">
        <v>94</v>
      </c>
      <c r="FM176" s="75">
        <v>18274</v>
      </c>
      <c r="FN176" s="80">
        <v>5163</v>
      </c>
    </row>
    <row r="177" spans="2:170" x14ac:dyDescent="0.2">
      <c r="B177" s="72" t="s">
        <v>110</v>
      </c>
      <c r="K177" s="69"/>
      <c r="T177" s="69"/>
      <c r="AC177" s="69"/>
      <c r="AL177" s="69"/>
      <c r="AU177" s="69"/>
      <c r="BD177" s="69"/>
      <c r="BM177" s="69"/>
      <c r="BV177" s="69"/>
      <c r="CE177" s="69"/>
      <c r="CN177" s="69"/>
      <c r="CW177" s="69"/>
      <c r="DF177" s="69"/>
      <c r="DQ177" s="69"/>
      <c r="EB177" s="69"/>
      <c r="EM177" s="69"/>
      <c r="EX177" s="69"/>
      <c r="FI177" s="69"/>
      <c r="FK177" s="70"/>
      <c r="FL177" s="71"/>
      <c r="FN177" s="71"/>
    </row>
    <row r="178" spans="2:170" x14ac:dyDescent="0.2">
      <c r="B178" s="73" t="s">
        <v>61</v>
      </c>
      <c r="C178" s="46">
        <v>741675</v>
      </c>
      <c r="D178" s="46">
        <v>199089.66515540503</v>
      </c>
      <c r="E178" s="46">
        <v>23626891.777876835</v>
      </c>
      <c r="F178" s="49">
        <v>26.84324874849564</v>
      </c>
      <c r="G178" s="50">
        <v>118.67462713061576</v>
      </c>
      <c r="H178" s="50">
        <v>31.85612536202088</v>
      </c>
      <c r="I178" s="49">
        <v>-65.929766807122817</v>
      </c>
      <c r="J178" s="49">
        <v>-36.534727319810052</v>
      </c>
      <c r="K178" s="69">
        <v>-78.377233601363912</v>
      </c>
      <c r="L178" s="46">
        <v>692509</v>
      </c>
      <c r="M178" s="46">
        <v>230934.40628833364</v>
      </c>
      <c r="N178" s="46">
        <v>26210397.165424641</v>
      </c>
      <c r="O178" s="49">
        <v>33.347495308845609</v>
      </c>
      <c r="P178" s="50">
        <v>113.49715092994673</v>
      </c>
      <c r="Q178" s="50">
        <v>37.848457082037406</v>
      </c>
      <c r="R178" s="49">
        <v>-58.815624006848914</v>
      </c>
      <c r="S178" s="49">
        <v>-41.048546912323424</v>
      </c>
      <c r="T178" s="69">
        <v>-75.7212119069452</v>
      </c>
      <c r="U178" s="46">
        <v>561570</v>
      </c>
      <c r="V178" s="46">
        <v>130957.09406058678</v>
      </c>
      <c r="W178" s="46">
        <v>14257811.28337512</v>
      </c>
      <c r="X178" s="49">
        <v>23.319816596432641</v>
      </c>
      <c r="Y178" s="50">
        <v>108.87391313660946</v>
      </c>
      <c r="Z178" s="50">
        <v>25.389196864816711</v>
      </c>
      <c r="AA178" s="49">
        <v>-69.211138982745751</v>
      </c>
      <c r="AB178" s="49">
        <v>-43.381946638463418</v>
      </c>
      <c r="AC178" s="69">
        <v>-82.567946239841646</v>
      </c>
      <c r="AD178" s="46">
        <v>604624</v>
      </c>
      <c r="AE178" s="46">
        <v>133957.82153279067</v>
      </c>
      <c r="AF178" s="46">
        <v>14505107.207193272</v>
      </c>
      <c r="AG178" s="49">
        <v>22.155558087801783</v>
      </c>
      <c r="AH178" s="50">
        <v>108.28115179256376</v>
      </c>
      <c r="AI178" s="50">
        <v>23.990293483542288</v>
      </c>
      <c r="AJ178" s="49">
        <v>-73.75464000052834</v>
      </c>
      <c r="AK178" s="49">
        <v>-45.880663020435478</v>
      </c>
      <c r="AL178" s="69">
        <v>-85.796185180386104</v>
      </c>
      <c r="AM178" s="46">
        <v>706410</v>
      </c>
      <c r="AN178" s="46">
        <v>176003.73067244104</v>
      </c>
      <c r="AO178" s="46">
        <v>24942544.141954869</v>
      </c>
      <c r="AP178" s="49">
        <v>24.915237705077935</v>
      </c>
      <c r="AQ178" s="50">
        <v>141.71599685222137</v>
      </c>
      <c r="AR178" s="50">
        <v>35.308877481851717</v>
      </c>
      <c r="AS178" s="49">
        <v>-71.150606692701345</v>
      </c>
      <c r="AT178" s="49">
        <v>-35.262426289015842</v>
      </c>
      <c r="AU178" s="69">
        <v>-81.323602742515803</v>
      </c>
      <c r="AV178" s="46">
        <v>800017</v>
      </c>
      <c r="AW178" s="46">
        <v>321399.71644966817</v>
      </c>
      <c r="AX178" s="46">
        <v>58233581.503401756</v>
      </c>
      <c r="AY178" s="49">
        <v>40.174110856352826</v>
      </c>
      <c r="AZ178" s="50">
        <v>181.18740783805654</v>
      </c>
      <c r="BA178" s="50">
        <v>72.790430082612943</v>
      </c>
      <c r="BB178" s="49">
        <v>-49.128389339995422</v>
      </c>
      <c r="BC178" s="49">
        <v>-9.0659567578093956</v>
      </c>
      <c r="BD178" s="69">
        <v>-53.740387564432595</v>
      </c>
      <c r="BE178" s="46">
        <v>816013</v>
      </c>
      <c r="BF178" s="46">
        <v>335714.26689826301</v>
      </c>
      <c r="BG178" s="46">
        <v>63667602.025698058</v>
      </c>
      <c r="BH178" s="49">
        <v>41.140798847354517</v>
      </c>
      <c r="BI178" s="50">
        <v>189.64818687611</v>
      </c>
      <c r="BJ178" s="50">
        <v>78.022779080355406</v>
      </c>
      <c r="BK178" s="49">
        <v>-46.513538048511506</v>
      </c>
      <c r="BL178" s="49">
        <v>-12.270886276537778</v>
      </c>
      <c r="BM178" s="69">
        <v>-53.07680096792231</v>
      </c>
      <c r="BN178" s="46">
        <v>749084</v>
      </c>
      <c r="BO178" s="46">
        <v>263362.9987933198</v>
      </c>
      <c r="BP178" s="46">
        <v>43506456.967622437</v>
      </c>
      <c r="BQ178" s="49">
        <v>35.158006150621269</v>
      </c>
      <c r="BR178" s="50">
        <v>165.19578364068192</v>
      </c>
      <c r="BS178" s="50">
        <v>58.079543772957955</v>
      </c>
      <c r="BT178" s="49">
        <v>-55.356213822266461</v>
      </c>
      <c r="BU178" s="49">
        <v>-16.981709176138995</v>
      </c>
      <c r="BV178" s="69">
        <v>-62.93749175618651</v>
      </c>
      <c r="BW178" s="46">
        <v>856499</v>
      </c>
      <c r="BX178" s="46">
        <v>378939.3641673394</v>
      </c>
      <c r="BY178" s="46">
        <v>66196318.004591636</v>
      </c>
      <c r="BZ178" s="49">
        <v>44.242826222487054</v>
      </c>
      <c r="CA178" s="50">
        <v>174.68841789516327</v>
      </c>
      <c r="CB178" s="50">
        <v>77.28709316016905</v>
      </c>
      <c r="CC178" s="49">
        <v>-3.1227451735604981</v>
      </c>
      <c r="CD178" s="49">
        <v>-11.172040535896073</v>
      </c>
      <c r="CE178" s="69">
        <v>-13.945911352833654</v>
      </c>
      <c r="CF178" s="46">
        <v>845550</v>
      </c>
      <c r="CG178" s="46">
        <v>464388.61072996707</v>
      </c>
      <c r="CH178" s="46">
        <v>84997685.938936815</v>
      </c>
      <c r="CI178" s="49">
        <v>54.921484327356993</v>
      </c>
      <c r="CJ178" s="50">
        <v>183.03137496272774</v>
      </c>
      <c r="CK178" s="50">
        <v>100.52354791430052</v>
      </c>
      <c r="CL178" s="49">
        <v>80.298289322759288</v>
      </c>
      <c r="CM178" s="49">
        <v>62.379684588033726</v>
      </c>
      <c r="CN178" s="69">
        <v>192.76779351991701</v>
      </c>
      <c r="CO178" s="46">
        <v>876742</v>
      </c>
      <c r="CP178" s="46">
        <v>410670.79393128067</v>
      </c>
      <c r="CQ178" s="46">
        <v>71732892.749749973</v>
      </c>
      <c r="CR178" s="49">
        <v>46.840552172849101</v>
      </c>
      <c r="CS178" s="50">
        <v>174.67249633961879</v>
      </c>
      <c r="CT178" s="50">
        <v>81.817561779577076</v>
      </c>
      <c r="CU178" s="49">
        <v>62.944176560060342</v>
      </c>
      <c r="CV178" s="49">
        <v>50.312281000621958</v>
      </c>
      <c r="CW178" s="69">
        <v>144.92510854510749</v>
      </c>
      <c r="CX178" s="46">
        <v>838260</v>
      </c>
      <c r="CY178" s="46">
        <v>242656.83125428375</v>
      </c>
      <c r="CZ178" s="46">
        <v>39161618.588884234</v>
      </c>
      <c r="DA178" s="49">
        <v>28.947681060086818</v>
      </c>
      <c r="DB178" s="50">
        <v>161.38683747932973</v>
      </c>
      <c r="DC178" s="50">
        <v>46.717746986477025</v>
      </c>
      <c r="DD178" s="49">
        <v>-4.1152485293669994</v>
      </c>
      <c r="DE178" s="49">
        <v>26.282586893888091</v>
      </c>
      <c r="DF178" s="69">
        <v>21.085744593890759</v>
      </c>
      <c r="DG178" s="46">
        <v>1995754</v>
      </c>
      <c r="DH178" s="46">
        <v>560981.16550432553</v>
      </c>
      <c r="DI178" s="46">
        <v>64095100.226676598</v>
      </c>
      <c r="DJ178" s="49">
        <v>28.108733115620737</v>
      </c>
      <c r="DK178" s="50">
        <v>114.25535145917905</v>
      </c>
      <c r="DL178" s="50">
        <v>32.115731811975124</v>
      </c>
      <c r="DM178" s="49">
        <v>-18.858660872775353</v>
      </c>
      <c r="DN178" s="49">
        <v>-70.954783075740508</v>
      </c>
      <c r="DO178" s="49">
        <v>-64.204168631333076</v>
      </c>
      <c r="DP178" s="49">
        <v>-40.049477177966864</v>
      </c>
      <c r="DQ178" s="69">
        <v>-78.540211945990833</v>
      </c>
      <c r="DR178" s="46">
        <v>2111051</v>
      </c>
      <c r="DS178" s="46">
        <v>631361.2686548999</v>
      </c>
      <c r="DT178" s="46">
        <v>97681232.852549896</v>
      </c>
      <c r="DU178" s="49">
        <v>29.90743798491367</v>
      </c>
      <c r="DV178" s="50">
        <v>154.71527586837473</v>
      </c>
      <c r="DW178" s="50">
        <v>46.271375183522281</v>
      </c>
      <c r="DX178" s="49">
        <v>-14.750889622231592</v>
      </c>
      <c r="DY178" s="49">
        <v>-69.353973700630789</v>
      </c>
      <c r="DZ178" s="49">
        <v>-64.051206911642808</v>
      </c>
      <c r="EA178" s="49">
        <v>-24.96029759723379</v>
      </c>
      <c r="EB178" s="69">
        <v>-73.02413264911057</v>
      </c>
      <c r="EC178" s="46">
        <v>2421596</v>
      </c>
      <c r="ED178" s="46">
        <v>978016.62985892221</v>
      </c>
      <c r="EE178" s="46">
        <v>173370376.99791214</v>
      </c>
      <c r="EF178" s="49">
        <v>40.387274750161559</v>
      </c>
      <c r="EG178" s="50">
        <v>177.26730988502783</v>
      </c>
      <c r="EH178" s="50">
        <v>71.593435485486481</v>
      </c>
      <c r="EI178" s="49">
        <v>-1.232193235438189</v>
      </c>
      <c r="EJ178" s="49">
        <v>-40.21122050534948</v>
      </c>
      <c r="EK178" s="49">
        <v>-39.465316226802244</v>
      </c>
      <c r="EL178" s="49">
        <v>-13.637958203538018</v>
      </c>
      <c r="EM178" s="69">
        <v>-47.721011098434865</v>
      </c>
      <c r="EN178" s="46">
        <v>2560552</v>
      </c>
      <c r="EO178" s="46">
        <v>1117716.2359155314</v>
      </c>
      <c r="EP178" s="46">
        <v>195892197.27757102</v>
      </c>
      <c r="EQ178" s="49">
        <v>43.65137813703965</v>
      </c>
      <c r="ER178" s="50">
        <v>175.26111814696324</v>
      </c>
      <c r="ES178" s="50">
        <v>76.50389340953474</v>
      </c>
      <c r="ET178" s="49">
        <v>18.830642971870589</v>
      </c>
      <c r="EU178" s="49">
        <v>74.059485649863106</v>
      </c>
      <c r="EV178" s="49">
        <v>46.476936669497114</v>
      </c>
      <c r="EW178" s="49">
        <v>47.372764259148106</v>
      </c>
      <c r="EX178" s="69">
        <v>115.86711057195966</v>
      </c>
      <c r="EY178" s="46">
        <v>9088953</v>
      </c>
      <c r="EZ178" s="46">
        <v>3288075.2999336789</v>
      </c>
      <c r="FA178" s="46">
        <v>531038907.35470963</v>
      </c>
      <c r="FB178" s="49">
        <v>36.176612420965085</v>
      </c>
      <c r="FC178" s="50">
        <v>161.50448481682301</v>
      </c>
      <c r="FD178" s="50">
        <v>58.426851514658466</v>
      </c>
      <c r="FE178" s="49">
        <v>-4.7532353048436198</v>
      </c>
      <c r="FF178" s="49">
        <v>-47.554526411125167</v>
      </c>
      <c r="FG178" s="49">
        <v>-44.937265053852414</v>
      </c>
      <c r="FH178" s="49">
        <v>-15.969472637160694</v>
      </c>
      <c r="FI178" s="69">
        <v>-53.730493444349769</v>
      </c>
      <c r="FK178" s="70">
        <v>279</v>
      </c>
      <c r="FL178" s="71">
        <v>162</v>
      </c>
      <c r="FM178" s="46">
        <v>27942</v>
      </c>
      <c r="FN178" s="71">
        <v>21885</v>
      </c>
    </row>
    <row r="179" spans="2:170" x14ac:dyDescent="0.2">
      <c r="B179" s="73" t="s">
        <v>62</v>
      </c>
      <c r="C179" s="46">
        <v>346704</v>
      </c>
      <c r="D179" s="46">
        <v>154479</v>
      </c>
      <c r="E179" s="46">
        <v>18762317.530214183</v>
      </c>
      <c r="F179" s="49">
        <v>44.556451612903224</v>
      </c>
      <c r="G179" s="50">
        <v>121.45545692433393</v>
      </c>
      <c r="H179" s="50">
        <v>54.116241895721366</v>
      </c>
      <c r="I179" s="49">
        <v>-31.2819072398636</v>
      </c>
      <c r="J179" s="49">
        <v>-19.344152717465988</v>
      </c>
      <c r="K179" s="69">
        <v>-44.574840047914321</v>
      </c>
      <c r="L179" s="46">
        <v>345991</v>
      </c>
      <c r="M179" s="46">
        <v>121116.3906321055</v>
      </c>
      <c r="N179" s="46">
        <v>13350097.435102219</v>
      </c>
      <c r="O179" s="49">
        <v>35.005647728439612</v>
      </c>
      <c r="P179" s="50">
        <v>110.22535732305234</v>
      </c>
      <c r="Q179" s="50">
        <v>38.58510029192152</v>
      </c>
      <c r="R179" s="49">
        <v>-44.570507251869337</v>
      </c>
      <c r="S179" s="49">
        <v>-30.162055328916239</v>
      </c>
      <c r="T179" s="69">
        <v>-61.289181523098122</v>
      </c>
      <c r="U179" s="46">
        <v>332010</v>
      </c>
      <c r="V179" s="46">
        <v>108699.98422712933</v>
      </c>
      <c r="W179" s="46">
        <v>11748229.096194681</v>
      </c>
      <c r="X179" s="49">
        <v>32.739972960793153</v>
      </c>
      <c r="Y179" s="50">
        <v>108.07940019242946</v>
      </c>
      <c r="Z179" s="50">
        <v>35.385166399188826</v>
      </c>
      <c r="AA179" s="49">
        <v>-48.512883176810348</v>
      </c>
      <c r="AB179" s="49">
        <v>-24.911208325469605</v>
      </c>
      <c r="AC179" s="69">
        <v>-61.33894610941303</v>
      </c>
      <c r="AD179" s="46">
        <v>345061</v>
      </c>
      <c r="AE179" s="46">
        <v>162203.93792478478</v>
      </c>
      <c r="AF179" s="46">
        <v>16027169.294589963</v>
      </c>
      <c r="AG179" s="49">
        <v>47.007322741423913</v>
      </c>
      <c r="AH179" s="50">
        <v>98.808755814682414</v>
      </c>
      <c r="AI179" s="50">
        <v>46.44735074259323</v>
      </c>
      <c r="AJ179" s="49">
        <v>-33.438333255066112</v>
      </c>
      <c r="AK179" s="49">
        <v>-32.222302708475389</v>
      </c>
      <c r="AL179" s="69">
        <v>-54.886035001425306</v>
      </c>
      <c r="AM179" s="46">
        <v>333840</v>
      </c>
      <c r="AN179" s="46">
        <v>185529.00840336134</v>
      </c>
      <c r="AO179" s="46">
        <v>19630758.867865168</v>
      </c>
      <c r="AP179" s="49">
        <v>55.574229691876752</v>
      </c>
      <c r="AQ179" s="50">
        <v>105.80964689460123</v>
      </c>
      <c r="AR179" s="50">
        <v>58.802896201369421</v>
      </c>
      <c r="AS179" s="49">
        <v>-21.449625812771831</v>
      </c>
      <c r="AT179" s="49">
        <v>-27.384415632802188</v>
      </c>
      <c r="AU179" s="69">
        <v>-42.960186761323762</v>
      </c>
      <c r="AV179" s="46">
        <v>346332</v>
      </c>
      <c r="AW179" s="46">
        <v>231602.2372881356</v>
      </c>
      <c r="AX179" s="46">
        <v>29141519.510538306</v>
      </c>
      <c r="AY179" s="49">
        <v>66.872895744007366</v>
      </c>
      <c r="AZ179" s="50">
        <v>125.82572539782262</v>
      </c>
      <c r="BA179" s="50">
        <v>84.143306164426917</v>
      </c>
      <c r="BB179" s="49">
        <v>9.1803579435066425</v>
      </c>
      <c r="BC179" s="49">
        <v>-14.205967714406206</v>
      </c>
      <c r="BD179" s="69">
        <v>-6.3297684564210446</v>
      </c>
      <c r="BE179" s="46">
        <v>348316</v>
      </c>
      <c r="BF179" s="46">
        <v>240320.4805781391</v>
      </c>
      <c r="BG179" s="46">
        <v>34246522.820323057</v>
      </c>
      <c r="BH179" s="49">
        <v>68.994958766791967</v>
      </c>
      <c r="BI179" s="50">
        <v>142.50355499429836</v>
      </c>
      <c r="BJ179" s="50">
        <v>98.320269009528857</v>
      </c>
      <c r="BK179" s="49">
        <v>2.2497296172940571</v>
      </c>
      <c r="BL179" s="49">
        <v>-4.5540348563061377</v>
      </c>
      <c r="BM179" s="69">
        <v>-2.406758709956295</v>
      </c>
      <c r="BN179" s="46">
        <v>314608</v>
      </c>
      <c r="BO179" s="46">
        <v>181497.5630099728</v>
      </c>
      <c r="BP179" s="46">
        <v>21852015.341538765</v>
      </c>
      <c r="BQ179" s="49">
        <v>57.690066053620001</v>
      </c>
      <c r="BR179" s="50">
        <v>120.39839532356727</v>
      </c>
      <c r="BS179" s="50">
        <v>69.457913789664488</v>
      </c>
      <c r="BT179" s="49">
        <v>-12.082957184645954</v>
      </c>
      <c r="BU179" s="49">
        <v>-17.808366602826009</v>
      </c>
      <c r="BV179" s="69">
        <v>-27.73954647556771</v>
      </c>
      <c r="BW179" s="46">
        <v>348316</v>
      </c>
      <c r="BX179" s="46">
        <v>241222.55666364462</v>
      </c>
      <c r="BY179" s="46">
        <v>29960607.797476575</v>
      </c>
      <c r="BZ179" s="49">
        <v>69.253940865089348</v>
      </c>
      <c r="CA179" s="50">
        <v>124.2031765679898</v>
      </c>
      <c r="CB179" s="50">
        <v>86.015594452958169</v>
      </c>
      <c r="CC179" s="49">
        <v>37.85222089514312</v>
      </c>
      <c r="CD179" s="49">
        <v>-10.797924804049709</v>
      </c>
      <c r="CE179" s="69">
        <v>22.96704174217307</v>
      </c>
      <c r="CF179" s="46">
        <v>337530</v>
      </c>
      <c r="CG179" s="46">
        <v>234357.0367816092</v>
      </c>
      <c r="CH179" s="46">
        <v>30775103.981782794</v>
      </c>
      <c r="CI179" s="49">
        <v>69.432950191570882</v>
      </c>
      <c r="CJ179" s="50">
        <v>131.31717487306028</v>
      </c>
      <c r="CK179" s="50">
        <v>91.177388622589973</v>
      </c>
      <c r="CL179" s="49">
        <v>134.45900670027703</v>
      </c>
      <c r="CM179" s="49">
        <v>17.79458540793658</v>
      </c>
      <c r="CN179" s="69">
        <v>176.18001489415758</v>
      </c>
      <c r="CO179" s="46">
        <v>349029</v>
      </c>
      <c r="CP179" s="46">
        <v>210816.75615644615</v>
      </c>
      <c r="CQ179" s="46">
        <v>25896440.951963019</v>
      </c>
      <c r="CR179" s="49">
        <v>60.400928334449617</v>
      </c>
      <c r="CS179" s="50">
        <v>122.83862736577441</v>
      </c>
      <c r="CT179" s="50">
        <v>74.195671282223017</v>
      </c>
      <c r="CU179" s="49">
        <v>69.921574481643262</v>
      </c>
      <c r="CV179" s="49">
        <v>9.1072803253076593</v>
      </c>
      <c r="CW179" s="69">
        <v>85.396808602862961</v>
      </c>
      <c r="CX179" s="46">
        <v>337770</v>
      </c>
      <c r="CY179" s="46">
        <v>183431.70146818925</v>
      </c>
      <c r="CZ179" s="46">
        <v>23769043.907018431</v>
      </c>
      <c r="DA179" s="49">
        <v>54.306688417618268</v>
      </c>
      <c r="DB179" s="50">
        <v>129.57980390941563</v>
      </c>
      <c r="DC179" s="50">
        <v>70.370500361247096</v>
      </c>
      <c r="DD179" s="49">
        <v>16.034898245887195</v>
      </c>
      <c r="DE179" s="49">
        <v>9.3824373282973301</v>
      </c>
      <c r="DF179" s="69">
        <v>26.92179985276114</v>
      </c>
      <c r="DG179" s="46">
        <v>1024705</v>
      </c>
      <c r="DH179" s="46">
        <v>384295.37485923484</v>
      </c>
      <c r="DI179" s="46">
        <v>43860644.061511084</v>
      </c>
      <c r="DJ179" s="49">
        <v>37.503025247191616</v>
      </c>
      <c r="DK179" s="50">
        <v>114.1326358080083</v>
      </c>
      <c r="DL179" s="50">
        <v>42.803191222362614</v>
      </c>
      <c r="DM179" s="49">
        <v>-0.90046962522823626</v>
      </c>
      <c r="DN179" s="49">
        <v>-41.805030957816946</v>
      </c>
      <c r="DO179" s="49">
        <v>-41.276241348366646</v>
      </c>
      <c r="DP179" s="49">
        <v>-24.334953451804125</v>
      </c>
      <c r="DQ179" s="69">
        <v>-55.566640681391419</v>
      </c>
      <c r="DR179" s="46">
        <v>1025233</v>
      </c>
      <c r="DS179" s="46">
        <v>579335.18361628172</v>
      </c>
      <c r="DT179" s="46">
        <v>64799447.672993436</v>
      </c>
      <c r="DU179" s="49">
        <v>56.507660562650806</v>
      </c>
      <c r="DV179" s="50">
        <v>111.85139364142755</v>
      </c>
      <c r="DW179" s="50">
        <v>63.204605853492268</v>
      </c>
      <c r="DX179" s="49">
        <v>-0.9876769744847701</v>
      </c>
      <c r="DY179" s="49">
        <v>-17.118861014395264</v>
      </c>
      <c r="DZ179" s="49">
        <v>-16.29209733393845</v>
      </c>
      <c r="EA179" s="49">
        <v>-23.403699846080904</v>
      </c>
      <c r="EB179" s="69">
        <v>-35.882843621353054</v>
      </c>
      <c r="EC179" s="46">
        <v>1011240</v>
      </c>
      <c r="ED179" s="46">
        <v>663040.60025175649</v>
      </c>
      <c r="EE179" s="46">
        <v>86059145.959338397</v>
      </c>
      <c r="EF179" s="49">
        <v>65.56708597877423</v>
      </c>
      <c r="EG179" s="50">
        <v>129.79468516205756</v>
      </c>
      <c r="EH179" s="50">
        <v>85.10259281608559</v>
      </c>
      <c r="EI179" s="49">
        <v>-0.17462826095325906</v>
      </c>
      <c r="EJ179" s="49">
        <v>7.3684864605181994</v>
      </c>
      <c r="EK179" s="49">
        <v>7.5563101745214594</v>
      </c>
      <c r="EL179" s="49">
        <v>-10.795315606989703</v>
      </c>
      <c r="EM179" s="69">
        <v>-4.0547329640509107</v>
      </c>
      <c r="EN179" s="46">
        <v>1024329</v>
      </c>
      <c r="EO179" s="46">
        <v>628605.4944062446</v>
      </c>
      <c r="EP179" s="46">
        <v>80440588.840764239</v>
      </c>
      <c r="EQ179" s="49">
        <v>61.367538594166973</v>
      </c>
      <c r="ER179" s="50">
        <v>127.96672882527885</v>
      </c>
      <c r="ES179" s="50">
        <v>78.530031699545987</v>
      </c>
      <c r="ET179" s="49">
        <v>0.73402074021625285</v>
      </c>
      <c r="EU179" s="49">
        <v>65.703663802873606</v>
      </c>
      <c r="EV179" s="49">
        <v>64.496227377052747</v>
      </c>
      <c r="EW179" s="49">
        <v>11.537258289508564</v>
      </c>
      <c r="EX179" s="69">
        <v>83.47458200604062</v>
      </c>
      <c r="EY179" s="46">
        <v>4085507</v>
      </c>
      <c r="EZ179" s="46">
        <v>2255276.6531335176</v>
      </c>
      <c r="FA179" s="46">
        <v>275159826.53460717</v>
      </c>
      <c r="FB179" s="49">
        <v>55.201879549674437</v>
      </c>
      <c r="FC179" s="50">
        <v>122.00712766316082</v>
      </c>
      <c r="FD179" s="50">
        <v>67.35022765463556</v>
      </c>
      <c r="FE179" s="49">
        <v>-0.33768768219351847</v>
      </c>
      <c r="FF179" s="49">
        <v>-4.2851894748384378</v>
      </c>
      <c r="FG179" s="49">
        <v>-3.9608771870122732</v>
      </c>
      <c r="FH179" s="49">
        <v>-14.19994610750801</v>
      </c>
      <c r="FI179" s="69">
        <v>-17.598380868579962</v>
      </c>
      <c r="FK179" s="70">
        <v>482</v>
      </c>
      <c r="FL179" s="71">
        <v>58</v>
      </c>
      <c r="FM179" s="46">
        <v>11259</v>
      </c>
      <c r="FN179" s="71">
        <v>1839</v>
      </c>
    </row>
    <row r="180" spans="2:170" x14ac:dyDescent="0.2">
      <c r="B180" s="73" t="s">
        <v>63</v>
      </c>
      <c r="C180" s="46">
        <v>401419</v>
      </c>
      <c r="D180" s="46">
        <v>138051.53888407053</v>
      </c>
      <c r="E180" s="46">
        <v>15330913.646814009</v>
      </c>
      <c r="F180" s="49">
        <v>34.390883063350401</v>
      </c>
      <c r="G180" s="50">
        <v>111.05210250273429</v>
      </c>
      <c r="H180" s="50">
        <v>38.191798711107374</v>
      </c>
      <c r="I180" s="49">
        <v>-52.508199325141554</v>
      </c>
      <c r="J180" s="49">
        <v>-27.863117211453435</v>
      </c>
      <c r="K180" s="69">
        <v>-65.740895413007195</v>
      </c>
      <c r="L180" s="46">
        <v>399993</v>
      </c>
      <c r="M180" s="46">
        <v>146154.11704009434</v>
      </c>
      <c r="N180" s="46">
        <v>15563339.579502502</v>
      </c>
      <c r="O180" s="49">
        <v>36.539168695475759</v>
      </c>
      <c r="P180" s="50">
        <v>106.48581028499542</v>
      </c>
      <c r="Q180" s="50">
        <v>38.909029856778751</v>
      </c>
      <c r="R180" s="49">
        <v>-49.920135440971023</v>
      </c>
      <c r="S180" s="49">
        <v>-32.656083947954187</v>
      </c>
      <c r="T180" s="69">
        <v>-66.274258052389285</v>
      </c>
      <c r="U180" s="46">
        <v>380070</v>
      </c>
      <c r="V180" s="46">
        <v>141529.78617710582</v>
      </c>
      <c r="W180" s="46">
        <v>15354993.783508459</v>
      </c>
      <c r="X180" s="49">
        <v>37.237820974322055</v>
      </c>
      <c r="Y180" s="50">
        <v>108.49301901928767</v>
      </c>
      <c r="Z180" s="50">
        <v>40.400436192039521</v>
      </c>
      <c r="AA180" s="49">
        <v>-46.441613157054938</v>
      </c>
      <c r="AB180" s="49">
        <v>-30.525540993600828</v>
      </c>
      <c r="AC180" s="69">
        <v>-62.790600488309444</v>
      </c>
      <c r="AD180" s="46">
        <v>392646</v>
      </c>
      <c r="AE180" s="46">
        <v>128072.95574677321</v>
      </c>
      <c r="AF180" s="46">
        <v>14276288.587885438</v>
      </c>
      <c r="AG180" s="49">
        <v>32.617919384578784</v>
      </c>
      <c r="AH180" s="50">
        <v>111.46997041368063</v>
      </c>
      <c r="AI180" s="50">
        <v>36.359185087548163</v>
      </c>
      <c r="AJ180" s="49">
        <v>-58.240712905845214</v>
      </c>
      <c r="AK180" s="49">
        <v>-31.899317480292023</v>
      </c>
      <c r="AL180" s="69">
        <v>-71.561640473516263</v>
      </c>
      <c r="AM180" s="46">
        <v>391680</v>
      </c>
      <c r="AN180" s="46">
        <v>145054.72644524064</v>
      </c>
      <c r="AO180" s="46">
        <v>17405901.132847097</v>
      </c>
      <c r="AP180" s="49">
        <v>37.033988573641906</v>
      </c>
      <c r="AQ180" s="50">
        <v>119.99540834967533</v>
      </c>
      <c r="AR180" s="50">
        <v>44.439085817113714</v>
      </c>
      <c r="AS180" s="49">
        <v>-53.904355636225901</v>
      </c>
      <c r="AT180" s="49">
        <v>-32.112822542930296</v>
      </c>
      <c r="AU180" s="69">
        <v>-68.706968110784928</v>
      </c>
      <c r="AV180" s="46">
        <v>416485</v>
      </c>
      <c r="AW180" s="46">
        <v>182673.78257597139</v>
      </c>
      <c r="AX180" s="46">
        <v>26427473.749369908</v>
      </c>
      <c r="AY180" s="49">
        <v>43.860831140610443</v>
      </c>
      <c r="AZ180" s="50">
        <v>144.67031544813554</v>
      </c>
      <c r="BA180" s="50">
        <v>63.453602769295195</v>
      </c>
      <c r="BB180" s="49">
        <v>-39.338606546037013</v>
      </c>
      <c r="BC180" s="49">
        <v>-13.949446144028178</v>
      </c>
      <c r="BD180" s="69">
        <v>-47.800534956114618</v>
      </c>
      <c r="BE180" s="46">
        <v>438991</v>
      </c>
      <c r="BF180" s="46">
        <v>166865.55789473685</v>
      </c>
      <c r="BG180" s="46">
        <v>26032557.114789471</v>
      </c>
      <c r="BH180" s="49">
        <v>38.011156924569491</v>
      </c>
      <c r="BI180" s="50">
        <v>156.00916955679665</v>
      </c>
      <c r="BJ180" s="50">
        <v>59.300890256951668</v>
      </c>
      <c r="BK180" s="49">
        <v>-45.970550014941146</v>
      </c>
      <c r="BL180" s="49">
        <v>-15.610570910925462</v>
      </c>
      <c r="BM180" s="69">
        <v>-54.404855617641765</v>
      </c>
      <c r="BN180" s="46">
        <v>397460</v>
      </c>
      <c r="BO180" s="46">
        <v>152335.45112449088</v>
      </c>
      <c r="BP180" s="46">
        <v>21363009.109140161</v>
      </c>
      <c r="BQ180" s="49">
        <v>38.327240759948396</v>
      </c>
      <c r="BR180" s="50">
        <v>140.23662221397157</v>
      </c>
      <c r="BS180" s="50">
        <v>53.748827829568157</v>
      </c>
      <c r="BT180" s="49">
        <v>-47.826054597052398</v>
      </c>
      <c r="BU180" s="49">
        <v>-16.985104276300873</v>
      </c>
      <c r="BV180" s="69">
        <v>-56.687853628803332</v>
      </c>
      <c r="BW180" s="46">
        <v>440045</v>
      </c>
      <c r="BX180" s="46">
        <v>203532.88530939177</v>
      </c>
      <c r="BY180" s="46">
        <v>29638534.937737335</v>
      </c>
      <c r="BZ180" s="49">
        <v>46.252743539727021</v>
      </c>
      <c r="CA180" s="50">
        <v>145.6203742834166</v>
      </c>
      <c r="CB180" s="50">
        <v>67.353418258899282</v>
      </c>
      <c r="CC180" s="49">
        <v>-7.3095490995310977</v>
      </c>
      <c r="CD180" s="49">
        <v>-12.397156728371845</v>
      </c>
      <c r="CE180" s="69">
        <v>-18.800529569896781</v>
      </c>
      <c r="CF180" s="46">
        <v>426030</v>
      </c>
      <c r="CG180" s="46">
        <v>228688.79877778763</v>
      </c>
      <c r="CH180" s="46">
        <v>36111610.372131251</v>
      </c>
      <c r="CI180" s="49">
        <v>53.679036400673105</v>
      </c>
      <c r="CJ180" s="50">
        <v>157.90721086965081</v>
      </c>
      <c r="CK180" s="50">
        <v>84.7630692020075</v>
      </c>
      <c r="CL180" s="49">
        <v>182.29654938989449</v>
      </c>
      <c r="CM180" s="49">
        <v>27.121442750772264</v>
      </c>
      <c r="CN180" s="69">
        <v>258.8594464200803</v>
      </c>
      <c r="CO180" s="46">
        <v>441285</v>
      </c>
      <c r="CP180" s="46">
        <v>215609.02913907284</v>
      </c>
      <c r="CQ180" s="46">
        <v>32200841.107330054</v>
      </c>
      <c r="CR180" s="49">
        <v>48.859360535498112</v>
      </c>
      <c r="CS180" s="50">
        <v>149.34829601481931</v>
      </c>
      <c r="CT180" s="50">
        <v>72.970622403503526</v>
      </c>
      <c r="CU180" s="49">
        <v>102.10387888390832</v>
      </c>
      <c r="CV180" s="49">
        <v>31.58699391974999</v>
      </c>
      <c r="CW180" s="69">
        <v>165.94241881854731</v>
      </c>
      <c r="CX180" s="46">
        <v>427050</v>
      </c>
      <c r="CY180" s="46">
        <v>130303.93246477001</v>
      </c>
      <c r="CZ180" s="46">
        <v>17554717.183821537</v>
      </c>
      <c r="DA180" s="49">
        <v>30.512570533841473</v>
      </c>
      <c r="DB180" s="50">
        <v>134.72131540287754</v>
      </c>
      <c r="DC180" s="50">
        <v>41.106936386422049</v>
      </c>
      <c r="DD180" s="49">
        <v>-11.958826755854592</v>
      </c>
      <c r="DE180" s="49">
        <v>15.01984478219986</v>
      </c>
      <c r="DF180" s="69">
        <v>1.2648208098437204</v>
      </c>
      <c r="DG180" s="46">
        <v>1181482</v>
      </c>
      <c r="DH180" s="46">
        <v>425735.44210127072</v>
      </c>
      <c r="DI180" s="46">
        <v>46249247.009824976</v>
      </c>
      <c r="DJ180" s="49">
        <v>36.034018470130796</v>
      </c>
      <c r="DK180" s="50">
        <v>108.63377214158166</v>
      </c>
      <c r="DL180" s="50">
        <v>39.145113518297336</v>
      </c>
      <c r="DM180" s="49">
        <v>-7.7470974834836293</v>
      </c>
      <c r="DN180" s="49">
        <v>-53.609175988243187</v>
      </c>
      <c r="DO180" s="49">
        <v>-49.713426086023368</v>
      </c>
      <c r="DP180" s="49">
        <v>-30.398943831534709</v>
      </c>
      <c r="DQ180" s="69">
        <v>-65.000013444936314</v>
      </c>
      <c r="DR180" s="46">
        <v>1200811</v>
      </c>
      <c r="DS180" s="46">
        <v>455801.46476798522</v>
      </c>
      <c r="DT180" s="46">
        <v>58109663.470102444</v>
      </c>
      <c r="DU180" s="49">
        <v>37.957802249311946</v>
      </c>
      <c r="DV180" s="50">
        <v>127.48897921967357</v>
      </c>
      <c r="DW180" s="50">
        <v>48.392014621870089</v>
      </c>
      <c r="DX180" s="49">
        <v>-6.5168988931291176</v>
      </c>
      <c r="DY180" s="49">
        <v>-53.841696929480939</v>
      </c>
      <c r="DZ180" s="49">
        <v>-50.623906862321142</v>
      </c>
      <c r="EA180" s="49">
        <v>-24.804779929953142</v>
      </c>
      <c r="EB180" s="69">
        <v>-62.87153810313108</v>
      </c>
      <c r="EC180" s="46">
        <v>1276496</v>
      </c>
      <c r="ED180" s="46">
        <v>522733.89432861953</v>
      </c>
      <c r="EE180" s="46">
        <v>77034101.16166696</v>
      </c>
      <c r="EF180" s="49">
        <v>40.95068800283115</v>
      </c>
      <c r="EG180" s="50">
        <v>147.36771806352212</v>
      </c>
      <c r="EH180" s="50">
        <v>60.34809444108479</v>
      </c>
      <c r="EI180" s="49">
        <v>3.5215271115335427</v>
      </c>
      <c r="EJ180" s="49">
        <v>-34.109072415849418</v>
      </c>
      <c r="EK180" s="49">
        <v>-36.350506582886815</v>
      </c>
      <c r="EL180" s="49">
        <v>-15.475813042003837</v>
      </c>
      <c r="EM180" s="69">
        <v>-46.200783186301791</v>
      </c>
      <c r="EN180" s="46">
        <v>1294365</v>
      </c>
      <c r="EO180" s="46">
        <v>574601.76038163051</v>
      </c>
      <c r="EP180" s="46">
        <v>85867168.663282841</v>
      </c>
      <c r="EQ180" s="49">
        <v>44.392560087891013</v>
      </c>
      <c r="ER180" s="50">
        <v>149.43770552713389</v>
      </c>
      <c r="ES180" s="50">
        <v>66.339223220098532</v>
      </c>
      <c r="ET180" s="49">
        <v>8.9938344064037299</v>
      </c>
      <c r="EU180" s="49">
        <v>87.063119824386987</v>
      </c>
      <c r="EV180" s="49">
        <v>71.627249232178997</v>
      </c>
      <c r="EW180" s="49">
        <v>26.936033868177084</v>
      </c>
      <c r="EX180" s="69">
        <v>117.85682321237942</v>
      </c>
      <c r="EY180" s="46">
        <v>4953154</v>
      </c>
      <c r="EZ180" s="46">
        <v>1978872.5615795059</v>
      </c>
      <c r="FA180" s="46">
        <v>267260180.30487722</v>
      </c>
      <c r="FB180" s="49">
        <v>39.951767330058907</v>
      </c>
      <c r="FC180" s="50">
        <v>135.05679218249114</v>
      </c>
      <c r="FD180" s="50">
        <v>53.957575376190043</v>
      </c>
      <c r="FE180" s="49">
        <v>-0.65581569609366663</v>
      </c>
      <c r="FF180" s="49">
        <v>-34.16248292364147</v>
      </c>
      <c r="FG180" s="49">
        <v>-33.727859826244789</v>
      </c>
      <c r="FH180" s="49">
        <v>-16.324913404677424</v>
      </c>
      <c r="FI180" s="69">
        <v>-44.546729321036764</v>
      </c>
      <c r="FK180" s="70">
        <v>202</v>
      </c>
      <c r="FL180" s="71">
        <v>122</v>
      </c>
      <c r="FM180" s="46">
        <v>14235</v>
      </c>
      <c r="FN180" s="71">
        <v>11283</v>
      </c>
    </row>
    <row r="181" spans="2:170" x14ac:dyDescent="0.2">
      <c r="B181" s="73" t="s">
        <v>64</v>
      </c>
      <c r="C181" s="46">
        <v>67518</v>
      </c>
      <c r="D181" s="46">
        <v>32473.033043478259</v>
      </c>
      <c r="E181" s="46">
        <v>3514139.3727034433</v>
      </c>
      <c r="F181" s="49">
        <v>48.095371669004209</v>
      </c>
      <c r="G181" s="50">
        <v>108.21715877289164</v>
      </c>
      <c r="H181" s="50">
        <v>52.047444721458625</v>
      </c>
      <c r="I181" s="49">
        <v>-27.199388586956523</v>
      </c>
      <c r="J181" s="49">
        <v>-9.9759199748253273</v>
      </c>
      <c r="K181" s="69">
        <v>-34.461919322705292</v>
      </c>
      <c r="L181" s="46">
        <v>67518</v>
      </c>
      <c r="M181" s="46">
        <v>18871.94413407821</v>
      </c>
      <c r="N181" s="46">
        <v>1507645.3338536313</v>
      </c>
      <c r="O181" s="49">
        <v>27.950982158947557</v>
      </c>
      <c r="P181" s="50">
        <v>79.888183387062114</v>
      </c>
      <c r="Q181" s="50">
        <v>22.329531885625038</v>
      </c>
      <c r="R181" s="49">
        <v>-49.408381703570242</v>
      </c>
      <c r="S181" s="49">
        <v>-23.724890560289651</v>
      </c>
      <c r="T181" s="69">
        <v>-61.411187777077679</v>
      </c>
      <c r="U181" s="46">
        <v>65340</v>
      </c>
      <c r="V181" s="46">
        <v>25378.434782608696</v>
      </c>
      <c r="W181" s="46">
        <v>2992408.3488602503</v>
      </c>
      <c r="X181" s="49">
        <v>38.840579710144929</v>
      </c>
      <c r="Y181" s="50">
        <v>117.91146201462686</v>
      </c>
      <c r="Z181" s="50">
        <v>45.797495391188406</v>
      </c>
      <c r="AA181" s="49">
        <v>-44.933015533820992</v>
      </c>
      <c r="AB181" s="49">
        <v>-3.1383748410479861</v>
      </c>
      <c r="AC181" s="69">
        <v>-46.661223920031354</v>
      </c>
      <c r="AD181" s="46">
        <v>67518</v>
      </c>
      <c r="AE181" s="46">
        <v>30412.455652173914</v>
      </c>
      <c r="AF181" s="46">
        <v>3770411.5719609144</v>
      </c>
      <c r="AG181" s="49">
        <v>45.043478260869563</v>
      </c>
      <c r="AH181" s="50">
        <v>123.97590037065625</v>
      </c>
      <c r="AI181" s="50">
        <v>55.843057732173854</v>
      </c>
      <c r="AJ181" s="49">
        <v>-40.10890645979412</v>
      </c>
      <c r="AK181" s="49">
        <v>-2.7694067898014039</v>
      </c>
      <c r="AL181" s="69">
        <v>-41.767534470782891</v>
      </c>
      <c r="AM181" s="46">
        <v>65340</v>
      </c>
      <c r="AN181" s="46">
        <v>40238.076521739131</v>
      </c>
      <c r="AO181" s="46">
        <v>5035485.0821478227</v>
      </c>
      <c r="AP181" s="49">
        <v>61.582608695652176</v>
      </c>
      <c r="AQ181" s="50">
        <v>125.14229101948592</v>
      </c>
      <c r="AR181" s="50">
        <v>77.065887391304287</v>
      </c>
      <c r="AS181" s="49">
        <v>-15.368068833652007</v>
      </c>
      <c r="AT181" s="49">
        <v>-3.6727489623962724</v>
      </c>
      <c r="AU181" s="69">
        <v>-18.476387207419982</v>
      </c>
      <c r="AV181" s="46">
        <v>67518</v>
      </c>
      <c r="AW181" s="46">
        <v>49434.918260869563</v>
      </c>
      <c r="AX181" s="46">
        <v>7812369.8804034749</v>
      </c>
      <c r="AY181" s="49">
        <v>73.217391304347828</v>
      </c>
      <c r="AZ181" s="50">
        <v>158.03343375986506</v>
      </c>
      <c r="BA181" s="50">
        <v>115.70795758765773</v>
      </c>
      <c r="BB181" s="49">
        <v>5.5735317909723348</v>
      </c>
      <c r="BC181" s="49">
        <v>4.0233454166031013</v>
      </c>
      <c r="BD181" s="69">
        <v>9.8211196434304391</v>
      </c>
      <c r="BE181" s="46">
        <v>67518</v>
      </c>
      <c r="BF181" s="46">
        <v>56165.885217391304</v>
      </c>
      <c r="BG181" s="46">
        <v>11472130.180230262</v>
      </c>
      <c r="BH181" s="49">
        <v>83.186535764375876</v>
      </c>
      <c r="BI181" s="50">
        <v>204.25441770973833</v>
      </c>
      <c r="BJ181" s="50">
        <v>169.91217423842917</v>
      </c>
      <c r="BK181" s="49">
        <v>2.0860585197934594</v>
      </c>
      <c r="BL181" s="49">
        <v>14.671302148661217</v>
      </c>
      <c r="BM181" s="69">
        <v>17.063412616891465</v>
      </c>
      <c r="BN181" s="46">
        <v>60984</v>
      </c>
      <c r="BO181" s="46">
        <v>34965.422608695655</v>
      </c>
      <c r="BP181" s="46">
        <v>4361726.6204756871</v>
      </c>
      <c r="BQ181" s="49">
        <v>57.335403726708073</v>
      </c>
      <c r="BR181" s="50">
        <v>124.74399835770772</v>
      </c>
      <c r="BS181" s="50">
        <v>71.522475083229807</v>
      </c>
      <c r="BT181" s="49">
        <v>-16.420328949833277</v>
      </c>
      <c r="BU181" s="49">
        <v>1.3853588848059759</v>
      </c>
      <c r="BV181" s="69">
        <v>-15.262450551048184</v>
      </c>
      <c r="BW181" s="46">
        <v>67518</v>
      </c>
      <c r="BX181" s="46">
        <v>49162.194782608698</v>
      </c>
      <c r="BY181" s="46">
        <v>6375308.6531376</v>
      </c>
      <c r="BZ181" s="49">
        <v>72.813464235624124</v>
      </c>
      <c r="CA181" s="50">
        <v>129.67908941675014</v>
      </c>
      <c r="CB181" s="50">
        <v>94.423837393548382</v>
      </c>
      <c r="CC181" s="49">
        <v>33.131603241358086</v>
      </c>
      <c r="CD181" s="49">
        <v>3.1817103710633252</v>
      </c>
      <c r="CE181" s="69">
        <v>37.367465268851255</v>
      </c>
      <c r="CF181" s="46">
        <v>65370</v>
      </c>
      <c r="CG181" s="46">
        <v>52820.574074074073</v>
      </c>
      <c r="CH181" s="46">
        <v>8278446.4687227141</v>
      </c>
      <c r="CI181" s="49">
        <v>80.802469135802468</v>
      </c>
      <c r="CJ181" s="50">
        <v>156.72768828890909</v>
      </c>
      <c r="CK181" s="50">
        <v>126.63984195690247</v>
      </c>
      <c r="CL181" s="49">
        <v>439.33925805626984</v>
      </c>
      <c r="CM181" s="49">
        <v>79.110108910568258</v>
      </c>
      <c r="CN181" s="69">
        <v>866.01113250203571</v>
      </c>
      <c r="CO181" s="46">
        <v>67549</v>
      </c>
      <c r="CP181" s="46">
        <v>38224.208754208754</v>
      </c>
      <c r="CQ181" s="46">
        <v>4808595.3191716494</v>
      </c>
      <c r="CR181" s="49">
        <v>56.587379168024327</v>
      </c>
      <c r="CS181" s="50">
        <v>125.79973466794625</v>
      </c>
      <c r="CT181" s="50">
        <v>71.186772848919304</v>
      </c>
      <c r="CU181" s="49">
        <v>142.54014942502528</v>
      </c>
      <c r="CV181" s="49">
        <v>59.9800398802671</v>
      </c>
      <c r="CW181" s="69">
        <v>288.01582777581484</v>
      </c>
      <c r="CX181" s="46">
        <v>65370</v>
      </c>
      <c r="CY181" s="46">
        <v>30326.250841750843</v>
      </c>
      <c r="CZ181" s="46">
        <v>3792046.827208993</v>
      </c>
      <c r="DA181" s="49">
        <v>46.39169472502806</v>
      </c>
      <c r="DB181" s="50">
        <v>125.04172859997568</v>
      </c>
      <c r="DC181" s="50">
        <v>58.008977010998819</v>
      </c>
      <c r="DD181" s="49">
        <v>-5.9406753635714615</v>
      </c>
      <c r="DE181" s="49">
        <v>15.438393151649338</v>
      </c>
      <c r="DF181" s="69">
        <v>8.5805729695865409</v>
      </c>
      <c r="DG181" s="46">
        <v>200376</v>
      </c>
      <c r="DH181" s="46">
        <v>76723.411960165162</v>
      </c>
      <c r="DI181" s="46">
        <v>8014193.0554173253</v>
      </c>
      <c r="DJ181" s="49">
        <v>38.289721304031005</v>
      </c>
      <c r="DK181" s="50">
        <v>104.45563942826601</v>
      </c>
      <c r="DL181" s="50">
        <v>39.995773223426582</v>
      </c>
      <c r="DM181" s="49">
        <v>0</v>
      </c>
      <c r="DN181" s="49">
        <v>-40.057226569700802</v>
      </c>
      <c r="DO181" s="49">
        <v>-40.057226569700802</v>
      </c>
      <c r="DP181" s="49">
        <v>-10.144301816876087</v>
      </c>
      <c r="DQ181" s="69">
        <v>-46.138002423876557</v>
      </c>
      <c r="DR181" s="46">
        <v>200376</v>
      </c>
      <c r="DS181" s="46">
        <v>120085.45043478262</v>
      </c>
      <c r="DT181" s="46">
        <v>16618266.534512211</v>
      </c>
      <c r="DU181" s="49">
        <v>59.930056710775048</v>
      </c>
      <c r="DV181" s="50">
        <v>138.38701086887667</v>
      </c>
      <c r="DW181" s="50">
        <v>82.935414094064214</v>
      </c>
      <c r="DX181" s="49">
        <v>0</v>
      </c>
      <c r="DY181" s="49">
        <v>-17.267745302713987</v>
      </c>
      <c r="DZ181" s="49">
        <v>-17.267745302713987</v>
      </c>
      <c r="EA181" s="49">
        <v>1.6271214486753769</v>
      </c>
      <c r="EB181" s="69">
        <v>-15.921591041561705</v>
      </c>
      <c r="EC181" s="46">
        <v>196020</v>
      </c>
      <c r="ED181" s="46">
        <v>140293.50260869565</v>
      </c>
      <c r="EE181" s="46">
        <v>22209165.453843549</v>
      </c>
      <c r="EF181" s="49">
        <v>71.571014492753619</v>
      </c>
      <c r="EG181" s="50">
        <v>158.30501798639236</v>
      </c>
      <c r="EH181" s="50">
        <v>113.3005073657971</v>
      </c>
      <c r="EI181" s="49">
        <v>0</v>
      </c>
      <c r="EJ181" s="49">
        <v>4.8683997274071062</v>
      </c>
      <c r="EK181" s="49">
        <v>4.8683997274071062</v>
      </c>
      <c r="EL181" s="49">
        <v>8.1160768329660833</v>
      </c>
      <c r="EM181" s="69">
        <v>13.379599622785463</v>
      </c>
      <c r="EN181" s="46">
        <v>198289</v>
      </c>
      <c r="EO181" s="46">
        <v>121371.03367003366</v>
      </c>
      <c r="EP181" s="46">
        <v>16879088.615103357</v>
      </c>
      <c r="EQ181" s="49">
        <v>61.209161209161209</v>
      </c>
      <c r="ER181" s="50">
        <v>139.07015623671646</v>
      </c>
      <c r="ES181" s="50">
        <v>85.123676124764145</v>
      </c>
      <c r="ET181" s="49">
        <v>1.3939242085670602</v>
      </c>
      <c r="EU181" s="49">
        <v>112.35847932519651</v>
      </c>
      <c r="EV181" s="49">
        <v>109.43905759912757</v>
      </c>
      <c r="EW181" s="49">
        <v>43.53179751572452</v>
      </c>
      <c r="EX181" s="69">
        <v>200.61164407202142</v>
      </c>
      <c r="EY181" s="46">
        <v>795061</v>
      </c>
      <c r="EZ181" s="46">
        <v>458473.39867367712</v>
      </c>
      <c r="FA181" s="46">
        <v>63720713.658876441</v>
      </c>
      <c r="FB181" s="49">
        <v>57.665185271781297</v>
      </c>
      <c r="FC181" s="50">
        <v>138.98453834664087</v>
      </c>
      <c r="FD181" s="50">
        <v>80.145691536720378</v>
      </c>
      <c r="FE181" s="49">
        <v>0.34404639451747049</v>
      </c>
      <c r="FF181" s="49">
        <v>-1.2077495706309653</v>
      </c>
      <c r="FG181" s="49">
        <v>-1.5464753723876357</v>
      </c>
      <c r="FH181" s="49">
        <v>7.9125069034139175</v>
      </c>
      <c r="FI181" s="69">
        <v>6.2436665604265142</v>
      </c>
      <c r="FK181" s="70">
        <v>59</v>
      </c>
      <c r="FL181" s="71">
        <v>16</v>
      </c>
      <c r="FM181" s="46">
        <v>2179</v>
      </c>
      <c r="FN181" s="71">
        <v>594</v>
      </c>
    </row>
    <row r="182" spans="2:170" x14ac:dyDescent="0.2">
      <c r="B182" s="81" t="s">
        <v>111</v>
      </c>
      <c r="C182" s="82">
        <v>1557316</v>
      </c>
      <c r="D182" s="82">
        <v>482843.67290815193</v>
      </c>
      <c r="E182" s="82">
        <v>55957269.718778998</v>
      </c>
      <c r="F182" s="83">
        <v>31.00486175626218</v>
      </c>
      <c r="G182" s="84">
        <v>115.89106963284857</v>
      </c>
      <c r="H182" s="84">
        <v>35.931865927518238</v>
      </c>
      <c r="I182" s="83">
        <v>-58.92346070665603</v>
      </c>
      <c r="J182" s="83">
        <v>-33.170780536098505</v>
      </c>
      <c r="K182" s="85">
        <v>-72.548869407475436</v>
      </c>
      <c r="L182" s="82">
        <v>1506011</v>
      </c>
      <c r="M182" s="82">
        <v>519836.02908348298</v>
      </c>
      <c r="N182" s="82">
        <v>57216467.572885349</v>
      </c>
      <c r="O182" s="83">
        <v>34.517412494562322</v>
      </c>
      <c r="P182" s="84">
        <v>110.06637549490952</v>
      </c>
      <c r="Q182" s="84">
        <v>37.992064847391781</v>
      </c>
      <c r="R182" s="83">
        <v>-55.028876666262448</v>
      </c>
      <c r="S182" s="83">
        <v>-38.54840205464523</v>
      </c>
      <c r="T182" s="85">
        <v>-72.364526097441981</v>
      </c>
      <c r="U182" s="82">
        <v>1338990</v>
      </c>
      <c r="V182" s="82">
        <v>400373.6975372599</v>
      </c>
      <c r="W182" s="82">
        <v>43593564.457069717</v>
      </c>
      <c r="X182" s="83">
        <v>29.901171594803539</v>
      </c>
      <c r="Y182" s="84">
        <v>108.88218862831961</v>
      </c>
      <c r="Z182" s="84">
        <v>32.557050057931512</v>
      </c>
      <c r="AA182" s="83">
        <v>-58.953445167971125</v>
      </c>
      <c r="AB182" s="83">
        <v>-38.597184340835803</v>
      </c>
      <c r="AC182" s="85">
        <v>-74.796259602051549</v>
      </c>
      <c r="AD182" s="82">
        <v>1409849</v>
      </c>
      <c r="AE182" s="82">
        <v>406185.49726198858</v>
      </c>
      <c r="AF182" s="82">
        <v>44224404.813363343</v>
      </c>
      <c r="AG182" s="83">
        <v>28.810567462330262</v>
      </c>
      <c r="AH182" s="84">
        <v>108.87736049531753</v>
      </c>
      <c r="AI182" s="84">
        <v>31.368185396707975</v>
      </c>
      <c r="AJ182" s="83">
        <v>-64.554486296660158</v>
      </c>
      <c r="AK182" s="83">
        <v>-40.989026926579363</v>
      </c>
      <c r="AL182" s="85">
        <v>-79.083257452786498</v>
      </c>
      <c r="AM182" s="82">
        <v>1497270</v>
      </c>
      <c r="AN182" s="82">
        <v>478348.55437921081</v>
      </c>
      <c r="AO182" s="82">
        <v>61246095.832310125</v>
      </c>
      <c r="AP182" s="83">
        <v>31.948049074596483</v>
      </c>
      <c r="AQ182" s="84">
        <v>128.03654421365155</v>
      </c>
      <c r="AR182" s="84">
        <v>40.905177978794825</v>
      </c>
      <c r="AS182" s="83">
        <v>-61.572076106372585</v>
      </c>
      <c r="AT182" s="83">
        <v>-36.104518764574252</v>
      </c>
      <c r="AU182" s="85">
        <v>-75.44629309938361</v>
      </c>
      <c r="AV182" s="82">
        <v>1630352</v>
      </c>
      <c r="AW182" s="82">
        <v>712973.8245592888</v>
      </c>
      <c r="AX182" s="82">
        <v>116261268.8037539</v>
      </c>
      <c r="AY182" s="83">
        <v>43.731281622575295</v>
      </c>
      <c r="AZ182" s="84">
        <v>163.06526943765235</v>
      </c>
      <c r="BA182" s="84">
        <v>71.310532206390945</v>
      </c>
      <c r="BB182" s="83">
        <v>-42.067037376241551</v>
      </c>
      <c r="BC182" s="83">
        <v>-12.416197495804136</v>
      </c>
      <c r="BD182" s="85">
        <v>-49.260108430777798</v>
      </c>
      <c r="BE182" s="82">
        <v>1670838</v>
      </c>
      <c r="BF182" s="82">
        <v>712018.95923373441</v>
      </c>
      <c r="BG182" s="82">
        <v>124807175.03630209</v>
      </c>
      <c r="BH182" s="83">
        <v>42.614482028403373</v>
      </c>
      <c r="BI182" s="84">
        <v>175.28630862669439</v>
      </c>
      <c r="BJ182" s="84">
        <v>74.697352487974356</v>
      </c>
      <c r="BK182" s="83">
        <v>-42.65222295806484</v>
      </c>
      <c r="BL182" s="83">
        <v>-13.275504209721872</v>
      </c>
      <c r="BM182" s="85">
        <v>-50.265429513448858</v>
      </c>
      <c r="BN182" s="82">
        <v>1522136</v>
      </c>
      <c r="BO182" s="82">
        <v>578135.87796395831</v>
      </c>
      <c r="BP182" s="82">
        <v>87701458.926901564</v>
      </c>
      <c r="BQ182" s="83">
        <v>37.981880591744648</v>
      </c>
      <c r="BR182" s="84">
        <v>151.69696652586745</v>
      </c>
      <c r="BS182" s="84">
        <v>57.617360687153813</v>
      </c>
      <c r="BT182" s="83">
        <v>-50.074989392571545</v>
      </c>
      <c r="BU182" s="83">
        <v>-18.375829452911717</v>
      </c>
      <c r="BV182" s="85">
        <v>-59.249124196140684</v>
      </c>
      <c r="BW182" s="82">
        <v>1712378</v>
      </c>
      <c r="BX182" s="82">
        <v>803544.13073492225</v>
      </c>
      <c r="BY182" s="82">
        <v>128270746.99043339</v>
      </c>
      <c r="BZ182" s="83">
        <v>46.925628029262363</v>
      </c>
      <c r="CA182" s="84">
        <v>159.63124125257045</v>
      </c>
      <c r="CB182" s="84">
        <v>74.907962488675636</v>
      </c>
      <c r="CC182" s="83">
        <v>-1.0666154474930014</v>
      </c>
      <c r="CD182" s="83">
        <v>-11.954234150865803</v>
      </c>
      <c r="CE182" s="85">
        <v>-12.893343890276185</v>
      </c>
      <c r="CF182" s="82">
        <v>1674480</v>
      </c>
      <c r="CG182" s="82">
        <v>934987.91760383034</v>
      </c>
      <c r="CH182" s="82">
        <v>159805612.14100191</v>
      </c>
      <c r="CI182" s="83">
        <v>55.83750881490554</v>
      </c>
      <c r="CJ182" s="84">
        <v>170.91730185193063</v>
      </c>
      <c r="CK182" s="84">
        <v>95.435963487770479</v>
      </c>
      <c r="CL182" s="83">
        <v>112.58221703960186</v>
      </c>
      <c r="CM182" s="83">
        <v>48.395179992552627</v>
      </c>
      <c r="CN182" s="85">
        <v>215.46176360807607</v>
      </c>
      <c r="CO182" s="82">
        <v>1734605</v>
      </c>
      <c r="CP182" s="82">
        <v>839535.59986263735</v>
      </c>
      <c r="CQ182" s="82">
        <v>136093488.33651555</v>
      </c>
      <c r="CR182" s="83">
        <v>48.399237858915278</v>
      </c>
      <c r="CS182" s="84">
        <v>162.1056788524308</v>
      </c>
      <c r="CT182" s="84">
        <v>78.457913090597302</v>
      </c>
      <c r="CU182" s="83">
        <v>74.963407661813406</v>
      </c>
      <c r="CV182" s="83">
        <v>41.547919616751685</v>
      </c>
      <c r="CW182" s="85">
        <v>147.65706363587321</v>
      </c>
      <c r="CX182" s="82">
        <v>1668450</v>
      </c>
      <c r="CY182" s="82">
        <v>517964.18892727734</v>
      </c>
      <c r="CZ182" s="82">
        <v>77332178.938052833</v>
      </c>
      <c r="DA182" s="83">
        <v>31.044633577708492</v>
      </c>
      <c r="DB182" s="84">
        <v>149.30024235499869</v>
      </c>
      <c r="DC182" s="84">
        <v>46.34971316974007</v>
      </c>
      <c r="DD182" s="83">
        <v>-6.6585816627454584</v>
      </c>
      <c r="DE182" s="83">
        <v>21.758796706182103</v>
      </c>
      <c r="DF182" s="85">
        <v>13.651387795924741</v>
      </c>
      <c r="DG182" s="82">
        <v>4402317</v>
      </c>
      <c r="DH182" s="82">
        <v>1403053.3995288948</v>
      </c>
      <c r="DI182" s="82">
        <v>156767301.74873406</v>
      </c>
      <c r="DJ182" s="83">
        <v>31.870794391428305</v>
      </c>
      <c r="DK182" s="84">
        <v>111.73295456992017</v>
      </c>
      <c r="DL182" s="84">
        <v>35.610180218447255</v>
      </c>
      <c r="DM182" s="83">
        <v>-11.505755229518686</v>
      </c>
      <c r="DN182" s="83">
        <v>-62.419572662215693</v>
      </c>
      <c r="DO182" s="83">
        <v>-57.533478662648726</v>
      </c>
      <c r="DP182" s="83">
        <v>-36.736148293001222</v>
      </c>
      <c r="DQ182" s="85">
        <v>-73.134042916017094</v>
      </c>
      <c r="DR182" s="82">
        <v>4537471</v>
      </c>
      <c r="DS182" s="82">
        <v>1597507.8762004883</v>
      </c>
      <c r="DT182" s="82">
        <v>221731769.44942737</v>
      </c>
      <c r="DU182" s="83">
        <v>35.207010164924213</v>
      </c>
      <c r="DV182" s="84">
        <v>138.79854537981626</v>
      </c>
      <c r="DW182" s="84">
        <v>48.866817980638857</v>
      </c>
      <c r="DX182" s="83">
        <v>-9.1904640872257435</v>
      </c>
      <c r="DY182" s="83">
        <v>-59.996131591229812</v>
      </c>
      <c r="DZ182" s="83">
        <v>-55.947502642018449</v>
      </c>
      <c r="EA182" s="83">
        <v>-27.110581709326496</v>
      </c>
      <c r="EB182" s="85">
        <v>-67.890390933252931</v>
      </c>
      <c r="EC182" s="82">
        <v>4905352</v>
      </c>
      <c r="ED182" s="82">
        <v>2093698.967932615</v>
      </c>
      <c r="EE182" s="82">
        <v>340779380.95363706</v>
      </c>
      <c r="EF182" s="83">
        <v>42.681931244335061</v>
      </c>
      <c r="EG182" s="84">
        <v>162.76426848991261</v>
      </c>
      <c r="EH182" s="84">
        <v>69.470933167209424</v>
      </c>
      <c r="EI182" s="83">
        <v>0.2338212663946142</v>
      </c>
      <c r="EJ182" s="83">
        <v>-34.805063114613723</v>
      </c>
      <c r="EK182" s="83">
        <v>-34.957147136877467</v>
      </c>
      <c r="EL182" s="83">
        <v>-14.827465555718991</v>
      </c>
      <c r="EM182" s="85">
        <v>-44.601353741613941</v>
      </c>
      <c r="EN182" s="82">
        <v>5077535</v>
      </c>
      <c r="EO182" s="82">
        <v>2292487.7063937448</v>
      </c>
      <c r="EP182" s="82">
        <v>373231279.41557026</v>
      </c>
      <c r="EQ182" s="83">
        <v>45.149618986255042</v>
      </c>
      <c r="ER182" s="84">
        <v>162.80622939640145</v>
      </c>
      <c r="ES182" s="84">
        <v>73.506392258363604</v>
      </c>
      <c r="ET182" s="83">
        <v>11.477137080476169</v>
      </c>
      <c r="EU182" s="83">
        <v>73.275460440562611</v>
      </c>
      <c r="EV182" s="83">
        <v>55.435872303998785</v>
      </c>
      <c r="EW182" s="83">
        <v>38.222757919169403</v>
      </c>
      <c r="EX182" s="85">
        <v>114.84774949430552</v>
      </c>
      <c r="EY182" s="82">
        <v>18922675</v>
      </c>
      <c r="EZ182" s="82">
        <v>7386747.9500557426</v>
      </c>
      <c r="FA182" s="82">
        <v>1092509731.5673687</v>
      </c>
      <c r="FB182" s="83">
        <v>39.036489027348104</v>
      </c>
      <c r="FC182" s="84">
        <v>147.90131448293485</v>
      </c>
      <c r="FD182" s="84">
        <v>57.735480399434472</v>
      </c>
      <c r="FE182" s="83">
        <v>-2.5612370378292684</v>
      </c>
      <c r="FF182" s="83">
        <v>-39.755721114187892</v>
      </c>
      <c r="FG182" s="83">
        <v>-38.172163670426393</v>
      </c>
      <c r="FH182" s="83">
        <v>-17.168976957290131</v>
      </c>
      <c r="FI182" s="85">
        <v>-48.787370643041939</v>
      </c>
      <c r="FK182" s="86">
        <v>1022</v>
      </c>
      <c r="FL182" s="87">
        <v>358</v>
      </c>
      <c r="FM182" s="82">
        <v>55615</v>
      </c>
      <c r="FN182" s="87">
        <v>35601</v>
      </c>
    </row>
    <row r="183" spans="2:170" x14ac:dyDescent="0.2">
      <c r="B183" s="68" t="s">
        <v>112</v>
      </c>
      <c r="K183" s="69"/>
      <c r="T183" s="69"/>
      <c r="AC183" s="69"/>
      <c r="AL183" s="69"/>
      <c r="AU183" s="69"/>
      <c r="BD183" s="69"/>
      <c r="BM183" s="69"/>
      <c r="BV183" s="69"/>
      <c r="CE183" s="69"/>
      <c r="CN183" s="69"/>
      <c r="CW183" s="69"/>
      <c r="DF183" s="69"/>
      <c r="DQ183" s="69"/>
      <c r="EB183" s="69"/>
      <c r="EM183" s="69"/>
      <c r="EX183" s="69"/>
      <c r="FI183" s="69"/>
      <c r="FK183" s="70"/>
      <c r="FL183" s="71"/>
      <c r="FN183" s="71"/>
    </row>
    <row r="184" spans="2:170" x14ac:dyDescent="0.2">
      <c r="B184" s="72" t="s">
        <v>86</v>
      </c>
      <c r="K184" s="69"/>
      <c r="T184" s="69"/>
      <c r="AC184" s="69"/>
      <c r="AL184" s="69"/>
      <c r="AU184" s="69"/>
      <c r="BD184" s="69"/>
      <c r="BM184" s="69"/>
      <c r="BV184" s="69"/>
      <c r="CE184" s="69"/>
      <c r="CN184" s="69"/>
      <c r="CW184" s="69"/>
      <c r="DF184" s="69"/>
      <c r="DQ184" s="69"/>
      <c r="EB184" s="69"/>
      <c r="EM184" s="69"/>
      <c r="EX184" s="69"/>
      <c r="FI184" s="69"/>
      <c r="FK184" s="70"/>
      <c r="FL184" s="71"/>
      <c r="FN184" s="71"/>
    </row>
    <row r="185" spans="2:170" x14ac:dyDescent="0.2">
      <c r="B185" s="73" t="s">
        <v>61</v>
      </c>
      <c r="C185" s="46">
        <v>180358</v>
      </c>
      <c r="D185" s="46">
        <v>89537.691161866926</v>
      </c>
      <c r="E185" s="46">
        <v>17480171.565740347</v>
      </c>
      <c r="F185" s="49">
        <v>49.644424512284971</v>
      </c>
      <c r="G185" s="50">
        <v>195.22696351572833</v>
      </c>
      <c r="H185" s="50">
        <v>96.919302530191871</v>
      </c>
      <c r="I185" s="49">
        <v>-33.77423760074965</v>
      </c>
      <c r="J185" s="49">
        <v>-2.5677693717158738</v>
      </c>
      <c r="K185" s="69">
        <v>-35.474762443822932</v>
      </c>
      <c r="L185" s="46">
        <v>180358</v>
      </c>
      <c r="M185" s="46">
        <v>92780.184676815566</v>
      </c>
      <c r="N185" s="46">
        <v>18599353.079052757</v>
      </c>
      <c r="O185" s="49">
        <v>51.442234154745321</v>
      </c>
      <c r="P185" s="50">
        <v>200.46686847887327</v>
      </c>
      <c r="Q185" s="50">
        <v>103.12463588558732</v>
      </c>
      <c r="R185" s="49">
        <v>-37.483188416821704</v>
      </c>
      <c r="S185" s="49">
        <v>-2.6161109789934738</v>
      </c>
      <c r="T185" s="69">
        <v>-39.118697588365897</v>
      </c>
      <c r="U185" s="46">
        <v>174540</v>
      </c>
      <c r="V185" s="46">
        <v>93189.528072837638</v>
      </c>
      <c r="W185" s="46">
        <v>18996794.494724702</v>
      </c>
      <c r="X185" s="49">
        <v>53.391502276176027</v>
      </c>
      <c r="Y185" s="50">
        <v>203.85117177411462</v>
      </c>
      <c r="Z185" s="50">
        <v>108.83920301778791</v>
      </c>
      <c r="AA185" s="49">
        <v>-33.728651342347462</v>
      </c>
      <c r="AB185" s="49">
        <v>0.42906657214331573</v>
      </c>
      <c r="AC185" s="69">
        <v>-33.444303138348928</v>
      </c>
      <c r="AD185" s="46">
        <v>182838</v>
      </c>
      <c r="AE185" s="46">
        <v>108404.46433990895</v>
      </c>
      <c r="AF185" s="46">
        <v>23293829.799138401</v>
      </c>
      <c r="AG185" s="49">
        <v>59.289898347120925</v>
      </c>
      <c r="AH185" s="50">
        <v>214.87887921385916</v>
      </c>
      <c r="AI185" s="50">
        <v>127.40146905532985</v>
      </c>
      <c r="AJ185" s="49">
        <v>-31.656405496531509</v>
      </c>
      <c r="AK185" s="49">
        <v>1.8075765932169736</v>
      </c>
      <c r="AL185" s="69">
        <v>-30.421042679323691</v>
      </c>
      <c r="AM185" s="46">
        <v>176670</v>
      </c>
      <c r="AN185" s="46">
        <v>115072.31107738998</v>
      </c>
      <c r="AO185" s="46">
        <v>23592220.275138088</v>
      </c>
      <c r="AP185" s="49">
        <v>65.134041476985331</v>
      </c>
      <c r="AQ185" s="50">
        <v>205.02082607232532</v>
      </c>
      <c r="AR185" s="50">
        <v>133.53834989040632</v>
      </c>
      <c r="AS185" s="49">
        <v>-23.804805651556482</v>
      </c>
      <c r="AT185" s="49">
        <v>-5.5269524869964783</v>
      </c>
      <c r="AU185" s="69">
        <v>-28.016077840569583</v>
      </c>
      <c r="AV185" s="46">
        <v>182559</v>
      </c>
      <c r="AW185" s="46">
        <v>130438.22230652504</v>
      </c>
      <c r="AX185" s="46">
        <v>30280581.198549133</v>
      </c>
      <c r="AY185" s="49">
        <v>71.449899652454846</v>
      </c>
      <c r="AZ185" s="50">
        <v>232.14500062252364</v>
      </c>
      <c r="BA185" s="50">
        <v>165.86736999298381</v>
      </c>
      <c r="BB185" s="49">
        <v>-8.3830235195915783</v>
      </c>
      <c r="BC185" s="49">
        <v>1.2719271522039306</v>
      </c>
      <c r="BD185" s="69">
        <v>-7.2177223197089742</v>
      </c>
      <c r="BE185" s="46">
        <v>180916</v>
      </c>
      <c r="BF185" s="46">
        <v>122455.63378856854</v>
      </c>
      <c r="BG185" s="46">
        <v>29030596.963877589</v>
      </c>
      <c r="BH185" s="49">
        <v>67.68645879223979</v>
      </c>
      <c r="BI185" s="50">
        <v>237.07032551888724</v>
      </c>
      <c r="BJ185" s="50">
        <v>160.46450819097035</v>
      </c>
      <c r="BK185" s="49">
        <v>-6.4398575694462545</v>
      </c>
      <c r="BL185" s="49">
        <v>6.9283031097734531</v>
      </c>
      <c r="BM185" s="69">
        <v>4.22726880782733E-2</v>
      </c>
      <c r="BN185" s="46">
        <v>172060</v>
      </c>
      <c r="BO185" s="46">
        <v>81903.062397372749</v>
      </c>
      <c r="BP185" s="46">
        <v>16777442.004716557</v>
      </c>
      <c r="BQ185" s="49">
        <v>47.60145437485339</v>
      </c>
      <c r="BR185" s="50">
        <v>204.84511218050301</v>
      </c>
      <c r="BS185" s="50">
        <v>97.509252613719383</v>
      </c>
      <c r="BT185" s="49">
        <v>-38.729552288431023</v>
      </c>
      <c r="BU185" s="49">
        <v>-6.3095676007732564</v>
      </c>
      <c r="BV185" s="69">
        <v>-42.595452606088898</v>
      </c>
      <c r="BW185" s="46">
        <v>190774</v>
      </c>
      <c r="BX185" s="46">
        <v>129763.79544921417</v>
      </c>
      <c r="BY185" s="46">
        <v>27557364.338383581</v>
      </c>
      <c r="BZ185" s="49">
        <v>68.01964389760353</v>
      </c>
      <c r="CA185" s="50">
        <v>212.36558504616755</v>
      </c>
      <c r="CB185" s="50">
        <v>144.45031470946554</v>
      </c>
      <c r="CC185" s="49">
        <v>37.334156465281154</v>
      </c>
      <c r="CD185" s="49">
        <v>3.3101414218452376</v>
      </c>
      <c r="CE185" s="69">
        <v>41.880111264780176</v>
      </c>
      <c r="CF185" s="46">
        <v>186210</v>
      </c>
      <c r="CG185" s="46">
        <v>119412.31315974666</v>
      </c>
      <c r="CH185" s="46">
        <v>26216532.372367237</v>
      </c>
      <c r="CI185" s="49">
        <v>64.127766048948317</v>
      </c>
      <c r="CJ185" s="50">
        <v>219.54630706546524</v>
      </c>
      <c r="CK185" s="50">
        <v>140.79014216404724</v>
      </c>
      <c r="CL185" s="49">
        <v>94.300316153812915</v>
      </c>
      <c r="CM185" s="49">
        <v>59.10755775830912</v>
      </c>
      <c r="CN185" s="69">
        <v>209.1464877490051</v>
      </c>
      <c r="CO185" s="46">
        <v>192417</v>
      </c>
      <c r="CP185" s="46">
        <v>119854.94229415905</v>
      </c>
      <c r="CQ185" s="46">
        <v>26697225.371805739</v>
      </c>
      <c r="CR185" s="49">
        <v>62.28916483167238</v>
      </c>
      <c r="CS185" s="50">
        <v>222.74613679495124</v>
      </c>
      <c r="CT185" s="50">
        <v>138.74670830438961</v>
      </c>
      <c r="CU185" s="49">
        <v>144.00048169384121</v>
      </c>
      <c r="CV185" s="49">
        <v>46.107567924307084</v>
      </c>
      <c r="CW185" s="69">
        <v>256.50316952646551</v>
      </c>
      <c r="CX185" s="46">
        <v>186210</v>
      </c>
      <c r="CY185" s="46">
        <v>112584.0389432931</v>
      </c>
      <c r="CZ185" s="46">
        <v>25158342.994556248</v>
      </c>
      <c r="DA185" s="49">
        <v>60.460791011918317</v>
      </c>
      <c r="DB185" s="50">
        <v>223.46278593920519</v>
      </c>
      <c r="DC185" s="50">
        <v>135.10736799611325</v>
      </c>
      <c r="DD185" s="49">
        <v>115.28535113057528</v>
      </c>
      <c r="DE185" s="49">
        <v>28.403712777132789</v>
      </c>
      <c r="DF185" s="69">
        <v>176.43438391694568</v>
      </c>
      <c r="DG185" s="46">
        <v>535256</v>
      </c>
      <c r="DH185" s="46">
        <v>275507.40391152014</v>
      </c>
      <c r="DI185" s="46">
        <v>55076319.139517806</v>
      </c>
      <c r="DJ185" s="49">
        <v>51.472081380035</v>
      </c>
      <c r="DK185" s="50">
        <v>199.90867162758971</v>
      </c>
      <c r="DL185" s="50">
        <v>102.89715414589992</v>
      </c>
      <c r="DM185" s="49">
        <v>-2.7090301003344481</v>
      </c>
      <c r="DN185" s="49">
        <v>-36.815973193779172</v>
      </c>
      <c r="DO185" s="49">
        <v>-35.056637968167664</v>
      </c>
      <c r="DP185" s="49">
        <v>-1.5973362161581797</v>
      </c>
      <c r="DQ185" s="69">
        <v>-36.094001809892845</v>
      </c>
      <c r="DR185" s="46">
        <v>542067</v>
      </c>
      <c r="DS185" s="46">
        <v>353914.997723824</v>
      </c>
      <c r="DT185" s="46">
        <v>77166631.272825614</v>
      </c>
      <c r="DU185" s="49">
        <v>65.289899168151535</v>
      </c>
      <c r="DV185" s="50">
        <v>218.03718906832611</v>
      </c>
      <c r="DW185" s="50">
        <v>142.35626089178206</v>
      </c>
      <c r="DX185" s="49">
        <v>-3.5667015349145017</v>
      </c>
      <c r="DY185" s="49">
        <v>-24.460625407295417</v>
      </c>
      <c r="DZ185" s="49">
        <v>-21.666710778275142</v>
      </c>
      <c r="EA185" s="49">
        <v>-0.3781556728294363</v>
      </c>
      <c r="EB185" s="69">
        <v>-21.962932555180984</v>
      </c>
      <c r="EC185" s="46">
        <v>543750</v>
      </c>
      <c r="ED185" s="46">
        <v>334122.49163515546</v>
      </c>
      <c r="EE185" s="46">
        <v>73365403.306977734</v>
      </c>
      <c r="EF185" s="49">
        <v>61.447814553591805</v>
      </c>
      <c r="EG185" s="50">
        <v>219.57636837896257</v>
      </c>
      <c r="EH185" s="50">
        <v>134.92487964501652</v>
      </c>
      <c r="EI185" s="49">
        <v>-2.120497542886973</v>
      </c>
      <c r="EJ185" s="49">
        <v>-9.0898610150832813</v>
      </c>
      <c r="EK185" s="49">
        <v>-7.1203503259020051</v>
      </c>
      <c r="EL185" s="49">
        <v>1.4546883709937775</v>
      </c>
      <c r="EM185" s="69">
        <v>-5.7692408630731418</v>
      </c>
      <c r="EN185" s="46">
        <v>564837</v>
      </c>
      <c r="EO185" s="46">
        <v>351851.29439719883</v>
      </c>
      <c r="EP185" s="46">
        <v>78072100.738729224</v>
      </c>
      <c r="EQ185" s="49">
        <v>62.292536501185083</v>
      </c>
      <c r="ER185" s="50">
        <v>221.88947996478021</v>
      </c>
      <c r="ES185" s="50">
        <v>138.22058529935046</v>
      </c>
      <c r="ET185" s="49">
        <v>12.206193185430042</v>
      </c>
      <c r="EU185" s="49">
        <v>141.40342250800697</v>
      </c>
      <c r="EV185" s="49">
        <v>115.14269012679877</v>
      </c>
      <c r="EW185" s="49">
        <v>43.982779670817763</v>
      </c>
      <c r="EX185" s="69">
        <v>209.76842550313887</v>
      </c>
      <c r="EY185" s="46">
        <v>2185910</v>
      </c>
      <c r="EZ185" s="46">
        <v>1315396.1876676984</v>
      </c>
      <c r="FA185" s="46">
        <v>283680454.45805037</v>
      </c>
      <c r="FB185" s="49">
        <v>60.176136605244423</v>
      </c>
      <c r="FC185" s="50">
        <v>215.66160607553402</v>
      </c>
      <c r="FD185" s="50">
        <v>129.77682267707746</v>
      </c>
      <c r="FE185" s="49">
        <v>0.67759826602640572</v>
      </c>
      <c r="FF185" s="49">
        <v>-7.2253303263110364</v>
      </c>
      <c r="FG185" s="49">
        <v>-7.8497388976791678</v>
      </c>
      <c r="FH185" s="49">
        <v>4.3131021239611513</v>
      </c>
      <c r="FI185" s="69">
        <v>-3.8752040288392213</v>
      </c>
      <c r="FK185" s="70">
        <v>50</v>
      </c>
      <c r="FL185" s="71">
        <v>19</v>
      </c>
      <c r="FM185" s="46">
        <v>6207</v>
      </c>
      <c r="FN185" s="71">
        <v>4391</v>
      </c>
    </row>
    <row r="186" spans="2:170" x14ac:dyDescent="0.2">
      <c r="B186" s="73" t="s">
        <v>62</v>
      </c>
      <c r="K186" s="69"/>
      <c r="T186" s="69"/>
      <c r="AC186" s="69"/>
      <c r="AL186" s="69"/>
      <c r="AU186" s="69"/>
      <c r="BD186" s="69"/>
      <c r="BM186" s="69"/>
      <c r="BV186" s="69"/>
      <c r="CE186" s="69"/>
      <c r="CN186" s="69"/>
      <c r="CW186" s="69"/>
      <c r="DF186" s="69"/>
      <c r="DQ186" s="69"/>
      <c r="EB186" s="69"/>
      <c r="EM186" s="69"/>
      <c r="EX186" s="69"/>
      <c r="FI186" s="69"/>
      <c r="FK186" s="70">
        <v>11</v>
      </c>
      <c r="FL186" s="71">
        <v>2</v>
      </c>
      <c r="FM186" s="46">
        <v>499</v>
      </c>
      <c r="FN186" s="71">
        <v>71</v>
      </c>
    </row>
    <row r="187" spans="2:170" x14ac:dyDescent="0.2">
      <c r="B187" s="73" t="s">
        <v>63</v>
      </c>
      <c r="C187" s="46">
        <v>44950</v>
      </c>
      <c r="D187" s="46">
        <v>23620.914285714287</v>
      </c>
      <c r="E187" s="46">
        <v>4025814.3401097162</v>
      </c>
      <c r="F187" s="49">
        <v>52.549308755760372</v>
      </c>
      <c r="G187" s="50">
        <v>170.43431475235028</v>
      </c>
      <c r="H187" s="50">
        <v>89.562054284976995</v>
      </c>
      <c r="I187" s="49">
        <v>-28.265514236921899</v>
      </c>
      <c r="J187" s="49">
        <v>-7.4498653502402661</v>
      </c>
      <c r="K187" s="69">
        <v>-33.60963683595849</v>
      </c>
      <c r="L187" s="46">
        <v>44578</v>
      </c>
      <c r="M187" s="46">
        <v>28383.420625724219</v>
      </c>
      <c r="N187" s="46">
        <v>4895040.1099091545</v>
      </c>
      <c r="O187" s="49">
        <v>63.671363959182145</v>
      </c>
      <c r="P187" s="50">
        <v>172.46124681225783</v>
      </c>
      <c r="Q187" s="50">
        <v>109.8084281463761</v>
      </c>
      <c r="R187" s="49">
        <v>-16.131563786816454</v>
      </c>
      <c r="S187" s="49">
        <v>-7.1369423779005459</v>
      </c>
      <c r="T187" s="69">
        <v>-22.117205752597638</v>
      </c>
      <c r="U187" s="46">
        <v>43140</v>
      </c>
      <c r="V187" s="46">
        <v>24558.717339667459</v>
      </c>
      <c r="W187" s="46">
        <v>3961924.3298160126</v>
      </c>
      <c r="X187" s="49">
        <v>56.927949326999212</v>
      </c>
      <c r="Y187" s="50">
        <v>161.32456247691232</v>
      </c>
      <c r="Z187" s="50">
        <v>91.838765178859816</v>
      </c>
      <c r="AA187" s="49">
        <v>-24.868426613282789</v>
      </c>
      <c r="AB187" s="49">
        <v>-7.3187181015680904</v>
      </c>
      <c r="AC187" s="69">
        <v>-30.367094674729376</v>
      </c>
      <c r="AD187" s="46">
        <v>44578</v>
      </c>
      <c r="AE187" s="46">
        <v>29267.228028503563</v>
      </c>
      <c r="AF187" s="46">
        <v>5035997.144224613</v>
      </c>
      <c r="AG187" s="49">
        <v>65.653972875641713</v>
      </c>
      <c r="AH187" s="50">
        <v>172.06949490809379</v>
      </c>
      <c r="AI187" s="50">
        <v>112.97045951421359</v>
      </c>
      <c r="AJ187" s="49">
        <v>-13.187970644378046</v>
      </c>
      <c r="AK187" s="49">
        <v>1.7407337945431725</v>
      </c>
      <c r="AL187" s="69">
        <v>-11.676804311655994</v>
      </c>
      <c r="AM187" s="46">
        <v>43140</v>
      </c>
      <c r="AN187" s="46">
        <v>25241.852731591451</v>
      </c>
      <c r="AO187" s="46">
        <v>4241015.9677988105</v>
      </c>
      <c r="AP187" s="49">
        <v>58.511480601741887</v>
      </c>
      <c r="AQ187" s="50">
        <v>168.01524091339641</v>
      </c>
      <c r="AR187" s="50">
        <v>98.308205095011843</v>
      </c>
      <c r="AS187" s="49">
        <v>-23.699056602424491</v>
      </c>
      <c r="AT187" s="49">
        <v>-1.4091802442748083</v>
      </c>
      <c r="AU187" s="69">
        <v>-24.774274422978429</v>
      </c>
      <c r="AV187" s="46">
        <v>44578</v>
      </c>
      <c r="AW187" s="46">
        <v>22972.135391923992</v>
      </c>
      <c r="AX187" s="46">
        <v>4352008.5002107359</v>
      </c>
      <c r="AY187" s="49">
        <v>51.532449620718722</v>
      </c>
      <c r="AZ187" s="50">
        <v>189.44727714519365</v>
      </c>
      <c r="BA187" s="50">
        <v>97.626822652670299</v>
      </c>
      <c r="BB187" s="49">
        <v>-21.548137164268375</v>
      </c>
      <c r="BC187" s="49">
        <v>8.8756783662375902</v>
      </c>
      <c r="BD187" s="69">
        <v>-14.585002146646955</v>
      </c>
      <c r="BE187" s="46">
        <v>44516</v>
      </c>
      <c r="BF187" s="46">
        <v>24355.585714285713</v>
      </c>
      <c r="BG187" s="46">
        <v>4559311.2001161892</v>
      </c>
      <c r="BH187" s="49">
        <v>54.711981566820278</v>
      </c>
      <c r="BI187" s="50">
        <v>187.19776455394111</v>
      </c>
      <c r="BJ187" s="50">
        <v>102.41960643625188</v>
      </c>
      <c r="BK187" s="49">
        <v>-11.618830144753394</v>
      </c>
      <c r="BL187" s="49">
        <v>15.025958972367137</v>
      </c>
      <c r="BM187" s="69">
        <v>1.6612881769940735</v>
      </c>
      <c r="BN187" s="46">
        <v>40208</v>
      </c>
      <c r="BO187" s="46">
        <v>17362.545454545456</v>
      </c>
      <c r="BP187" s="46">
        <v>3059278.7749838363</v>
      </c>
      <c r="BQ187" s="49">
        <v>43.18181818181818</v>
      </c>
      <c r="BR187" s="50">
        <v>176.19990012368422</v>
      </c>
      <c r="BS187" s="50">
        <v>76.086320507954539</v>
      </c>
      <c r="BT187" s="49">
        <v>-33.185701956271579</v>
      </c>
      <c r="BU187" s="49">
        <v>2.1366839192735716</v>
      </c>
      <c r="BV187" s="69">
        <v>-31.758091594195715</v>
      </c>
      <c r="BW187" s="46">
        <v>44516</v>
      </c>
      <c r="BX187" s="46">
        <v>24504.314285714285</v>
      </c>
      <c r="BY187" s="46">
        <v>4566029.4558205679</v>
      </c>
      <c r="BZ187" s="49">
        <v>55.046082949308754</v>
      </c>
      <c r="CA187" s="50">
        <v>186.33573674340715</v>
      </c>
      <c r="CB187" s="50">
        <v>102.57052421198149</v>
      </c>
      <c r="CC187" s="49">
        <v>20.676068859613675</v>
      </c>
      <c r="CD187" s="49">
        <v>9.8885636193149331</v>
      </c>
      <c r="CE187" s="69">
        <v>32.609198702084868</v>
      </c>
      <c r="CF187" s="46">
        <v>43080</v>
      </c>
      <c r="CG187" s="46">
        <v>24491.959090909091</v>
      </c>
      <c r="CH187" s="46">
        <v>5163499.3200995112</v>
      </c>
      <c r="CI187" s="49">
        <v>56.852272727272727</v>
      </c>
      <c r="CJ187" s="50">
        <v>210.82426689239796</v>
      </c>
      <c r="CK187" s="50">
        <v>119.85838718893943</v>
      </c>
      <c r="CL187" s="49">
        <v>113.1046921449249</v>
      </c>
      <c r="CM187" s="49">
        <v>55.167434728009084</v>
      </c>
      <c r="CN187" s="69">
        <v>230.66908408630104</v>
      </c>
      <c r="CO187" s="46">
        <v>44516</v>
      </c>
      <c r="CP187" s="46">
        <v>24831.377272727274</v>
      </c>
      <c r="CQ187" s="46">
        <v>5301980.3888569111</v>
      </c>
      <c r="CR187" s="49">
        <v>55.780791788856305</v>
      </c>
      <c r="CS187" s="50">
        <v>213.51938439114156</v>
      </c>
      <c r="CT187" s="50">
        <v>119.10280323607041</v>
      </c>
      <c r="CU187" s="49">
        <v>58.602919357869851</v>
      </c>
      <c r="CV187" s="49">
        <v>65.735271886856708</v>
      </c>
      <c r="CW187" s="69">
        <v>162.86097961825769</v>
      </c>
      <c r="CX187" s="46">
        <v>43080</v>
      </c>
      <c r="CY187" s="46">
        <v>24536.018181818181</v>
      </c>
      <c r="CZ187" s="46">
        <v>5284581.3816734347</v>
      </c>
      <c r="DA187" s="49">
        <v>56.954545454545453</v>
      </c>
      <c r="DB187" s="50">
        <v>215.38056185454923</v>
      </c>
      <c r="DC187" s="50">
        <v>122.66902000170462</v>
      </c>
      <c r="DD187" s="49">
        <v>16.796781760566279</v>
      </c>
      <c r="DE187" s="49">
        <v>55.669023948822655</v>
      </c>
      <c r="DF187" s="69">
        <v>81.81641017031005</v>
      </c>
      <c r="DG187" s="46">
        <v>132668</v>
      </c>
      <c r="DH187" s="46">
        <v>76563.052251105968</v>
      </c>
      <c r="DI187" s="46">
        <v>12882778.779834883</v>
      </c>
      <c r="DJ187" s="49">
        <v>57.710263402708989</v>
      </c>
      <c r="DK187" s="50">
        <v>168.26365199734823</v>
      </c>
      <c r="DL187" s="50">
        <v>97.105396778687265</v>
      </c>
      <c r="DM187" s="49">
        <v>0.84220127698388569</v>
      </c>
      <c r="DN187" s="49">
        <v>-22.376886952988873</v>
      </c>
      <c r="DO187" s="49">
        <v>-23.025169954587511</v>
      </c>
      <c r="DP187" s="49">
        <v>-7.2218930024178629</v>
      </c>
      <c r="DQ187" s="69">
        <v>-28.584209819260199</v>
      </c>
      <c r="DR187" s="46">
        <v>132296</v>
      </c>
      <c r="DS187" s="46">
        <v>77481.216152018998</v>
      </c>
      <c r="DT187" s="46">
        <v>13629021.61223416</v>
      </c>
      <c r="DU187" s="49">
        <v>58.566559950428584</v>
      </c>
      <c r="DV187" s="50">
        <v>175.90097689605011</v>
      </c>
      <c r="DW187" s="50">
        <v>103.01915108721474</v>
      </c>
      <c r="DX187" s="49">
        <v>0.55944055944055948</v>
      </c>
      <c r="DY187" s="49">
        <v>-18.904026293094944</v>
      </c>
      <c r="DZ187" s="49">
        <v>-19.355186091186209</v>
      </c>
      <c r="EA187" s="49">
        <v>2.8319593095476931</v>
      </c>
      <c r="EB187" s="69">
        <v>-17.071357776028144</v>
      </c>
      <c r="EC187" s="46">
        <v>129240</v>
      </c>
      <c r="ED187" s="46">
        <v>66222.44545454545</v>
      </c>
      <c r="EE187" s="46">
        <v>12184619.430920593</v>
      </c>
      <c r="EF187" s="49">
        <v>51.23989898989899</v>
      </c>
      <c r="EG187" s="50">
        <v>183.99531076338786</v>
      </c>
      <c r="EH187" s="50">
        <v>94.279011381310681</v>
      </c>
      <c r="EI187" s="49">
        <v>-0.96551724137931039</v>
      </c>
      <c r="EJ187" s="49">
        <v>-11.193720035372683</v>
      </c>
      <c r="EK187" s="49">
        <v>-10.327920648530913</v>
      </c>
      <c r="EL187" s="49">
        <v>9.48314960756095</v>
      </c>
      <c r="EM187" s="69">
        <v>-1.8241832074203281</v>
      </c>
      <c r="EN187" s="46">
        <v>130676</v>
      </c>
      <c r="EO187" s="46">
        <v>73859.354545454538</v>
      </c>
      <c r="EP187" s="46">
        <v>15750061.090629857</v>
      </c>
      <c r="EQ187" s="49">
        <v>56.52097902097902</v>
      </c>
      <c r="ER187" s="50">
        <v>213.24395789211709</v>
      </c>
      <c r="ES187" s="50">
        <v>120.52757270370884</v>
      </c>
      <c r="ET187" s="49">
        <v>1.8122321776392676</v>
      </c>
      <c r="EU187" s="49">
        <v>57.58113728814812</v>
      </c>
      <c r="EV187" s="49">
        <v>54.776232597675254</v>
      </c>
      <c r="EW187" s="49">
        <v>58.51203628486374</v>
      </c>
      <c r="EX187" s="69">
        <v>145.3389579755721</v>
      </c>
      <c r="EY187" s="46">
        <v>524880</v>
      </c>
      <c r="EZ187" s="46">
        <v>294126.06840312498</v>
      </c>
      <c r="FA187" s="46">
        <v>54446480.913619496</v>
      </c>
      <c r="FB187" s="49">
        <v>56.036821445497061</v>
      </c>
      <c r="FC187" s="50">
        <v>185.11273485285204</v>
      </c>
      <c r="FD187" s="50">
        <v>103.7312927023691</v>
      </c>
      <c r="FE187" s="49">
        <v>0.55750330478763144</v>
      </c>
      <c r="FF187" s="49">
        <v>-6.8092401580545934</v>
      </c>
      <c r="FG187" s="49">
        <v>-7.3259013208728776</v>
      </c>
      <c r="FH187" s="49">
        <v>10.09180243644898</v>
      </c>
      <c r="FI187" s="69">
        <v>2.0265856275844056</v>
      </c>
      <c r="FK187" s="70">
        <v>25</v>
      </c>
      <c r="FL187" s="71">
        <v>12</v>
      </c>
      <c r="FM187" s="46">
        <v>1436</v>
      </c>
      <c r="FN187" s="71">
        <v>880</v>
      </c>
    </row>
    <row r="188" spans="2:170" x14ac:dyDescent="0.2">
      <c r="B188" s="73" t="s">
        <v>64</v>
      </c>
      <c r="K188" s="69"/>
      <c r="T188" s="69"/>
      <c r="AC188" s="69"/>
      <c r="AL188" s="69"/>
      <c r="AU188" s="69"/>
      <c r="BD188" s="69"/>
      <c r="BM188" s="69"/>
      <c r="BV188" s="69"/>
      <c r="CE188" s="69"/>
      <c r="CN188" s="69"/>
      <c r="CW188" s="69"/>
      <c r="DF188" s="69"/>
      <c r="DQ188" s="69"/>
      <c r="EB188" s="69"/>
      <c r="EM188" s="69"/>
      <c r="EX188" s="69"/>
      <c r="FI188" s="69"/>
      <c r="FK188" s="70">
        <v>2</v>
      </c>
      <c r="FL188" s="71">
        <v>0</v>
      </c>
      <c r="FM188" s="46">
        <v>45</v>
      </c>
      <c r="FN188" s="71">
        <v>0</v>
      </c>
    </row>
    <row r="189" spans="2:170" x14ac:dyDescent="0.2">
      <c r="B189" s="74" t="s">
        <v>87</v>
      </c>
      <c r="C189" s="75">
        <v>241831</v>
      </c>
      <c r="D189" s="75">
        <v>121793.36792262744</v>
      </c>
      <c r="E189" s="75">
        <v>23848248.225451123</v>
      </c>
      <c r="F189" s="76">
        <v>50.363008846106347</v>
      </c>
      <c r="G189" s="77">
        <v>195.80908740943408</v>
      </c>
      <c r="H189" s="77">
        <v>98.615348013493403</v>
      </c>
      <c r="I189" s="76">
        <v>-32.216769064538354</v>
      </c>
      <c r="J189" s="76">
        <v>-1.3502780825499179</v>
      </c>
      <c r="K189" s="78">
        <v>-33.132031175504089</v>
      </c>
      <c r="L189" s="75">
        <v>241459</v>
      </c>
      <c r="M189" s="75">
        <v>129592.8448275862</v>
      </c>
      <c r="N189" s="75">
        <v>25567207.047701806</v>
      </c>
      <c r="O189" s="76">
        <v>53.670745272525025</v>
      </c>
      <c r="P189" s="77">
        <v>197.28872440231638</v>
      </c>
      <c r="Q189" s="77">
        <v>105.88632872538115</v>
      </c>
      <c r="R189" s="76">
        <v>-33.555871188482783</v>
      </c>
      <c r="S189" s="76">
        <v>-3.0537212251419041</v>
      </c>
      <c r="T189" s="78">
        <v>-35.58488965286071</v>
      </c>
      <c r="U189" s="75">
        <v>233670</v>
      </c>
      <c r="V189" s="75">
        <v>126101.27944810543</v>
      </c>
      <c r="W189" s="75">
        <v>25013481.18540718</v>
      </c>
      <c r="X189" s="76">
        <v>53.965540911587041</v>
      </c>
      <c r="Y189" s="77">
        <v>198.36024895925817</v>
      </c>
      <c r="Z189" s="77">
        <v>107.04618130443437</v>
      </c>
      <c r="AA189" s="76">
        <v>-31.988295607160712</v>
      </c>
      <c r="AB189" s="76">
        <v>-0.5810629592024108</v>
      </c>
      <c r="AC189" s="78">
        <v>-32.383486429309741</v>
      </c>
      <c r="AD189" s="75">
        <v>243939</v>
      </c>
      <c r="AE189" s="75">
        <v>147472.44934102142</v>
      </c>
      <c r="AF189" s="75">
        <v>30973386.517263379</v>
      </c>
      <c r="AG189" s="76">
        <v>60.454642078971141</v>
      </c>
      <c r="AH189" s="77">
        <v>210.02829108533507</v>
      </c>
      <c r="AI189" s="77">
        <v>126.97185164021897</v>
      </c>
      <c r="AJ189" s="76">
        <v>-28.663354479425827</v>
      </c>
      <c r="AK189" s="76">
        <v>1.4261129274569004</v>
      </c>
      <c r="AL189" s="78">
        <v>-27.646013355642815</v>
      </c>
      <c r="AM189" s="75">
        <v>236130</v>
      </c>
      <c r="AN189" s="75">
        <v>150354.37456338608</v>
      </c>
      <c r="AO189" s="75">
        <v>30327342.370232582</v>
      </c>
      <c r="AP189" s="76">
        <v>63.674405862612147</v>
      </c>
      <c r="AQ189" s="77">
        <v>201.70575321336759</v>
      </c>
      <c r="AR189" s="77">
        <v>128.43493994931853</v>
      </c>
      <c r="AS189" s="76">
        <v>-24.15871577438492</v>
      </c>
      <c r="AT189" s="76">
        <v>-5.2876702696076494</v>
      </c>
      <c r="AU189" s="78">
        <v>-28.168952812471407</v>
      </c>
      <c r="AV189" s="75">
        <v>244001</v>
      </c>
      <c r="AW189" s="75">
        <v>165800.42366961166</v>
      </c>
      <c r="AX189" s="75">
        <v>38503530.420684785</v>
      </c>
      <c r="AY189" s="76">
        <v>67.950714820681753</v>
      </c>
      <c r="AZ189" s="77">
        <v>232.22817872534674</v>
      </c>
      <c r="BA189" s="77">
        <v>157.80070745892348</v>
      </c>
      <c r="BB189" s="76">
        <v>-10.719289520325761</v>
      </c>
      <c r="BC189" s="76">
        <v>2.6041809503711417</v>
      </c>
      <c r="BD189" s="78">
        <v>-8.394258265658074</v>
      </c>
      <c r="BE189" s="75">
        <v>242296</v>
      </c>
      <c r="BF189" s="75">
        <v>158599.7336073998</v>
      </c>
      <c r="BG189" s="75">
        <v>37600700.018346883</v>
      </c>
      <c r="BH189" s="76">
        <v>65.457016874979274</v>
      </c>
      <c r="BI189" s="77">
        <v>237.07921295393993</v>
      </c>
      <c r="BJ189" s="77">
        <v>155.18498043032852</v>
      </c>
      <c r="BK189" s="76">
        <v>-7.5261122335331079</v>
      </c>
      <c r="BL189" s="76">
        <v>8.2943190663680024</v>
      </c>
      <c r="BM189" s="78">
        <v>0.14396707089270352</v>
      </c>
      <c r="BN189" s="75">
        <v>227500</v>
      </c>
      <c r="BO189" s="75">
        <v>106058.20866896816</v>
      </c>
      <c r="BP189" s="75">
        <v>21473117.052874476</v>
      </c>
      <c r="BQ189" s="76">
        <v>46.618992821524465</v>
      </c>
      <c r="BR189" s="77">
        <v>202.46539445048489</v>
      </c>
      <c r="BS189" s="77">
        <v>94.387327704942749</v>
      </c>
      <c r="BT189" s="76">
        <v>-38.184985702072325</v>
      </c>
      <c r="BU189" s="76">
        <v>-5.4490493696739817</v>
      </c>
      <c r="BV189" s="78">
        <v>-41.553316349037438</v>
      </c>
      <c r="BW189" s="75">
        <v>252154</v>
      </c>
      <c r="BX189" s="75">
        <v>166137.02860456126</v>
      </c>
      <c r="BY189" s="75">
        <v>35316740.277878746</v>
      </c>
      <c r="BZ189" s="76">
        <v>65.887127947429448</v>
      </c>
      <c r="CA189" s="77">
        <v>212.57597162123031</v>
      </c>
      <c r="CB189" s="77">
        <v>140.06020240757135</v>
      </c>
      <c r="CC189" s="76">
        <v>34.543282732589923</v>
      </c>
      <c r="CD189" s="76">
        <v>5.2035127100804868</v>
      </c>
      <c r="CE189" s="78">
        <v>41.544259550139763</v>
      </c>
      <c r="CF189" s="75">
        <v>245610</v>
      </c>
      <c r="CG189" s="75">
        <v>154422.45914844648</v>
      </c>
      <c r="CH189" s="75">
        <v>34619443.929312833</v>
      </c>
      <c r="CI189" s="76">
        <v>62.873034138856923</v>
      </c>
      <c r="CJ189" s="77">
        <v>224.18658607186873</v>
      </c>
      <c r="CK189" s="77">
        <v>140.95290879570391</v>
      </c>
      <c r="CL189" s="76">
        <v>99.274468548211559</v>
      </c>
      <c r="CM189" s="76">
        <v>62.630185478316719</v>
      </c>
      <c r="CN189" s="78">
        <v>224.08043781088637</v>
      </c>
      <c r="CO189" s="75">
        <v>253797</v>
      </c>
      <c r="CP189" s="75">
        <v>154676.83084004602</v>
      </c>
      <c r="CQ189" s="75">
        <v>34533685.044152357</v>
      </c>
      <c r="CR189" s="76">
        <v>60.945098184787852</v>
      </c>
      <c r="CS189" s="77">
        <v>223.26346393704068</v>
      </c>
      <c r="CT189" s="77">
        <v>136.06813730718787</v>
      </c>
      <c r="CU189" s="76">
        <v>121.5912986747152</v>
      </c>
      <c r="CV189" s="76">
        <v>50.142249458828111</v>
      </c>
      <c r="CW189" s="78">
        <v>232.70216043524775</v>
      </c>
      <c r="CX189" s="75">
        <v>245610</v>
      </c>
      <c r="CY189" s="75">
        <v>146346.83957319357</v>
      </c>
      <c r="CZ189" s="75">
        <v>32737870.998401385</v>
      </c>
      <c r="DA189" s="76">
        <v>59.585049294895796</v>
      </c>
      <c r="DB189" s="77">
        <v>223.7005670493345</v>
      </c>
      <c r="DC189" s="77">
        <v>133.29209314930736</v>
      </c>
      <c r="DD189" s="76">
        <v>87.664252674438288</v>
      </c>
      <c r="DE189" s="76">
        <v>32.844838626145538</v>
      </c>
      <c r="DF189" s="78">
        <v>149.30227362431955</v>
      </c>
      <c r="DG189" s="75">
        <v>716960</v>
      </c>
      <c r="DH189" s="75">
        <v>377487.49219831906</v>
      </c>
      <c r="DI189" s="75">
        <v>74428936.458560109</v>
      </c>
      <c r="DJ189" s="76">
        <v>52.651123102867537</v>
      </c>
      <c r="DK189" s="77">
        <v>197.16927844448335</v>
      </c>
      <c r="DL189" s="77">
        <v>103.81183951484059</v>
      </c>
      <c r="DM189" s="76">
        <v>-1.8879078652792451</v>
      </c>
      <c r="DN189" s="76">
        <v>-33.881412864791002</v>
      </c>
      <c r="DO189" s="76">
        <v>-32.609135432134586</v>
      </c>
      <c r="DP189" s="76">
        <v>-1.6990527143511476</v>
      </c>
      <c r="DQ189" s="78">
        <v>-33.754141745799615</v>
      </c>
      <c r="DR189" s="75">
        <v>724070</v>
      </c>
      <c r="DS189" s="75">
        <v>463627.24757401913</v>
      </c>
      <c r="DT189" s="75">
        <v>99804259.308180749</v>
      </c>
      <c r="DU189" s="76">
        <v>64.030721832698376</v>
      </c>
      <c r="DV189" s="77">
        <v>215.26832133015816</v>
      </c>
      <c r="DW189" s="77">
        <v>137.83786002483288</v>
      </c>
      <c r="DX189" s="76">
        <v>-2.5099904135115629</v>
      </c>
      <c r="DY189" s="76">
        <v>-23.456019076170886</v>
      </c>
      <c r="DZ189" s="76">
        <v>-21.485307829493049</v>
      </c>
      <c r="EA189" s="76">
        <v>4.339188861094051E-2</v>
      </c>
      <c r="EB189" s="78">
        <v>-21.451238821723198</v>
      </c>
      <c r="EC189" s="75">
        <v>721950</v>
      </c>
      <c r="ED189" s="75">
        <v>430794.97088092921</v>
      </c>
      <c r="EE189" s="75">
        <v>94390557.349100098</v>
      </c>
      <c r="EF189" s="76">
        <v>59.67102581632097</v>
      </c>
      <c r="EG189" s="77">
        <v>219.10784417023623</v>
      </c>
      <c r="EH189" s="77">
        <v>130.74389826040598</v>
      </c>
      <c r="EI189" s="76">
        <v>-1.6416893732970028</v>
      </c>
      <c r="EJ189" s="76">
        <v>-9.3131046055302686</v>
      </c>
      <c r="EK189" s="76">
        <v>-7.7994581071531508</v>
      </c>
      <c r="EL189" s="76">
        <v>2.9670252058503617</v>
      </c>
      <c r="EM189" s="78">
        <v>-5.0638447892617631</v>
      </c>
      <c r="EN189" s="75">
        <v>745017</v>
      </c>
      <c r="EO189" s="75">
        <v>455446.12956168607</v>
      </c>
      <c r="EP189" s="75">
        <v>101890999.97186658</v>
      </c>
      <c r="EQ189" s="76">
        <v>61.132313700450602</v>
      </c>
      <c r="ER189" s="77">
        <v>223.71690823220916</v>
      </c>
      <c r="ES189" s="77">
        <v>136.76332214146331</v>
      </c>
      <c r="ET189" s="76">
        <v>9.5218634462583331</v>
      </c>
      <c r="EU189" s="76">
        <v>120.8682235519143</v>
      </c>
      <c r="EV189" s="76">
        <v>101.6658743761175</v>
      </c>
      <c r="EW189" s="76">
        <v>47.316763926690271</v>
      </c>
      <c r="EX189" s="78">
        <v>197.08764007536081</v>
      </c>
      <c r="EY189" s="75">
        <v>2907997</v>
      </c>
      <c r="EZ189" s="75">
        <v>1727355.8402149535</v>
      </c>
      <c r="FA189" s="75">
        <v>370514753.08770752</v>
      </c>
      <c r="FB189" s="76">
        <v>59.400193336339534</v>
      </c>
      <c r="FC189" s="77">
        <v>214.498220031838</v>
      </c>
      <c r="FD189" s="77">
        <v>127.41235740191875</v>
      </c>
      <c r="FE189" s="76">
        <v>0.70242437527552082</v>
      </c>
      <c r="FF189" s="76">
        <v>-7.0248394087737447</v>
      </c>
      <c r="FG189" s="76">
        <v>-7.6733642034803538</v>
      </c>
      <c r="FH189" s="76">
        <v>5.6365535546328394</v>
      </c>
      <c r="FI189" s="78">
        <v>-2.4693239316187099</v>
      </c>
      <c r="FK189" s="79">
        <v>88</v>
      </c>
      <c r="FL189" s="80">
        <v>33</v>
      </c>
      <c r="FM189" s="75">
        <v>8187</v>
      </c>
      <c r="FN189" s="80">
        <v>5342</v>
      </c>
    </row>
    <row r="190" spans="2:170" x14ac:dyDescent="0.2">
      <c r="B190" s="72" t="s">
        <v>88</v>
      </c>
      <c r="K190" s="69"/>
      <c r="T190" s="69"/>
      <c r="AC190" s="69"/>
      <c r="AL190" s="69"/>
      <c r="AU190" s="69"/>
      <c r="BD190" s="69"/>
      <c r="BM190" s="69"/>
      <c r="BV190" s="69"/>
      <c r="CE190" s="69"/>
      <c r="CN190" s="69"/>
      <c r="CW190" s="69"/>
      <c r="DF190" s="69"/>
      <c r="DQ190" s="69"/>
      <c r="EB190" s="69"/>
      <c r="EM190" s="69"/>
      <c r="EX190" s="69"/>
      <c r="FI190" s="69"/>
      <c r="FK190" s="70"/>
      <c r="FL190" s="71"/>
      <c r="FN190" s="71"/>
    </row>
    <row r="191" spans="2:170" x14ac:dyDescent="0.2">
      <c r="B191" s="73" t="s">
        <v>61</v>
      </c>
      <c r="C191" s="46">
        <v>214582</v>
      </c>
      <c r="D191" s="46">
        <v>97150.877192982458</v>
      </c>
      <c r="E191" s="46">
        <v>12910922.238861408</v>
      </c>
      <c r="F191" s="49">
        <v>45.274476513865309</v>
      </c>
      <c r="G191" s="50">
        <v>132.89558068750006</v>
      </c>
      <c r="H191" s="50">
        <v>60.167778466327128</v>
      </c>
      <c r="I191" s="49">
        <v>-37.358915289103784</v>
      </c>
      <c r="J191" s="49">
        <v>-2.9491626228873531</v>
      </c>
      <c r="K191" s="69">
        <v>-39.206302745968735</v>
      </c>
      <c r="L191" s="46">
        <v>214582</v>
      </c>
      <c r="M191" s="46">
        <v>98380.582014987507</v>
      </c>
      <c r="N191" s="46">
        <v>13203621.561933473</v>
      </c>
      <c r="O191" s="49">
        <v>45.847546399505788</v>
      </c>
      <c r="P191" s="50">
        <v>134.20963051348897</v>
      </c>
      <c r="Q191" s="50">
        <v>61.531822622277133</v>
      </c>
      <c r="R191" s="49">
        <v>-38.159040208878835</v>
      </c>
      <c r="S191" s="49">
        <v>-5.7149523547641117</v>
      </c>
      <c r="T191" s="69">
        <v>-41.693221596670242</v>
      </c>
      <c r="U191" s="46">
        <v>207540</v>
      </c>
      <c r="V191" s="46">
        <v>105095.15860612461</v>
      </c>
      <c r="W191" s="46">
        <v>14202549.03510141</v>
      </c>
      <c r="X191" s="49">
        <v>50.638507567757834</v>
      </c>
      <c r="Y191" s="50">
        <v>135.13989819768665</v>
      </c>
      <c r="Z191" s="50">
        <v>68.432827575895772</v>
      </c>
      <c r="AA191" s="49">
        <v>-33.42227370402469</v>
      </c>
      <c r="AB191" s="49">
        <v>-3.7019016093031167</v>
      </c>
      <c r="AC191" s="69">
        <v>-35.886915625212822</v>
      </c>
      <c r="AD191" s="46">
        <v>222146</v>
      </c>
      <c r="AE191" s="46">
        <v>117979.4248444712</v>
      </c>
      <c r="AF191" s="46">
        <v>16353598.899216436</v>
      </c>
      <c r="AG191" s="49">
        <v>53.10895755245253</v>
      </c>
      <c r="AH191" s="50">
        <v>138.61399070876047</v>
      </c>
      <c r="AI191" s="50">
        <v>73.616445487276096</v>
      </c>
      <c r="AJ191" s="49">
        <v>-29.190954054792233</v>
      </c>
      <c r="AK191" s="49">
        <v>-3.4828062526391705</v>
      </c>
      <c r="AL191" s="69">
        <v>-31.657095934406069</v>
      </c>
      <c r="AM191" s="46">
        <v>212550</v>
      </c>
      <c r="AN191" s="46">
        <v>111486.02247641982</v>
      </c>
      <c r="AO191" s="46">
        <v>15592088.510413807</v>
      </c>
      <c r="AP191" s="49">
        <v>52.451669007960398</v>
      </c>
      <c r="AQ191" s="50">
        <v>139.85689115163882</v>
      </c>
      <c r="AR191" s="50">
        <v>73.357273631681053</v>
      </c>
      <c r="AS191" s="49">
        <v>-34.448694924129356</v>
      </c>
      <c r="AT191" s="49">
        <v>-5.7062375174915276</v>
      </c>
      <c r="AU191" s="69">
        <v>-38.189208087574016</v>
      </c>
      <c r="AV191" s="46">
        <v>226734</v>
      </c>
      <c r="AW191" s="46">
        <v>121428.95894090561</v>
      </c>
      <c r="AX191" s="46">
        <v>18320877.655637357</v>
      </c>
      <c r="AY191" s="49">
        <v>53.555690342386058</v>
      </c>
      <c r="AZ191" s="50">
        <v>150.87733449607654</v>
      </c>
      <c r="BA191" s="50">
        <v>80.803398059564771</v>
      </c>
      <c r="BB191" s="49">
        <v>-25.653526429140712</v>
      </c>
      <c r="BC191" s="49">
        <v>3.7319898168225047</v>
      </c>
      <c r="BD191" s="69">
        <v>-22.878923606309606</v>
      </c>
      <c r="BE191" s="46">
        <v>226734</v>
      </c>
      <c r="BF191" s="46">
        <v>126472.41941673063</v>
      </c>
      <c r="BG191" s="46">
        <v>19609883.478169922</v>
      </c>
      <c r="BH191" s="49">
        <v>55.780085658406158</v>
      </c>
      <c r="BI191" s="50">
        <v>155.05264759389743</v>
      </c>
      <c r="BJ191" s="50">
        <v>86.488499643502621</v>
      </c>
      <c r="BK191" s="49">
        <v>-8.5726686113655433</v>
      </c>
      <c r="BL191" s="49">
        <v>9.4626872304637146</v>
      </c>
      <c r="BM191" s="69">
        <v>7.8813801100511657E-2</v>
      </c>
      <c r="BN191" s="46">
        <v>204792</v>
      </c>
      <c r="BO191" s="46">
        <v>94136.175748273221</v>
      </c>
      <c r="BP191" s="46">
        <v>13691221.981068419</v>
      </c>
      <c r="BQ191" s="49">
        <v>45.966725139787307</v>
      </c>
      <c r="BR191" s="50">
        <v>145.44060104671888</v>
      </c>
      <c r="BS191" s="50">
        <v>66.854281324799885</v>
      </c>
      <c r="BT191" s="49">
        <v>-34.359979065161689</v>
      </c>
      <c r="BU191" s="49">
        <v>-1.6229626366661705</v>
      </c>
      <c r="BV191" s="69">
        <v>-35.425292079633962</v>
      </c>
      <c r="BW191" s="46">
        <v>232345</v>
      </c>
      <c r="BX191" s="46">
        <v>135832.06627309084</v>
      </c>
      <c r="BY191" s="46">
        <v>20042254.459991504</v>
      </c>
      <c r="BZ191" s="49">
        <v>58.46136834151406</v>
      </c>
      <c r="CA191" s="50">
        <v>147.55171595267115</v>
      </c>
      <c r="CB191" s="50">
        <v>86.26075215731565</v>
      </c>
      <c r="CC191" s="49">
        <v>19.200940444123667</v>
      </c>
      <c r="CD191" s="49">
        <v>4.2914063654647547</v>
      </c>
      <c r="CE191" s="69">
        <v>24.316337190036638</v>
      </c>
      <c r="CF191" s="46">
        <v>227280</v>
      </c>
      <c r="CG191" s="46">
        <v>130429.11926954536</v>
      </c>
      <c r="CH191" s="46">
        <v>19677930.985278409</v>
      </c>
      <c r="CI191" s="49">
        <v>57.386976095364908</v>
      </c>
      <c r="CJ191" s="50">
        <v>150.87068819817691</v>
      </c>
      <c r="CK191" s="50">
        <v>86.580125771200315</v>
      </c>
      <c r="CL191" s="49">
        <v>194.15731796078293</v>
      </c>
      <c r="CM191" s="49">
        <v>10.526660574692135</v>
      </c>
      <c r="CN191" s="69">
        <v>225.12226037813244</v>
      </c>
      <c r="CO191" s="46">
        <v>234856</v>
      </c>
      <c r="CP191" s="46">
        <v>138185.21110445377</v>
      </c>
      <c r="CQ191" s="46">
        <v>21615425.928672545</v>
      </c>
      <c r="CR191" s="49">
        <v>58.838271581076818</v>
      </c>
      <c r="CS191" s="50">
        <v>156.42358365204157</v>
      </c>
      <c r="CT191" s="50">
        <v>92.036932966041093</v>
      </c>
      <c r="CU191" s="49">
        <v>116.40359146264345</v>
      </c>
      <c r="CV191" s="49">
        <v>15.699813599660002</v>
      </c>
      <c r="CW191" s="69">
        <v>150.3785519452482</v>
      </c>
      <c r="CX191" s="46">
        <v>216480</v>
      </c>
      <c r="CY191" s="46">
        <v>120017.34212103055</v>
      </c>
      <c r="CZ191" s="46">
        <v>18936392.503907498</v>
      </c>
      <c r="DA191" s="49">
        <v>55.440383463151591</v>
      </c>
      <c r="DB191" s="50">
        <v>157.78046879934433</v>
      </c>
      <c r="DC191" s="50">
        <v>87.474096932314751</v>
      </c>
      <c r="DD191" s="49">
        <v>60.995025200637457</v>
      </c>
      <c r="DE191" s="49">
        <v>21.930323839267537</v>
      </c>
      <c r="DF191" s="69">
        <v>96.30175559224763</v>
      </c>
      <c r="DG191" s="46">
        <v>636704</v>
      </c>
      <c r="DH191" s="46">
        <v>300626.61781409458</v>
      </c>
      <c r="DI191" s="46">
        <v>40317092.835896291</v>
      </c>
      <c r="DJ191" s="49">
        <v>47.216071803238954</v>
      </c>
      <c r="DK191" s="50">
        <v>134.1101900059565</v>
      </c>
      <c r="DL191" s="50">
        <v>63.321563608672619</v>
      </c>
      <c r="DM191" s="49">
        <v>5.5305832902396013</v>
      </c>
      <c r="DN191" s="49">
        <v>-32.790130361274642</v>
      </c>
      <c r="DO191" s="49">
        <v>-36.312424755694948</v>
      </c>
      <c r="DP191" s="49">
        <v>-4.1350398888399837</v>
      </c>
      <c r="DQ191" s="69">
        <v>-38.945931396281942</v>
      </c>
      <c r="DR191" s="46">
        <v>661430</v>
      </c>
      <c r="DS191" s="46">
        <v>350894.40626179666</v>
      </c>
      <c r="DT191" s="46">
        <v>50266565.0652676</v>
      </c>
      <c r="DU191" s="49">
        <v>53.050875566847076</v>
      </c>
      <c r="DV191" s="50">
        <v>143.25268276794509</v>
      </c>
      <c r="DW191" s="50">
        <v>75.996802481392734</v>
      </c>
      <c r="DX191" s="49">
        <v>4.2073338847532398</v>
      </c>
      <c r="DY191" s="49">
        <v>-26.835373046489735</v>
      </c>
      <c r="DZ191" s="49">
        <v>-29.789368726748407</v>
      </c>
      <c r="EA191" s="49">
        <v>-1.7544299091976387</v>
      </c>
      <c r="EB191" s="69">
        <v>-31.021165041242803</v>
      </c>
      <c r="EC191" s="46">
        <v>663871</v>
      </c>
      <c r="ED191" s="46">
        <v>356440.66143809468</v>
      </c>
      <c r="EE191" s="46">
        <v>53343359.919229843</v>
      </c>
      <c r="EF191" s="49">
        <v>53.691253487212826</v>
      </c>
      <c r="EG191" s="50">
        <v>149.65565293255503</v>
      </c>
      <c r="EH191" s="50">
        <v>80.351995973961579</v>
      </c>
      <c r="EI191" s="49">
        <v>3.0597940576967559</v>
      </c>
      <c r="EJ191" s="49">
        <v>-7.3044291137952699</v>
      </c>
      <c r="EK191" s="49">
        <v>-10.056514537269251</v>
      </c>
      <c r="EL191" s="49">
        <v>4.0282391583412265</v>
      </c>
      <c r="EM191" s="69">
        <v>-6.4333758354825816</v>
      </c>
      <c r="EN191" s="46">
        <v>678616</v>
      </c>
      <c r="EO191" s="46">
        <v>388631.67249502969</v>
      </c>
      <c r="EP191" s="46">
        <v>60229749.417858452</v>
      </c>
      <c r="EQ191" s="49">
        <v>57.268274325248697</v>
      </c>
      <c r="ER191" s="50">
        <v>154.97900372139316</v>
      </c>
      <c r="ES191" s="50">
        <v>88.753800997704815</v>
      </c>
      <c r="ET191" s="49">
        <v>9.9023113598673298</v>
      </c>
      <c r="EU191" s="49">
        <v>133.79783312181775</v>
      </c>
      <c r="EV191" s="49">
        <v>112.73240774369459</v>
      </c>
      <c r="EW191" s="49">
        <v>16.423457031941709</v>
      </c>
      <c r="EX191" s="69">
        <v>147.67042332249531</v>
      </c>
      <c r="EY191" s="46">
        <v>2640621</v>
      </c>
      <c r="EZ191" s="46">
        <v>1396593.3580090157</v>
      </c>
      <c r="FA191" s="46">
        <v>204156767.23825219</v>
      </c>
      <c r="FB191" s="49">
        <v>52.888822667433743</v>
      </c>
      <c r="FC191" s="50">
        <v>146.18196919488304</v>
      </c>
      <c r="FD191" s="50">
        <v>77.31392245924431</v>
      </c>
      <c r="FE191" s="49">
        <v>5.6377700630557177</v>
      </c>
      <c r="FF191" s="49">
        <v>-5.4851792455201309</v>
      </c>
      <c r="FG191" s="49">
        <v>-10.529329899652847</v>
      </c>
      <c r="FH191" s="49">
        <v>2.8838202560374087</v>
      </c>
      <c r="FI191" s="69">
        <v>-7.9491565920866298</v>
      </c>
      <c r="FK191" s="70">
        <v>79</v>
      </c>
      <c r="FL191" s="71">
        <v>35</v>
      </c>
      <c r="FM191" s="46">
        <v>7216</v>
      </c>
      <c r="FN191" s="71">
        <v>5007</v>
      </c>
    </row>
    <row r="192" spans="2:170" x14ac:dyDescent="0.2">
      <c r="B192" s="73" t="s">
        <v>62</v>
      </c>
      <c r="C192" s="46">
        <v>57629</v>
      </c>
      <c r="D192" s="46">
        <v>24799.21052631579</v>
      </c>
      <c r="E192" s="46">
        <v>2915121.9459015713</v>
      </c>
      <c r="F192" s="49">
        <v>43.032519263419097</v>
      </c>
      <c r="G192" s="50">
        <v>117.5489817632774</v>
      </c>
      <c r="H192" s="50">
        <v>50.58428822123534</v>
      </c>
      <c r="I192" s="49">
        <v>-37.997707031575843</v>
      </c>
      <c r="J192" s="49">
        <v>-10.342610664876457</v>
      </c>
      <c r="K192" s="69">
        <v>-44.410362796596026</v>
      </c>
      <c r="L192" s="46">
        <v>57629</v>
      </c>
      <c r="M192" s="46">
        <v>18763.105263157893</v>
      </c>
      <c r="N192" s="46">
        <v>2077294.0267026355</v>
      </c>
      <c r="O192" s="49">
        <v>32.558443254538332</v>
      </c>
      <c r="P192" s="50">
        <v>110.71163315282811</v>
      </c>
      <c r="Q192" s="50">
        <v>36.045984256236189</v>
      </c>
      <c r="R192" s="49">
        <v>-50.77986179664363</v>
      </c>
      <c r="S192" s="49">
        <v>-18.932944273420507</v>
      </c>
      <c r="T192" s="69">
        <v>-60.098683133985652</v>
      </c>
      <c r="U192" s="46">
        <v>55770</v>
      </c>
      <c r="V192" s="46">
        <v>28957.5</v>
      </c>
      <c r="W192" s="46">
        <v>3407243.6059391126</v>
      </c>
      <c r="X192" s="49">
        <v>51.92307692307692</v>
      </c>
      <c r="Y192" s="50">
        <v>117.66359685536088</v>
      </c>
      <c r="Z192" s="50">
        <v>61.094559905668149</v>
      </c>
      <c r="AA192" s="49">
        <v>-28.721504931524745</v>
      </c>
      <c r="AB192" s="49">
        <v>-14.50529771407961</v>
      </c>
      <c r="AC192" s="69">
        <v>-39.060662847322632</v>
      </c>
      <c r="AD192" s="46">
        <v>57629</v>
      </c>
      <c r="AE192" s="46">
        <v>30703.605263157893</v>
      </c>
      <c r="AF192" s="46">
        <v>3727736.5341757857</v>
      </c>
      <c r="AG192" s="49">
        <v>53.278046232205824</v>
      </c>
      <c r="AH192" s="50">
        <v>121.41038494423324</v>
      </c>
      <c r="AI192" s="50">
        <v>64.685081021287644</v>
      </c>
      <c r="AJ192" s="49">
        <v>-29.839195115659127</v>
      </c>
      <c r="AK192" s="49">
        <v>-10.505395476952398</v>
      </c>
      <c r="AL192" s="69">
        <v>-37.20986513857207</v>
      </c>
      <c r="AM192" s="46">
        <v>55770</v>
      </c>
      <c r="AN192" s="46">
        <v>29424.13157894737</v>
      </c>
      <c r="AO192" s="46">
        <v>3611473.0245578946</v>
      </c>
      <c r="AP192" s="49">
        <v>52.759784075573549</v>
      </c>
      <c r="AQ192" s="50">
        <v>122.73847453638572</v>
      </c>
      <c r="AR192" s="50">
        <v>64.756554143049939</v>
      </c>
      <c r="AS192" s="49">
        <v>-31.681957186544341</v>
      </c>
      <c r="AT192" s="49">
        <v>-9.3109186207076213</v>
      </c>
      <c r="AU192" s="69">
        <v>-38.042994556165389</v>
      </c>
      <c r="AV192" s="46">
        <v>57629</v>
      </c>
      <c r="AW192" s="46">
        <v>33638.868421052633</v>
      </c>
      <c r="AX192" s="46">
        <v>4230419.0785999922</v>
      </c>
      <c r="AY192" s="49">
        <v>58.371424840015671</v>
      </c>
      <c r="AZ192" s="50">
        <v>125.75985094529567</v>
      </c>
      <c r="BA192" s="50">
        <v>73.407816873449008</v>
      </c>
      <c r="BB192" s="49">
        <v>-16.277980706190878</v>
      </c>
      <c r="BC192" s="49">
        <v>-8.4621116858427285</v>
      </c>
      <c r="BD192" s="69">
        <v>-23.362631484475802</v>
      </c>
      <c r="BE192" s="46">
        <v>57629</v>
      </c>
      <c r="BF192" s="46">
        <v>36724.65789473684</v>
      </c>
      <c r="BG192" s="46">
        <v>4677378.9137263121</v>
      </c>
      <c r="BH192" s="49">
        <v>63.726002350790125</v>
      </c>
      <c r="BI192" s="50">
        <v>127.3634441233732</v>
      </c>
      <c r="BJ192" s="50">
        <v>81.163631396108073</v>
      </c>
      <c r="BK192" s="49">
        <v>1.2791492786695833</v>
      </c>
      <c r="BL192" s="49">
        <v>-4.4718122991710123</v>
      </c>
      <c r="BM192" s="69">
        <v>-3.2498641752697321</v>
      </c>
      <c r="BN192" s="46">
        <v>52052</v>
      </c>
      <c r="BO192" s="46">
        <v>32009.42105263158</v>
      </c>
      <c r="BP192" s="46">
        <v>3932145.5438528382</v>
      </c>
      <c r="BQ192" s="49">
        <v>61.495083863504917</v>
      </c>
      <c r="BR192" s="50">
        <v>122.84338218387009</v>
      </c>
      <c r="BS192" s="50">
        <v>75.542640894736763</v>
      </c>
      <c r="BT192" s="49">
        <v>-18.612973517650069</v>
      </c>
      <c r="BU192" s="49">
        <v>-9.1898820787157742</v>
      </c>
      <c r="BV192" s="69">
        <v>-26.092345278751207</v>
      </c>
      <c r="BW192" s="46">
        <v>57629</v>
      </c>
      <c r="BX192" s="46">
        <v>34801.684210526313</v>
      </c>
      <c r="BY192" s="46">
        <v>4306571.9208542071</v>
      </c>
      <c r="BZ192" s="49">
        <v>60.389186365417267</v>
      </c>
      <c r="CA192" s="50">
        <v>123.74607777032861</v>
      </c>
      <c r="CB192" s="50">
        <v>74.729249524617927</v>
      </c>
      <c r="CC192" s="49">
        <v>19.76171976171976</v>
      </c>
      <c r="CD192" s="49">
        <v>-6.8269310703707689</v>
      </c>
      <c r="CE192" s="69">
        <v>11.585669704896546</v>
      </c>
      <c r="CF192" s="46">
        <v>55770</v>
      </c>
      <c r="CG192" s="46">
        <v>35693.552631578947</v>
      </c>
      <c r="CH192" s="46">
        <v>4381615.5418750038</v>
      </c>
      <c r="CI192" s="49">
        <v>64.001349527665312</v>
      </c>
      <c r="CJ192" s="50">
        <v>122.75649855034276</v>
      </c>
      <c r="CK192" s="50">
        <v>78.565815705128273</v>
      </c>
      <c r="CL192" s="49">
        <v>278.49162011173183</v>
      </c>
      <c r="CM192" s="49">
        <v>15.898862062138337</v>
      </c>
      <c r="CN192" s="69">
        <v>338.66748071004872</v>
      </c>
      <c r="CO192" s="46">
        <v>57629</v>
      </c>
      <c r="CP192" s="46">
        <v>35877.947368421053</v>
      </c>
      <c r="CQ192" s="46">
        <v>4545628.7661371054</v>
      </c>
      <c r="CR192" s="49">
        <v>62.256758521614209</v>
      </c>
      <c r="CS192" s="50">
        <v>126.69701305538074</v>
      </c>
      <c r="CT192" s="50">
        <v>78.877453471986414</v>
      </c>
      <c r="CU192" s="49">
        <v>246.56488549618319</v>
      </c>
      <c r="CV192" s="49">
        <v>17.709909852791782</v>
      </c>
      <c r="CW192" s="69">
        <v>307.94121429898831</v>
      </c>
      <c r="CX192" s="46">
        <v>55770</v>
      </c>
      <c r="CY192" s="46">
        <v>34944.684210526313</v>
      </c>
      <c r="CZ192" s="46">
        <v>4473195.9216756802</v>
      </c>
      <c r="DA192" s="49">
        <v>62.658569500674766</v>
      </c>
      <c r="DB192" s="50">
        <v>128.0079080047382</v>
      </c>
      <c r="DC192" s="50">
        <v>80.207924003508708</v>
      </c>
      <c r="DD192" s="49">
        <v>102.26530167719451</v>
      </c>
      <c r="DE192" s="49">
        <v>11.588731629776101</v>
      </c>
      <c r="DF192" s="69">
        <v>125.7052846687216</v>
      </c>
      <c r="DG192" s="46">
        <v>171028</v>
      </c>
      <c r="DH192" s="46">
        <v>72519.81578947368</v>
      </c>
      <c r="DI192" s="46">
        <v>8399659.5785433203</v>
      </c>
      <c r="DJ192" s="49">
        <v>42.402305932054219</v>
      </c>
      <c r="DK192" s="50">
        <v>115.82571586954496</v>
      </c>
      <c r="DL192" s="50">
        <v>49.112774390996329</v>
      </c>
      <c r="DM192" s="49">
        <v>0</v>
      </c>
      <c r="DN192" s="49">
        <v>-38.927541482056213</v>
      </c>
      <c r="DO192" s="49">
        <v>-38.927541482056213</v>
      </c>
      <c r="DP192" s="49">
        <v>-14.261264136427956</v>
      </c>
      <c r="DQ192" s="69">
        <v>-47.63724610591057</v>
      </c>
      <c r="DR192" s="46">
        <v>171028</v>
      </c>
      <c r="DS192" s="46">
        <v>93766.605263157893</v>
      </c>
      <c r="DT192" s="46">
        <v>11569628.637333672</v>
      </c>
      <c r="DU192" s="49">
        <v>54.825294842457311</v>
      </c>
      <c r="DV192" s="50">
        <v>123.38751738812847</v>
      </c>
      <c r="DW192" s="50">
        <v>67.647570206829712</v>
      </c>
      <c r="DX192" s="49">
        <v>0</v>
      </c>
      <c r="DY192" s="49">
        <v>-26.17403928772481</v>
      </c>
      <c r="DZ192" s="49">
        <v>-26.17403928772481</v>
      </c>
      <c r="EA192" s="49">
        <v>-9.3392729026469059</v>
      </c>
      <c r="EB192" s="69">
        <v>-33.068847231645073</v>
      </c>
      <c r="EC192" s="46">
        <v>167310</v>
      </c>
      <c r="ED192" s="46">
        <v>103535.76315789473</v>
      </c>
      <c r="EE192" s="46">
        <v>12916096.378433358</v>
      </c>
      <c r="EF192" s="49">
        <v>61.882591093117412</v>
      </c>
      <c r="EG192" s="50">
        <v>124.75009585563177</v>
      </c>
      <c r="EH192" s="50">
        <v>77.198591706612618</v>
      </c>
      <c r="EI192" s="49">
        <v>0</v>
      </c>
      <c r="EJ192" s="49">
        <v>-1.0645516807907993</v>
      </c>
      <c r="EK192" s="49">
        <v>-1.0645516807907993</v>
      </c>
      <c r="EL192" s="49">
        <v>-6.8444465886788537</v>
      </c>
      <c r="EM192" s="69">
        <v>-7.8361355982690437</v>
      </c>
      <c r="EN192" s="46">
        <v>169169</v>
      </c>
      <c r="EO192" s="46">
        <v>106516.18421052632</v>
      </c>
      <c r="EP192" s="46">
        <v>13400440.229687789</v>
      </c>
      <c r="EQ192" s="49">
        <v>62.96436357165102</v>
      </c>
      <c r="ER192" s="50">
        <v>125.80661172768062</v>
      </c>
      <c r="ES192" s="50">
        <v>79.21333240539218</v>
      </c>
      <c r="ET192" s="49">
        <v>0</v>
      </c>
      <c r="EU192" s="49">
        <v>187.4187652315191</v>
      </c>
      <c r="EV192" s="49">
        <v>187.4187652315191</v>
      </c>
      <c r="EW192" s="49">
        <v>13.85427416766052</v>
      </c>
      <c r="EX192" s="69">
        <v>227.23854897599827</v>
      </c>
      <c r="EY192" s="46">
        <v>678535</v>
      </c>
      <c r="EZ192" s="46">
        <v>376338.36842105264</v>
      </c>
      <c r="FA192" s="46">
        <v>46285824.823998138</v>
      </c>
      <c r="FB192" s="49">
        <v>55.463368642892796</v>
      </c>
      <c r="FC192" s="50">
        <v>122.98991734005955</v>
      </c>
      <c r="FD192" s="50">
        <v>68.21435124790635</v>
      </c>
      <c r="FE192" s="49">
        <v>0</v>
      </c>
      <c r="FF192" s="49">
        <v>-2.8713047909795417</v>
      </c>
      <c r="FG192" s="49">
        <v>-2.8713047909795417</v>
      </c>
      <c r="FH192" s="49">
        <v>-7.353372437715727</v>
      </c>
      <c r="FI192" s="69">
        <v>-10.013539493592567</v>
      </c>
      <c r="FK192" s="70">
        <v>38</v>
      </c>
      <c r="FL192" s="71">
        <v>6</v>
      </c>
      <c r="FM192" s="46">
        <v>1859</v>
      </c>
      <c r="FN192" s="71">
        <v>494</v>
      </c>
    </row>
    <row r="193" spans="2:170" x14ac:dyDescent="0.2">
      <c r="B193" s="73" t="s">
        <v>63</v>
      </c>
      <c r="C193" s="46">
        <v>80197</v>
      </c>
      <c r="D193" s="46">
        <v>48761.372634643376</v>
      </c>
      <c r="E193" s="46">
        <v>7936212.98547382</v>
      </c>
      <c r="F193" s="49">
        <v>60.801990890735787</v>
      </c>
      <c r="G193" s="50">
        <v>162.7561439858934</v>
      </c>
      <c r="H193" s="50">
        <v>98.958975840415718</v>
      </c>
      <c r="I193" s="49">
        <v>-3.3469579973695165</v>
      </c>
      <c r="J193" s="49">
        <v>-2.8615906792099524</v>
      </c>
      <c r="K193" s="69">
        <v>-6.1127724384896709</v>
      </c>
      <c r="L193" s="46">
        <v>80197</v>
      </c>
      <c r="M193" s="46">
        <v>51915.730228044638</v>
      </c>
      <c r="N193" s="46">
        <v>8676164.564451769</v>
      </c>
      <c r="O193" s="49">
        <v>64.735252226448168</v>
      </c>
      <c r="P193" s="50">
        <v>167.12014887088972</v>
      </c>
      <c r="Q193" s="50">
        <v>108.18564989278613</v>
      </c>
      <c r="R193" s="49">
        <v>-1.7678608193599075</v>
      </c>
      <c r="S193" s="49">
        <v>0.41355329967257171</v>
      </c>
      <c r="T193" s="69">
        <v>-1.3616185664394171</v>
      </c>
      <c r="U193" s="46">
        <v>86670</v>
      </c>
      <c r="V193" s="46">
        <v>55398.86838472158</v>
      </c>
      <c r="W193" s="46">
        <v>9487859.9890698232</v>
      </c>
      <c r="X193" s="49">
        <v>63.919312778033444</v>
      </c>
      <c r="Y193" s="50">
        <v>171.26450892788404</v>
      </c>
      <c r="Z193" s="50">
        <v>109.47109713937721</v>
      </c>
      <c r="AA193" s="49">
        <v>-3.1970222201934688</v>
      </c>
      <c r="AB193" s="49">
        <v>10.339683193452528</v>
      </c>
      <c r="AC193" s="69">
        <v>6.8120990040667717</v>
      </c>
      <c r="AD193" s="46">
        <v>89559</v>
      </c>
      <c r="AE193" s="46">
        <v>58910.903512484132</v>
      </c>
      <c r="AF193" s="46">
        <v>9900267.6951043438</v>
      </c>
      <c r="AG193" s="49">
        <v>65.778875950473022</v>
      </c>
      <c r="AH193" s="50">
        <v>168.05492879609838</v>
      </c>
      <c r="AI193" s="50">
        <v>110.54464314144133</v>
      </c>
      <c r="AJ193" s="49">
        <v>-2.5952104598112742</v>
      </c>
      <c r="AK193" s="49">
        <v>8.6467110404651475</v>
      </c>
      <c r="AL193" s="69">
        <v>5.8271002313020661</v>
      </c>
      <c r="AM193" s="46">
        <v>86670</v>
      </c>
      <c r="AN193" s="46">
        <v>54280.756684491978</v>
      </c>
      <c r="AO193" s="46">
        <v>8594680.5441192519</v>
      </c>
      <c r="AP193" s="49">
        <v>62.629233511586456</v>
      </c>
      <c r="AQ193" s="50">
        <v>158.33752270765143</v>
      </c>
      <c r="AR193" s="50">
        <v>99.165576833036241</v>
      </c>
      <c r="AS193" s="49">
        <v>-9.3288698401931729</v>
      </c>
      <c r="AT193" s="49">
        <v>2.6901321921658745</v>
      </c>
      <c r="AU193" s="69">
        <v>-6.889696578763588</v>
      </c>
      <c r="AV193" s="46">
        <v>89559</v>
      </c>
      <c r="AW193" s="46">
        <v>48309.641711229946</v>
      </c>
      <c r="AX193" s="46">
        <v>7934030.4894025642</v>
      </c>
      <c r="AY193" s="49">
        <v>53.941693979644647</v>
      </c>
      <c r="AZ193" s="50">
        <v>164.23285721778058</v>
      </c>
      <c r="BA193" s="50">
        <v>88.589985254441928</v>
      </c>
      <c r="BB193" s="49">
        <v>-12.360760242291434</v>
      </c>
      <c r="BC193" s="49">
        <v>4.4970000221657012</v>
      </c>
      <c r="BD193" s="69">
        <v>-8.4196236109614286</v>
      </c>
      <c r="BE193" s="46">
        <v>89559</v>
      </c>
      <c r="BF193" s="46">
        <v>51441.966577540108</v>
      </c>
      <c r="BG193" s="46">
        <v>8387434.8286556136</v>
      </c>
      <c r="BH193" s="49">
        <v>57.439192685872001</v>
      </c>
      <c r="BI193" s="50">
        <v>163.04654325399801</v>
      </c>
      <c r="BJ193" s="50">
        <v>93.652618147317568</v>
      </c>
      <c r="BK193" s="49">
        <v>2.6812938340677399</v>
      </c>
      <c r="BL193" s="49">
        <v>8.2797355275059328</v>
      </c>
      <c r="BM193" s="69">
        <v>11.183033399749807</v>
      </c>
      <c r="BN193" s="46">
        <v>80892</v>
      </c>
      <c r="BO193" s="46">
        <v>44430.605614973261</v>
      </c>
      <c r="BP193" s="46">
        <v>7148101.1969622485</v>
      </c>
      <c r="BQ193" s="49">
        <v>54.925833969951618</v>
      </c>
      <c r="BR193" s="50">
        <v>160.88237146498213</v>
      </c>
      <c r="BS193" s="50">
        <v>88.3659842377769</v>
      </c>
      <c r="BT193" s="49">
        <v>-15.158100477403005</v>
      </c>
      <c r="BU193" s="49">
        <v>5.6053015485336122</v>
      </c>
      <c r="BV193" s="69">
        <v>-10.402456169657544</v>
      </c>
      <c r="BW193" s="46">
        <v>89559</v>
      </c>
      <c r="BX193" s="46">
        <v>51027.589081675833</v>
      </c>
      <c r="BY193" s="46">
        <v>8128693.5742616421</v>
      </c>
      <c r="BZ193" s="49">
        <v>56.976506081662187</v>
      </c>
      <c r="CA193" s="50">
        <v>159.29997322136234</v>
      </c>
      <c r="CB193" s="50">
        <v>90.763558930555746</v>
      </c>
      <c r="CC193" s="49">
        <v>12.506793369491749</v>
      </c>
      <c r="CD193" s="49">
        <v>7.8899417944005998</v>
      </c>
      <c r="CE193" s="69">
        <v>21.383513881091201</v>
      </c>
      <c r="CF193" s="46">
        <v>86670</v>
      </c>
      <c r="CG193" s="46">
        <v>58902.641711229946</v>
      </c>
      <c r="CH193" s="46">
        <v>10088807.623148236</v>
      </c>
      <c r="CI193" s="49">
        <v>67.961972667855022</v>
      </c>
      <c r="CJ193" s="50">
        <v>171.27937440579646</v>
      </c>
      <c r="CK193" s="50">
        <v>116.40484161934044</v>
      </c>
      <c r="CL193" s="49">
        <v>49.484464017335988</v>
      </c>
      <c r="CM193" s="49">
        <v>28.088966149208993</v>
      </c>
      <c r="CN193" s="69">
        <v>91.47310451349199</v>
      </c>
      <c r="CO193" s="46">
        <v>89559</v>
      </c>
      <c r="CP193" s="46">
        <v>60309.80614973262</v>
      </c>
      <c r="CQ193" s="46">
        <v>10548181.65248988</v>
      </c>
      <c r="CR193" s="49">
        <v>67.340865965154393</v>
      </c>
      <c r="CS193" s="50">
        <v>174.89994290980894</v>
      </c>
      <c r="CT193" s="50">
        <v>117.779136128026</v>
      </c>
      <c r="CU193" s="49">
        <v>49.829652558036869</v>
      </c>
      <c r="CV193" s="49">
        <v>28.898464245224972</v>
      </c>
      <c r="CW193" s="69">
        <v>93.128121131265956</v>
      </c>
      <c r="CX193" s="46">
        <v>85620</v>
      </c>
      <c r="CY193" s="46">
        <v>60812.551380715253</v>
      </c>
      <c r="CZ193" s="46">
        <v>11111712.552177707</v>
      </c>
      <c r="DA193" s="49">
        <v>71.026105326693823</v>
      </c>
      <c r="DB193" s="50">
        <v>182.72070978593129</v>
      </c>
      <c r="DC193" s="50">
        <v>129.77940378623811</v>
      </c>
      <c r="DD193" s="49">
        <v>44.506222189847954</v>
      </c>
      <c r="DE193" s="49">
        <v>31.29517701933522</v>
      </c>
      <c r="DF193" s="69">
        <v>89.729700228114751</v>
      </c>
      <c r="DG193" s="46">
        <v>247064</v>
      </c>
      <c r="DH193" s="46">
        <v>156075.97124740959</v>
      </c>
      <c r="DI193" s="46">
        <v>26100237.538995411</v>
      </c>
      <c r="DJ193" s="49">
        <v>63.172283799909984</v>
      </c>
      <c r="DK193" s="50">
        <v>167.2277758734665</v>
      </c>
      <c r="DL193" s="50">
        <v>105.64160516706364</v>
      </c>
      <c r="DM193" s="49">
        <v>-5.6633387809258751E-2</v>
      </c>
      <c r="DN193" s="49">
        <v>-2.7685409261145066</v>
      </c>
      <c r="DO193" s="49">
        <v>-2.7134442537124408</v>
      </c>
      <c r="DP193" s="49">
        <v>2.5446989536404434</v>
      </c>
      <c r="DQ193" s="69">
        <v>-0.23779428760383467</v>
      </c>
      <c r="DR193" s="46">
        <v>265788</v>
      </c>
      <c r="DS193" s="46">
        <v>161501.30190820605</v>
      </c>
      <c r="DT193" s="46">
        <v>26428978.728626158</v>
      </c>
      <c r="DU193" s="49">
        <v>60.763202969361316</v>
      </c>
      <c r="DV193" s="50">
        <v>163.64560790753151</v>
      </c>
      <c r="DW193" s="50">
        <v>99.436312883298569</v>
      </c>
      <c r="DX193" s="49">
        <v>5.1817613398022901</v>
      </c>
      <c r="DY193" s="49">
        <v>-3.1666097286503616</v>
      </c>
      <c r="DZ193" s="49">
        <v>-7.9370900069663586</v>
      </c>
      <c r="EA193" s="49">
        <v>5.37359996778018</v>
      </c>
      <c r="EB193" s="69">
        <v>-2.9899975052432066</v>
      </c>
      <c r="EC193" s="46">
        <v>260010</v>
      </c>
      <c r="ED193" s="46">
        <v>146900.16127418922</v>
      </c>
      <c r="EE193" s="46">
        <v>23664229.599879503</v>
      </c>
      <c r="EF193" s="49">
        <v>56.497889032802277</v>
      </c>
      <c r="EG193" s="50">
        <v>161.09056242429995</v>
      </c>
      <c r="EH193" s="50">
        <v>91.012767200798066</v>
      </c>
      <c r="EI193" s="49">
        <v>4.033129276197335</v>
      </c>
      <c r="EJ193" s="49">
        <v>3.384015165271419</v>
      </c>
      <c r="EK193" s="49">
        <v>-0.62394942403643805</v>
      </c>
      <c r="EL193" s="49">
        <v>7.1754905226049415</v>
      </c>
      <c r="EM193" s="69">
        <v>6.5067696667809214</v>
      </c>
      <c r="EN193" s="46">
        <v>261849</v>
      </c>
      <c r="EO193" s="46">
        <v>180024.99924167781</v>
      </c>
      <c r="EP193" s="46">
        <v>31748701.827815823</v>
      </c>
      <c r="EQ193" s="49">
        <v>68.751455702209228</v>
      </c>
      <c r="ER193" s="50">
        <v>176.35718351090898</v>
      </c>
      <c r="ES193" s="50">
        <v>121.2481308991664</v>
      </c>
      <c r="ET193" s="49">
        <v>6.0087365945094673</v>
      </c>
      <c r="EU193" s="49">
        <v>56.933724614241235</v>
      </c>
      <c r="EV193" s="49">
        <v>48.038482162581815</v>
      </c>
      <c r="EW193" s="49">
        <v>29.488623371443186</v>
      </c>
      <c r="EX193" s="69">
        <v>91.692992612306668</v>
      </c>
      <c r="EY193" s="46">
        <v>1034711</v>
      </c>
      <c r="EZ193" s="46">
        <v>644502.43367148272</v>
      </c>
      <c r="FA193" s="46">
        <v>107942147.6953169</v>
      </c>
      <c r="FB193" s="49">
        <v>62.28815907741221</v>
      </c>
      <c r="FC193" s="50">
        <v>167.48136555576986</v>
      </c>
      <c r="FD193" s="50">
        <v>104.32105940240018</v>
      </c>
      <c r="FE193" s="49">
        <v>3.7996258157067118</v>
      </c>
      <c r="FF193" s="49">
        <v>10.3395105483762</v>
      </c>
      <c r="FG193" s="49">
        <v>6.3004896995301971</v>
      </c>
      <c r="FH193" s="49">
        <v>9.8450632553146082</v>
      </c>
      <c r="FI193" s="69">
        <v>16.765840151158134</v>
      </c>
      <c r="FK193" s="70">
        <v>39</v>
      </c>
      <c r="FL193" s="71">
        <v>25</v>
      </c>
      <c r="FM193" s="46">
        <v>2854</v>
      </c>
      <c r="FN193" s="71">
        <v>2209</v>
      </c>
    </row>
    <row r="194" spans="2:170" x14ac:dyDescent="0.2">
      <c r="B194" s="73" t="s">
        <v>64</v>
      </c>
      <c r="K194" s="69"/>
      <c r="T194" s="69"/>
      <c r="AC194" s="69"/>
      <c r="AL194" s="69"/>
      <c r="AU194" s="69"/>
      <c r="BD194" s="69"/>
      <c r="BM194" s="69"/>
      <c r="BV194" s="69"/>
      <c r="CE194" s="69"/>
      <c r="CN194" s="69"/>
      <c r="CW194" s="69"/>
      <c r="DF194" s="69"/>
      <c r="DQ194" s="69"/>
      <c r="EB194" s="69"/>
      <c r="EM194" s="69"/>
      <c r="EX194" s="69"/>
      <c r="FI194" s="69"/>
      <c r="FK194" s="70">
        <v>7</v>
      </c>
      <c r="FL194" s="71">
        <v>0</v>
      </c>
      <c r="FM194" s="46">
        <v>188</v>
      </c>
      <c r="FN194" s="71">
        <v>0</v>
      </c>
    </row>
    <row r="195" spans="2:170" x14ac:dyDescent="0.2">
      <c r="B195" s="74" t="s">
        <v>89</v>
      </c>
      <c r="C195" s="75">
        <v>358236</v>
      </c>
      <c r="D195" s="75">
        <v>177031.34933619417</v>
      </c>
      <c r="E195" s="75">
        <v>25167582.06497737</v>
      </c>
      <c r="F195" s="76">
        <v>49.417520666877195</v>
      </c>
      <c r="G195" s="77">
        <v>142.16454972154384</v>
      </c>
      <c r="H195" s="77">
        <v>70.254195739616819</v>
      </c>
      <c r="I195" s="76">
        <v>-28.514469357484099</v>
      </c>
      <c r="J195" s="76">
        <v>-2.1748305847384541</v>
      </c>
      <c r="K195" s="78">
        <v>-30.069158541560114</v>
      </c>
      <c r="L195" s="75">
        <v>358236</v>
      </c>
      <c r="M195" s="75">
        <v>179996.59518956381</v>
      </c>
      <c r="N195" s="75">
        <v>26110785.474180512</v>
      </c>
      <c r="O195" s="76">
        <v>50.245255973593885</v>
      </c>
      <c r="P195" s="77">
        <v>145.06266325027917</v>
      </c>
      <c r="Q195" s="77">
        <v>72.887106472215279</v>
      </c>
      <c r="R195" s="76">
        <v>-29.268891782373654</v>
      </c>
      <c r="S195" s="76">
        <v>-2.5725606583669212</v>
      </c>
      <c r="T195" s="78">
        <v>-31.08849244560724</v>
      </c>
      <c r="U195" s="75">
        <v>355620</v>
      </c>
      <c r="V195" s="75">
        <v>194250.57876249662</v>
      </c>
      <c r="W195" s="75">
        <v>28446277.544919856</v>
      </c>
      <c r="X195" s="76">
        <v>54.623074844636584</v>
      </c>
      <c r="Y195" s="77">
        <v>146.44114692548803</v>
      </c>
      <c r="Z195" s="77">
        <v>79.990657288453562</v>
      </c>
      <c r="AA195" s="76">
        <v>-24.876429619148329</v>
      </c>
      <c r="AB195" s="76">
        <v>1.436962094915514</v>
      </c>
      <c r="AC195" s="78">
        <v>-23.796932388428313</v>
      </c>
      <c r="AD195" s="75">
        <v>375162</v>
      </c>
      <c r="AE195" s="75">
        <v>213611.10535714286</v>
      </c>
      <c r="AF195" s="75">
        <v>31582619.127939377</v>
      </c>
      <c r="AG195" s="76">
        <v>56.938364055299537</v>
      </c>
      <c r="AH195" s="77">
        <v>147.85101680521453</v>
      </c>
      <c r="AI195" s="77">
        <v>84.183950208015148</v>
      </c>
      <c r="AJ195" s="76">
        <v>-21.872958446711337</v>
      </c>
      <c r="AK195" s="76">
        <v>1.2251340557045483</v>
      </c>
      <c r="AL195" s="78">
        <v>-20.915797453927556</v>
      </c>
      <c r="AM195" s="75">
        <v>360630</v>
      </c>
      <c r="AN195" s="75">
        <v>199894.85960367828</v>
      </c>
      <c r="AO195" s="75">
        <v>28961404.850356173</v>
      </c>
      <c r="AP195" s="76">
        <v>55.429348529983166</v>
      </c>
      <c r="AQ195" s="77">
        <v>144.883189631672</v>
      </c>
      <c r="AR195" s="77">
        <v>80.307808142295897</v>
      </c>
      <c r="AS195" s="76">
        <v>-27.663799026802639</v>
      </c>
      <c r="AT195" s="76">
        <v>-2.7586837324644047</v>
      </c>
      <c r="AU195" s="78">
        <v>-29.659326035732992</v>
      </c>
      <c r="AV195" s="75">
        <v>379750</v>
      </c>
      <c r="AW195" s="75">
        <v>204927.86163522012</v>
      </c>
      <c r="AX195" s="75">
        <v>31345219.37053081</v>
      </c>
      <c r="AY195" s="76">
        <v>53.96388719821465</v>
      </c>
      <c r="AZ195" s="77">
        <v>152.95733396333665</v>
      </c>
      <c r="BA195" s="77">
        <v>82.541723161371451</v>
      </c>
      <c r="BB195" s="76">
        <v>-21.477680835878008</v>
      </c>
      <c r="BC195" s="76">
        <v>3.3015993668704211</v>
      </c>
      <c r="BD195" s="78">
        <v>-18.885188443503385</v>
      </c>
      <c r="BE195" s="75">
        <v>379750</v>
      </c>
      <c r="BF195" s="75">
        <v>215478.27044025157</v>
      </c>
      <c r="BG195" s="75">
        <v>33486277.09986164</v>
      </c>
      <c r="BH195" s="76">
        <v>56.742138364779876</v>
      </c>
      <c r="BI195" s="77">
        <v>155.40442677326394</v>
      </c>
      <c r="BJ195" s="77">
        <v>88.179794864678442</v>
      </c>
      <c r="BK195" s="76">
        <v>-4.9914716991238492</v>
      </c>
      <c r="BL195" s="76">
        <v>8.3744335556725158</v>
      </c>
      <c r="BM195" s="78">
        <v>2.9649543756553411</v>
      </c>
      <c r="BN195" s="75">
        <v>343000</v>
      </c>
      <c r="BO195" s="75">
        <v>169649.40251572328</v>
      </c>
      <c r="BP195" s="75">
        <v>25198887.50833647</v>
      </c>
      <c r="BQ195" s="76">
        <v>49.460467205750227</v>
      </c>
      <c r="BR195" s="77">
        <v>148.53507960926069</v>
      </c>
      <c r="BS195" s="77">
        <v>73.466144339173383</v>
      </c>
      <c r="BT195" s="76">
        <v>-28.105667907091025</v>
      </c>
      <c r="BU195" s="76">
        <v>0.12219623858005967</v>
      </c>
      <c r="BV195" s="78">
        <v>-28.017815737521236</v>
      </c>
      <c r="BW195" s="75">
        <v>385361</v>
      </c>
      <c r="BX195" s="75">
        <v>224072.30130735078</v>
      </c>
      <c r="BY195" s="75">
        <v>33476490.136254668</v>
      </c>
      <c r="BZ195" s="76">
        <v>58.146076356286898</v>
      </c>
      <c r="CA195" s="77">
        <v>149.40039416266958</v>
      </c>
      <c r="CB195" s="77">
        <v>86.870467266419453</v>
      </c>
      <c r="CC195" s="76">
        <v>17.28904982223623</v>
      </c>
      <c r="CD195" s="76">
        <v>4.6958142469187889</v>
      </c>
      <c r="CE195" s="78">
        <v>22.796725733864477</v>
      </c>
      <c r="CF195" s="75">
        <v>375360</v>
      </c>
      <c r="CG195" s="75">
        <v>228083.03989993746</v>
      </c>
      <c r="CH195" s="75">
        <v>35455003.161450073</v>
      </c>
      <c r="CI195" s="76">
        <v>60.763810715030225</v>
      </c>
      <c r="CJ195" s="77">
        <v>155.44778417985208</v>
      </c>
      <c r="CK195" s="77">
        <v>94.45599733975402</v>
      </c>
      <c r="CL195" s="76">
        <v>125.96688064231792</v>
      </c>
      <c r="CM195" s="76">
        <v>16.087016917480124</v>
      </c>
      <c r="CN195" s="78">
        <v>162.31821095914972</v>
      </c>
      <c r="CO195" s="75">
        <v>387872</v>
      </c>
      <c r="CP195" s="75">
        <v>238618.13712072305</v>
      </c>
      <c r="CQ195" s="75">
        <v>38265902.378133275</v>
      </c>
      <c r="CR195" s="76">
        <v>61.519815073200192</v>
      </c>
      <c r="CS195" s="77">
        <v>160.36460111484976</v>
      </c>
      <c r="CT195" s="77">
        <v>98.656006048730717</v>
      </c>
      <c r="CU195" s="76">
        <v>93.183265035513742</v>
      </c>
      <c r="CV195" s="76">
        <v>19.359160295260818</v>
      </c>
      <c r="CW195" s="78">
        <v>130.58192297735741</v>
      </c>
      <c r="CX195" s="75">
        <v>363510</v>
      </c>
      <c r="CY195" s="75">
        <v>219444.99922178988</v>
      </c>
      <c r="CZ195" s="75">
        <v>36034553.972640894</v>
      </c>
      <c r="DA195" s="76">
        <v>60.36835278858625</v>
      </c>
      <c r="DB195" s="77">
        <v>164.20767891922338</v>
      </c>
      <c r="DC195" s="77">
        <v>99.129470915905742</v>
      </c>
      <c r="DD195" s="76">
        <v>57.180172885600115</v>
      </c>
      <c r="DE195" s="76">
        <v>24.245351928590729</v>
      </c>
      <c r="DF195" s="78">
        <v>95.2890589636812</v>
      </c>
      <c r="DG195" s="75">
        <v>1072092</v>
      </c>
      <c r="DH195" s="75">
        <v>551278.52328825463</v>
      </c>
      <c r="DI195" s="75">
        <v>79724645.084077746</v>
      </c>
      <c r="DJ195" s="76">
        <v>51.420822400340136</v>
      </c>
      <c r="DK195" s="77">
        <v>144.61772355748207</v>
      </c>
      <c r="DL195" s="77">
        <v>74.363622789907708</v>
      </c>
      <c r="DM195" s="76">
        <v>3.1984937393152522</v>
      </c>
      <c r="DN195" s="76">
        <v>-25.196710585513092</v>
      </c>
      <c r="DO195" s="76">
        <v>-27.51513447139655</v>
      </c>
      <c r="DP195" s="76">
        <v>-1.0881191269551431</v>
      </c>
      <c r="DQ195" s="78">
        <v>-28.303856157361</v>
      </c>
      <c r="DR195" s="75">
        <v>1115542</v>
      </c>
      <c r="DS195" s="75">
        <v>618433.82659604121</v>
      </c>
      <c r="DT195" s="75">
        <v>91889243.348826364</v>
      </c>
      <c r="DU195" s="76">
        <v>55.437968861418149</v>
      </c>
      <c r="DV195" s="77">
        <v>148.58379247234819</v>
      </c>
      <c r="DW195" s="77">
        <v>82.371836603934554</v>
      </c>
      <c r="DX195" s="76">
        <v>3.6996754801100264</v>
      </c>
      <c r="DY195" s="76">
        <v>-20.870819813860049</v>
      </c>
      <c r="DZ195" s="76">
        <v>-23.693897960830924</v>
      </c>
      <c r="EA195" s="76">
        <v>0.58937273254466294</v>
      </c>
      <c r="EB195" s="78">
        <v>-23.244170602144354</v>
      </c>
      <c r="EC195" s="75">
        <v>1108111</v>
      </c>
      <c r="ED195" s="75">
        <v>609199.97426332557</v>
      </c>
      <c r="EE195" s="75">
        <v>92161654.744452775</v>
      </c>
      <c r="EF195" s="76">
        <v>54.976439568177341</v>
      </c>
      <c r="EG195" s="77">
        <v>151.28309034467566</v>
      </c>
      <c r="EH195" s="77">
        <v>83.170056740211749</v>
      </c>
      <c r="EI195" s="76">
        <v>2.7626281969840152</v>
      </c>
      <c r="EJ195" s="76">
        <v>-4.3271030334406007</v>
      </c>
      <c r="EK195" s="76">
        <v>-6.8991338143224841</v>
      </c>
      <c r="EL195" s="76">
        <v>4.3393021666953455</v>
      </c>
      <c r="EM195" s="78">
        <v>-2.8592059107152448</v>
      </c>
      <c r="EN195" s="75">
        <v>1126742</v>
      </c>
      <c r="EO195" s="75">
        <v>686146.17624245037</v>
      </c>
      <c r="EP195" s="75">
        <v>109755459.51222424</v>
      </c>
      <c r="EQ195" s="76">
        <v>60.896476410966343</v>
      </c>
      <c r="ER195" s="77">
        <v>159.95929630225331</v>
      </c>
      <c r="ES195" s="77">
        <v>97.409575139849451</v>
      </c>
      <c r="ET195" s="76">
        <v>7.2315551850286841</v>
      </c>
      <c r="EU195" s="76">
        <v>102.23976779761469</v>
      </c>
      <c r="EV195" s="76">
        <v>88.600983589810639</v>
      </c>
      <c r="EW195" s="76">
        <v>19.920930694252796</v>
      </c>
      <c r="EX195" s="78">
        <v>126.17205481941591</v>
      </c>
      <c r="EY195" s="75">
        <v>4422487</v>
      </c>
      <c r="EZ195" s="75">
        <v>2465058.5003900719</v>
      </c>
      <c r="FA195" s="75">
        <v>373531002.6895811</v>
      </c>
      <c r="FB195" s="76">
        <v>55.739191554210826</v>
      </c>
      <c r="FC195" s="77">
        <v>151.53027915178217</v>
      </c>
      <c r="FD195" s="77">
        <v>84.461752559042253</v>
      </c>
      <c r="FE195" s="76">
        <v>4.2133910064934144</v>
      </c>
      <c r="FF195" s="76">
        <v>-1.182124602682133</v>
      </c>
      <c r="FG195" s="76">
        <v>-5.1773726553426895</v>
      </c>
      <c r="FH195" s="76">
        <v>4.7742055821343783</v>
      </c>
      <c r="FI195" s="78">
        <v>-0.65034548752758103</v>
      </c>
      <c r="FK195" s="79">
        <v>163</v>
      </c>
      <c r="FL195" s="80">
        <v>66</v>
      </c>
      <c r="FM195" s="75">
        <v>12117</v>
      </c>
      <c r="FN195" s="80">
        <v>7710</v>
      </c>
    </row>
    <row r="196" spans="2:170" x14ac:dyDescent="0.2">
      <c r="B196" s="72" t="s">
        <v>90</v>
      </c>
      <c r="K196" s="69"/>
      <c r="T196" s="69"/>
      <c r="AC196" s="69"/>
      <c r="AL196" s="69"/>
      <c r="AU196" s="69"/>
      <c r="BD196" s="69"/>
      <c r="BM196" s="69"/>
      <c r="BV196" s="69"/>
      <c r="CE196" s="69"/>
      <c r="CN196" s="69"/>
      <c r="CW196" s="69"/>
      <c r="DF196" s="69"/>
      <c r="DQ196" s="69"/>
      <c r="EB196" s="69"/>
      <c r="EM196" s="69"/>
      <c r="EX196" s="69"/>
      <c r="FI196" s="69"/>
      <c r="FK196" s="70"/>
      <c r="FL196" s="71"/>
      <c r="FN196" s="71"/>
    </row>
    <row r="197" spans="2:170" x14ac:dyDescent="0.2">
      <c r="B197" s="73" t="s">
        <v>61</v>
      </c>
      <c r="C197" s="46">
        <v>125395</v>
      </c>
      <c r="D197" s="46">
        <v>64377.911555842482</v>
      </c>
      <c r="E197" s="46">
        <v>9059345.1243784353</v>
      </c>
      <c r="F197" s="49">
        <v>51.340094545908912</v>
      </c>
      <c r="G197" s="50">
        <v>140.72132670100999</v>
      </c>
      <c r="H197" s="50">
        <v>72.246462174555887</v>
      </c>
      <c r="I197" s="49">
        <v>-21.447209013535005</v>
      </c>
      <c r="J197" s="49">
        <v>4.5567724102493843</v>
      </c>
      <c r="K197" s="69">
        <v>-17.867737106382901</v>
      </c>
      <c r="L197" s="46">
        <v>125395</v>
      </c>
      <c r="M197" s="46">
        <v>55261.646223369913</v>
      </c>
      <c r="N197" s="46">
        <v>6258691.5896762451</v>
      </c>
      <c r="O197" s="49">
        <v>44.070055602990486</v>
      </c>
      <c r="P197" s="50">
        <v>113.25561247991688</v>
      </c>
      <c r="Q197" s="50">
        <v>49.911811393406801</v>
      </c>
      <c r="R197" s="49">
        <v>-34.64722497142845</v>
      </c>
      <c r="S197" s="49">
        <v>-11.657771566196319</v>
      </c>
      <c r="T197" s="69">
        <v>-42.265902196429515</v>
      </c>
      <c r="U197" s="46">
        <v>121350</v>
      </c>
      <c r="V197" s="46">
        <v>60830.929705215422</v>
      </c>
      <c r="W197" s="46">
        <v>6175007.3045373177</v>
      </c>
      <c r="X197" s="49">
        <v>50.128495842781554</v>
      </c>
      <c r="Y197" s="50">
        <v>101.51098026055479</v>
      </c>
      <c r="Z197" s="50">
        <v>50.885927519879012</v>
      </c>
      <c r="AA197" s="49">
        <v>-19.739436107455884</v>
      </c>
      <c r="AB197" s="49">
        <v>-21.594178386547199</v>
      </c>
      <c r="AC197" s="69">
        <v>-37.071045448460552</v>
      </c>
      <c r="AD197" s="46">
        <v>125271</v>
      </c>
      <c r="AE197" s="46">
        <v>53696.912621359224</v>
      </c>
      <c r="AF197" s="46">
        <v>6036264.6615394223</v>
      </c>
      <c r="AG197" s="49">
        <v>42.864599645056899</v>
      </c>
      <c r="AH197" s="50">
        <v>112.41362616327321</v>
      </c>
      <c r="AI197" s="50">
        <v>48.185650801377996</v>
      </c>
      <c r="AJ197" s="49">
        <v>-38.378711922475148</v>
      </c>
      <c r="AK197" s="49">
        <v>-12.677098535822596</v>
      </c>
      <c r="AL197" s="69">
        <v>-46.190503331106072</v>
      </c>
      <c r="AM197" s="46">
        <v>121500</v>
      </c>
      <c r="AN197" s="46">
        <v>62722.87644787645</v>
      </c>
      <c r="AO197" s="46">
        <v>8156848.9889189219</v>
      </c>
      <c r="AP197" s="49">
        <v>51.62376662376662</v>
      </c>
      <c r="AQ197" s="50">
        <v>130.0458373540533</v>
      </c>
      <c r="AR197" s="50">
        <v>67.134559579579602</v>
      </c>
      <c r="AS197" s="49">
        <v>-25.703534285447539</v>
      </c>
      <c r="AT197" s="49">
        <v>2.0644159747369373</v>
      </c>
      <c r="AU197" s="69">
        <v>-24.169746178571366</v>
      </c>
      <c r="AV197" s="46">
        <v>125550</v>
      </c>
      <c r="AW197" s="46">
        <v>59668.436293436294</v>
      </c>
      <c r="AX197" s="46">
        <v>9547233.8630038612</v>
      </c>
      <c r="AY197" s="49">
        <v>47.525636235313655</v>
      </c>
      <c r="AZ197" s="50">
        <v>160.00476057479798</v>
      </c>
      <c r="BA197" s="50">
        <v>76.043280469963051</v>
      </c>
      <c r="BB197" s="49">
        <v>-22.565211596167181</v>
      </c>
      <c r="BC197" s="49">
        <v>18.352883797902329</v>
      </c>
      <c r="BD197" s="69">
        <v>-8.3536948612601964</v>
      </c>
      <c r="BE197" s="46">
        <v>125581</v>
      </c>
      <c r="BF197" s="46">
        <v>60972.880263157895</v>
      </c>
      <c r="BG197" s="46">
        <v>10142496.394767895</v>
      </c>
      <c r="BH197" s="49">
        <v>48.55263157894737</v>
      </c>
      <c r="BI197" s="50">
        <v>166.34438706180609</v>
      </c>
      <c r="BJ197" s="50">
        <v>80.764577402376915</v>
      </c>
      <c r="BK197" s="49">
        <v>-15.602123447903544</v>
      </c>
      <c r="BL197" s="49">
        <v>24.585702418922075</v>
      </c>
      <c r="BM197" s="69">
        <v>5.147687329084099</v>
      </c>
      <c r="BN197" s="46">
        <v>113428</v>
      </c>
      <c r="BO197" s="46">
        <v>44026.945337620578</v>
      </c>
      <c r="BP197" s="46">
        <v>5589169.648316036</v>
      </c>
      <c r="BQ197" s="49">
        <v>38.81488286632981</v>
      </c>
      <c r="BR197" s="50">
        <v>126.94884020355023</v>
      </c>
      <c r="BS197" s="50">
        <v>49.275043625172231</v>
      </c>
      <c r="BT197" s="49">
        <v>-40.523162257799854</v>
      </c>
      <c r="BU197" s="49">
        <v>3.6576787837394784</v>
      </c>
      <c r="BV197" s="69">
        <v>-38.347690582464246</v>
      </c>
      <c r="BW197" s="46">
        <v>125581</v>
      </c>
      <c r="BX197" s="46">
        <v>65222.402572347266</v>
      </c>
      <c r="BY197" s="46">
        <v>8918074.2676713448</v>
      </c>
      <c r="BZ197" s="49">
        <v>51.936521107768904</v>
      </c>
      <c r="CA197" s="50">
        <v>136.73329892714492</v>
      </c>
      <c r="CB197" s="50">
        <v>71.014518658645372</v>
      </c>
      <c r="CC197" s="49">
        <v>18.613112183800951</v>
      </c>
      <c r="CD197" s="49">
        <v>9.607109432347654</v>
      </c>
      <c r="CE197" s="69">
        <v>30.008403672411998</v>
      </c>
      <c r="CF197" s="46">
        <v>121530</v>
      </c>
      <c r="CG197" s="46">
        <v>72107.8</v>
      </c>
      <c r="CH197" s="46">
        <v>11086447.414842382</v>
      </c>
      <c r="CI197" s="49">
        <v>59.333333333333336</v>
      </c>
      <c r="CJ197" s="50">
        <v>153.74824103415139</v>
      </c>
      <c r="CK197" s="50">
        <v>91.223956346929825</v>
      </c>
      <c r="CL197" s="49">
        <v>136.86500708358631</v>
      </c>
      <c r="CM197" s="49">
        <v>71.828976672577255</v>
      </c>
      <c r="CN197" s="69">
        <v>307.00271776715402</v>
      </c>
      <c r="CO197" s="46">
        <v>125581</v>
      </c>
      <c r="CP197" s="46">
        <v>73011.27960526316</v>
      </c>
      <c r="CQ197" s="46">
        <v>10826608.26622859</v>
      </c>
      <c r="CR197" s="49">
        <v>58.138794567062817</v>
      </c>
      <c r="CS197" s="50">
        <v>148.2867897229421</v>
      </c>
      <c r="CT197" s="50">
        <v>86.212152047113733</v>
      </c>
      <c r="CU197" s="49">
        <v>109.72148060952473</v>
      </c>
      <c r="CV197" s="49">
        <v>57.871522701931518</v>
      </c>
      <c r="CW197" s="69">
        <v>231.09049487129275</v>
      </c>
      <c r="CX197" s="46">
        <v>121530</v>
      </c>
      <c r="CY197" s="46">
        <v>73472.347368421048</v>
      </c>
      <c r="CZ197" s="46">
        <v>11116811.609602008</v>
      </c>
      <c r="DA197" s="49">
        <v>60.456140350877192</v>
      </c>
      <c r="DB197" s="50">
        <v>151.30606286277569</v>
      </c>
      <c r="DC197" s="50">
        <v>91.473805723706135</v>
      </c>
      <c r="DD197" s="49">
        <v>65.19061810461946</v>
      </c>
      <c r="DE197" s="49">
        <v>26.556048579728166</v>
      </c>
      <c r="DF197" s="69">
        <v>109.05871889763543</v>
      </c>
      <c r="DG197" s="46">
        <v>372140</v>
      </c>
      <c r="DH197" s="46">
        <v>180470.48748442781</v>
      </c>
      <c r="DI197" s="46">
        <v>21493044.018592</v>
      </c>
      <c r="DJ197" s="49">
        <v>48.495320977166607</v>
      </c>
      <c r="DK197" s="50">
        <v>119.09450857136162</v>
      </c>
      <c r="DL197" s="50">
        <v>57.755264197861017</v>
      </c>
      <c r="DM197" s="49">
        <v>4.1405480433419894</v>
      </c>
      <c r="DN197" s="49">
        <v>-22.368670583160011</v>
      </c>
      <c r="DO197" s="49">
        <v>-25.455232495482161</v>
      </c>
      <c r="DP197" s="49">
        <v>-8.9016201692370807</v>
      </c>
      <c r="DQ197" s="69">
        <v>-32.090924554775206</v>
      </c>
      <c r="DR197" s="46">
        <v>372321</v>
      </c>
      <c r="DS197" s="46">
        <v>176088.22536267198</v>
      </c>
      <c r="DT197" s="46">
        <v>23740347.513462204</v>
      </c>
      <c r="DU197" s="49">
        <v>47.294733674080156</v>
      </c>
      <c r="DV197" s="50">
        <v>134.82075513320947</v>
      </c>
      <c r="DW197" s="50">
        <v>63.763117077635172</v>
      </c>
      <c r="DX197" s="49">
        <v>-0.17347332747045324</v>
      </c>
      <c r="DY197" s="49">
        <v>-29.298535134007647</v>
      </c>
      <c r="DZ197" s="49">
        <v>-29.175673818722455</v>
      </c>
      <c r="EA197" s="49">
        <v>3.4800829063643515</v>
      </c>
      <c r="EB197" s="69">
        <v>-26.710928549740085</v>
      </c>
      <c r="EC197" s="46">
        <v>364590</v>
      </c>
      <c r="ED197" s="46">
        <v>170222.22817312574</v>
      </c>
      <c r="EE197" s="46">
        <v>24649740.310755275</v>
      </c>
      <c r="EF197" s="49">
        <v>46.688671706060433</v>
      </c>
      <c r="EG197" s="50">
        <v>144.80917430880461</v>
      </c>
      <c r="EH197" s="50">
        <v>67.609479993294585</v>
      </c>
      <c r="EI197" s="49">
        <v>-7.4000986679822398E-2</v>
      </c>
      <c r="EJ197" s="49">
        <v>-15.482538772151056</v>
      </c>
      <c r="EK197" s="49">
        <v>-15.419948699654499</v>
      </c>
      <c r="EL197" s="49">
        <v>13.970740400436284</v>
      </c>
      <c r="EM197" s="69">
        <v>-3.6034893019273957</v>
      </c>
      <c r="EN197" s="46">
        <v>368641</v>
      </c>
      <c r="EO197" s="46">
        <v>218591.4269736842</v>
      </c>
      <c r="EP197" s="46">
        <v>33029867.290672977</v>
      </c>
      <c r="EQ197" s="49">
        <v>59.296558704453439</v>
      </c>
      <c r="ER197" s="50">
        <v>151.10321455859008</v>
      </c>
      <c r="ES197" s="50">
        <v>89.599006325050595</v>
      </c>
      <c r="ET197" s="49">
        <v>2.4031223089530265</v>
      </c>
      <c r="EU197" s="49">
        <v>103.31901283303635</v>
      </c>
      <c r="EV197" s="49">
        <v>98.547669493530989</v>
      </c>
      <c r="EW197" s="49">
        <v>46.234345107738697</v>
      </c>
      <c r="EX197" s="69">
        <v>190.34488421054255</v>
      </c>
      <c r="EY197" s="46">
        <v>1477692</v>
      </c>
      <c r="EZ197" s="46">
        <v>745372.36799390975</v>
      </c>
      <c r="FA197" s="46">
        <v>102912999.13348246</v>
      </c>
      <c r="FB197" s="49">
        <v>50.441659560578913</v>
      </c>
      <c r="FC197" s="50">
        <v>138.06924371299385</v>
      </c>
      <c r="FD197" s="50">
        <v>69.644417871574362</v>
      </c>
      <c r="FE197" s="49">
        <v>1.5482812222968989</v>
      </c>
      <c r="FF197" s="49">
        <v>-5.7023480118345633</v>
      </c>
      <c r="FG197" s="49">
        <v>-7.1400807053142374</v>
      </c>
      <c r="FH197" s="49">
        <v>9.6410560627408017</v>
      </c>
      <c r="FI197" s="69">
        <v>1.8125961737022789</v>
      </c>
      <c r="FK197" s="70">
        <v>61</v>
      </c>
      <c r="FL197" s="71">
        <v>20</v>
      </c>
      <c r="FM197" s="46">
        <v>4051</v>
      </c>
      <c r="FN197" s="71">
        <v>1520</v>
      </c>
    </row>
    <row r="198" spans="2:170" x14ac:dyDescent="0.2">
      <c r="B198" s="73" t="s">
        <v>62</v>
      </c>
      <c r="C198" s="46">
        <v>76663</v>
      </c>
      <c r="D198" s="46">
        <v>33441.281954887221</v>
      </c>
      <c r="E198" s="46">
        <v>4261069.3253023215</v>
      </c>
      <c r="F198" s="49">
        <v>43.621149648314336</v>
      </c>
      <c r="G198" s="50">
        <v>127.41943718098388</v>
      </c>
      <c r="H198" s="50">
        <v>55.581823373756855</v>
      </c>
      <c r="I198" s="49">
        <v>-29.072516557603816</v>
      </c>
      <c r="J198" s="49">
        <v>2.7316547584770325</v>
      </c>
      <c r="K198" s="69">
        <v>-27.135022581081589</v>
      </c>
      <c r="L198" s="46">
        <v>76663</v>
      </c>
      <c r="M198" s="46">
        <v>37308.830827067672</v>
      </c>
      <c r="N198" s="46">
        <v>4851207.3765695486</v>
      </c>
      <c r="O198" s="49">
        <v>48.666019888430753</v>
      </c>
      <c r="P198" s="50">
        <v>130.02839459257413</v>
      </c>
      <c r="Q198" s="50">
        <v>63.279644373029349</v>
      </c>
      <c r="R198" s="49">
        <v>-15.059930204631682</v>
      </c>
      <c r="S198" s="49">
        <v>-4.8045849115289228</v>
      </c>
      <c r="T198" s="69">
        <v>-19.140947981862084</v>
      </c>
      <c r="U198" s="46">
        <v>74190</v>
      </c>
      <c r="V198" s="46">
        <v>39484.327067669175</v>
      </c>
      <c r="W198" s="46">
        <v>5369976.749291759</v>
      </c>
      <c r="X198" s="49">
        <v>53.220551378446117</v>
      </c>
      <c r="Y198" s="50">
        <v>136.0027420522722</v>
      </c>
      <c r="Z198" s="50">
        <v>72.381409210025069</v>
      </c>
      <c r="AA198" s="49">
        <v>-21.247566803984803</v>
      </c>
      <c r="AB198" s="49">
        <v>6.4041083840641564</v>
      </c>
      <c r="AC198" s="69">
        <v>-16.20417562702427</v>
      </c>
      <c r="AD198" s="46">
        <v>76663</v>
      </c>
      <c r="AE198" s="46">
        <v>46353.484567901236</v>
      </c>
      <c r="AF198" s="46">
        <v>5761868.835579941</v>
      </c>
      <c r="AG198" s="49">
        <v>60.463958582238149</v>
      </c>
      <c r="AH198" s="50">
        <v>124.30281971875547</v>
      </c>
      <c r="AI198" s="50">
        <v>75.158405431302469</v>
      </c>
      <c r="AJ198" s="49">
        <v>-13.022697797871713</v>
      </c>
      <c r="AK198" s="49">
        <v>-3.2462190775993194</v>
      </c>
      <c r="AL198" s="69">
        <v>-15.846171575138413</v>
      </c>
      <c r="AM198" s="46">
        <v>74190</v>
      </c>
      <c r="AN198" s="46">
        <v>40841.687969924809</v>
      </c>
      <c r="AO198" s="46">
        <v>5720972.979738337</v>
      </c>
      <c r="AP198" s="49">
        <v>55.05012531328321</v>
      </c>
      <c r="AQ198" s="50">
        <v>140.07680054632348</v>
      </c>
      <c r="AR198" s="50">
        <v>77.112454235588842</v>
      </c>
      <c r="AS198" s="49">
        <v>-24.652777171626536</v>
      </c>
      <c r="AT198" s="49">
        <v>8.5374569585462421</v>
      </c>
      <c r="AU198" s="69">
        <v>-18.220040453194223</v>
      </c>
      <c r="AV198" s="46">
        <v>76663</v>
      </c>
      <c r="AW198" s="46">
        <v>35282.086466165412</v>
      </c>
      <c r="AX198" s="46">
        <v>4862939.4166821055</v>
      </c>
      <c r="AY198" s="49">
        <v>46.022313849138975</v>
      </c>
      <c r="AZ198" s="50">
        <v>137.83026753096181</v>
      </c>
      <c r="BA198" s="50">
        <v>63.43267830220713</v>
      </c>
      <c r="BB198" s="49">
        <v>-23.193171284375321</v>
      </c>
      <c r="BC198" s="49">
        <v>2.3933966146238932</v>
      </c>
      <c r="BD198" s="69">
        <v>-21.354879246095589</v>
      </c>
      <c r="BE198" s="46">
        <v>76973</v>
      </c>
      <c r="BF198" s="46">
        <v>31363.283687943262</v>
      </c>
      <c r="BG198" s="46">
        <v>4152119.9055524822</v>
      </c>
      <c r="BH198" s="49">
        <v>40.745824754060855</v>
      </c>
      <c r="BI198" s="50">
        <v>132.38792043795621</v>
      </c>
      <c r="BJ198" s="50">
        <v>53.942550057195149</v>
      </c>
      <c r="BK198" s="49">
        <v>-31.076250693751657</v>
      </c>
      <c r="BL198" s="49">
        <v>-3.4226095565713108</v>
      </c>
      <c r="BM198" s="69">
        <v>-33.435241524254565</v>
      </c>
      <c r="BN198" s="46">
        <v>69524</v>
      </c>
      <c r="BO198" s="46">
        <v>33071.446808510642</v>
      </c>
      <c r="BP198" s="46">
        <v>4286801.8879517922</v>
      </c>
      <c r="BQ198" s="49">
        <v>47.568389057750757</v>
      </c>
      <c r="BR198" s="50">
        <v>129.62244781043637</v>
      </c>
      <c r="BS198" s="50">
        <v>61.659310280648306</v>
      </c>
      <c r="BT198" s="49">
        <v>-27.541174807379658</v>
      </c>
      <c r="BU198" s="49">
        <v>-1.0777901989813328</v>
      </c>
      <c r="BV198" s="69">
        <v>-28.322128923602737</v>
      </c>
      <c r="BW198" s="46">
        <v>76973</v>
      </c>
      <c r="BX198" s="46">
        <v>41744.336879432623</v>
      </c>
      <c r="BY198" s="46">
        <v>5654899.3662946895</v>
      </c>
      <c r="BZ198" s="49">
        <v>54.23244108899565</v>
      </c>
      <c r="CA198" s="50">
        <v>135.46506637840139</v>
      </c>
      <c r="CB198" s="50">
        <v>73.466012319835386</v>
      </c>
      <c r="CC198" s="49">
        <v>16.940500847298061</v>
      </c>
      <c r="CD198" s="49">
        <v>5.7416864221731441</v>
      </c>
      <c r="CE198" s="69">
        <v>23.654857706468643</v>
      </c>
      <c r="CF198" s="46">
        <v>74490</v>
      </c>
      <c r="CG198" s="46">
        <v>39860.074468085106</v>
      </c>
      <c r="CH198" s="46">
        <v>5332673.6514834873</v>
      </c>
      <c r="CI198" s="49">
        <v>53.51063829787234</v>
      </c>
      <c r="CJ198" s="50">
        <v>133.78483915661565</v>
      </c>
      <c r="CK198" s="50">
        <v>71.58912137848688</v>
      </c>
      <c r="CL198" s="49">
        <v>144.84402357751154</v>
      </c>
      <c r="CM198" s="49">
        <v>17.843600300510229</v>
      </c>
      <c r="CN198" s="69">
        <v>188.53301250436971</v>
      </c>
      <c r="CO198" s="46">
        <v>76973</v>
      </c>
      <c r="CP198" s="46">
        <v>46648.702127659577</v>
      </c>
      <c r="CQ198" s="46">
        <v>6026647.1245868709</v>
      </c>
      <c r="CR198" s="49">
        <v>60.603980782429652</v>
      </c>
      <c r="CS198" s="50">
        <v>129.19217147980351</v>
      </c>
      <c r="CT198" s="50">
        <v>78.295598776023681</v>
      </c>
      <c r="CU198" s="49">
        <v>116.42306707008883</v>
      </c>
      <c r="CV198" s="49">
        <v>14.278689808128226</v>
      </c>
      <c r="CW198" s="69">
        <v>147.32544549026412</v>
      </c>
      <c r="CX198" s="46">
        <v>74310</v>
      </c>
      <c r="CY198" s="46">
        <v>44873.188405797104</v>
      </c>
      <c r="CZ198" s="46">
        <v>6123643.9588197879</v>
      </c>
      <c r="DA198" s="49">
        <v>60.386473429951693</v>
      </c>
      <c r="DB198" s="50">
        <v>136.46554159340019</v>
      </c>
      <c r="DC198" s="50">
        <v>82.406728015338288</v>
      </c>
      <c r="DD198" s="49">
        <v>90.807601257389749</v>
      </c>
      <c r="DE198" s="49">
        <v>28.988652232658584</v>
      </c>
      <c r="DF198" s="69">
        <v>146.12015321937236</v>
      </c>
      <c r="DG198" s="46">
        <v>227516</v>
      </c>
      <c r="DH198" s="46">
        <v>110234.43984962406</v>
      </c>
      <c r="DI198" s="46">
        <v>14482253.451163629</v>
      </c>
      <c r="DJ198" s="49">
        <v>48.451291271657404</v>
      </c>
      <c r="DK198" s="50">
        <v>131.37684983857628</v>
      </c>
      <c r="DL198" s="50">
        <v>63.653780178816568</v>
      </c>
      <c r="DM198" s="49">
        <v>-0.68273092369477917</v>
      </c>
      <c r="DN198" s="49">
        <v>-22.46852929600939</v>
      </c>
      <c r="DO198" s="49">
        <v>-21.935559218383897</v>
      </c>
      <c r="DP198" s="49">
        <v>1.6201692584324272</v>
      </c>
      <c r="DQ198" s="69">
        <v>-20.670783147072967</v>
      </c>
      <c r="DR198" s="46">
        <v>227516</v>
      </c>
      <c r="DS198" s="46">
        <v>122477.25900399146</v>
      </c>
      <c r="DT198" s="46">
        <v>16345781.232000383</v>
      </c>
      <c r="DU198" s="49">
        <v>53.832371790991168</v>
      </c>
      <c r="DV198" s="50">
        <v>133.45972440049204</v>
      </c>
      <c r="DW198" s="50">
        <v>71.844535030505028</v>
      </c>
      <c r="DX198" s="49">
        <v>-0.55032236913998467</v>
      </c>
      <c r="DY198" s="49">
        <v>-20.617159133901204</v>
      </c>
      <c r="DZ198" s="49">
        <v>-20.17788015286067</v>
      </c>
      <c r="EA198" s="49">
        <v>2.2558986357129096</v>
      </c>
      <c r="EB198" s="69">
        <v>-18.377174040231932</v>
      </c>
      <c r="EC198" s="46">
        <v>223470</v>
      </c>
      <c r="ED198" s="46">
        <v>106179.06737588653</v>
      </c>
      <c r="EE198" s="46">
        <v>14093821.159798965</v>
      </c>
      <c r="EF198" s="49">
        <v>47.513790386130815</v>
      </c>
      <c r="EG198" s="50">
        <v>132.7363435007878</v>
      </c>
      <c r="EH198" s="50">
        <v>63.068068017178881</v>
      </c>
      <c r="EI198" s="49">
        <v>-8.0482897384305835E-2</v>
      </c>
      <c r="EJ198" s="49">
        <v>-16.358392393246742</v>
      </c>
      <c r="EK198" s="49">
        <v>-16.291020981561882</v>
      </c>
      <c r="EL198" s="49">
        <v>0.26914966922186218</v>
      </c>
      <c r="EM198" s="69">
        <v>-16.065718541424758</v>
      </c>
      <c r="EN198" s="46">
        <v>225773</v>
      </c>
      <c r="EO198" s="46">
        <v>131381.96500154177</v>
      </c>
      <c r="EP198" s="46">
        <v>17482964.734890148</v>
      </c>
      <c r="EQ198" s="49">
        <v>58.192062381924224</v>
      </c>
      <c r="ER198" s="50">
        <v>133.06974617623493</v>
      </c>
      <c r="ES198" s="50">
        <v>77.436029706342865</v>
      </c>
      <c r="ET198" s="49">
        <v>0.24331224331224333</v>
      </c>
      <c r="EU198" s="49">
        <v>114.63851818260638</v>
      </c>
      <c r="EV198" s="49">
        <v>114.11754398301622</v>
      </c>
      <c r="EW198" s="49">
        <v>20.542873970003527</v>
      </c>
      <c r="EX198" s="69">
        <v>158.10344119111411</v>
      </c>
      <c r="EY198" s="46">
        <v>904275</v>
      </c>
      <c r="EZ198" s="46">
        <v>470272.73123104381</v>
      </c>
      <c r="FA198" s="46">
        <v>62404820.577853121</v>
      </c>
      <c r="FB198" s="49">
        <v>52.00549956938363</v>
      </c>
      <c r="FC198" s="50">
        <v>132.6992114012109</v>
      </c>
      <c r="FD198" s="50">
        <v>69.010887813832213</v>
      </c>
      <c r="FE198" s="49">
        <v>-0.27075314591995414</v>
      </c>
      <c r="FF198" s="49">
        <v>-2.9611495521272775</v>
      </c>
      <c r="FG198" s="49">
        <v>-2.6977005152197799</v>
      </c>
      <c r="FH198" s="49">
        <v>3.5900356526190507</v>
      </c>
      <c r="FI198" s="69">
        <v>0.7954867271019932</v>
      </c>
      <c r="FK198" s="70">
        <v>56</v>
      </c>
      <c r="FL198" s="71">
        <v>6</v>
      </c>
      <c r="FM198" s="46">
        <v>2477</v>
      </c>
      <c r="FN198" s="71">
        <v>276</v>
      </c>
    </row>
    <row r="199" spans="2:170" x14ac:dyDescent="0.2">
      <c r="B199" s="73" t="s">
        <v>63</v>
      </c>
      <c r="K199" s="69"/>
      <c r="T199" s="69"/>
      <c r="AC199" s="69"/>
      <c r="AL199" s="69"/>
      <c r="AU199" s="69"/>
      <c r="BD199" s="69"/>
      <c r="BM199" s="69"/>
      <c r="BV199" s="69"/>
      <c r="CE199" s="69"/>
      <c r="CN199" s="69"/>
      <c r="CW199" s="69"/>
      <c r="DF199" s="69"/>
      <c r="DQ199" s="69"/>
      <c r="EB199" s="69"/>
      <c r="EM199" s="69"/>
      <c r="EX199" s="69"/>
      <c r="FI199" s="69"/>
      <c r="FK199" s="70">
        <v>4</v>
      </c>
      <c r="FL199" s="71">
        <v>0</v>
      </c>
      <c r="FM199" s="46">
        <v>106</v>
      </c>
      <c r="FN199" s="71">
        <v>0</v>
      </c>
    </row>
    <row r="200" spans="2:170" x14ac:dyDescent="0.2">
      <c r="B200" s="73" t="s">
        <v>64</v>
      </c>
      <c r="K200" s="69"/>
      <c r="T200" s="69"/>
      <c r="AC200" s="69"/>
      <c r="AL200" s="69"/>
      <c r="AU200" s="69"/>
      <c r="BD200" s="69"/>
      <c r="BM200" s="69"/>
      <c r="BV200" s="69"/>
      <c r="CE200" s="69"/>
      <c r="CN200" s="69"/>
      <c r="CW200" s="69"/>
      <c r="DF200" s="69"/>
      <c r="DQ200" s="69"/>
      <c r="EB200" s="69"/>
      <c r="EM200" s="69"/>
      <c r="EX200" s="69"/>
      <c r="FI200" s="69"/>
      <c r="FK200" s="70">
        <v>36</v>
      </c>
      <c r="FL200" s="71">
        <v>17</v>
      </c>
      <c r="FM200" s="46">
        <v>1365</v>
      </c>
      <c r="FN200" s="71">
        <v>849</v>
      </c>
    </row>
    <row r="201" spans="2:170" x14ac:dyDescent="0.2">
      <c r="B201" s="74" t="s">
        <v>91</v>
      </c>
      <c r="C201" s="75">
        <v>247194</v>
      </c>
      <c r="D201" s="75">
        <v>130235.64874551972</v>
      </c>
      <c r="E201" s="75">
        <v>17769018.908975907</v>
      </c>
      <c r="F201" s="76">
        <v>52.685602702945751</v>
      </c>
      <c r="G201" s="77">
        <v>136.43744305137642</v>
      </c>
      <c r="H201" s="77">
        <v>71.882889184106034</v>
      </c>
      <c r="I201" s="76">
        <v>-20.903619282295185</v>
      </c>
      <c r="J201" s="76">
        <v>5.007442861647271</v>
      </c>
      <c r="K201" s="78">
        <v>-16.942913212225129</v>
      </c>
      <c r="L201" s="75">
        <v>247194</v>
      </c>
      <c r="M201" s="75">
        <v>117751.3984962406</v>
      </c>
      <c r="N201" s="75">
        <v>13934628.892345555</v>
      </c>
      <c r="O201" s="76">
        <v>47.63521707494543</v>
      </c>
      <c r="P201" s="77">
        <v>118.33939189087796</v>
      </c>
      <c r="Q201" s="77">
        <v>56.371226212390084</v>
      </c>
      <c r="R201" s="76">
        <v>-26.357594373080275</v>
      </c>
      <c r="S201" s="76">
        <v>-7.4058120211208722</v>
      </c>
      <c r="T201" s="78">
        <v>-31.811412501641289</v>
      </c>
      <c r="U201" s="75">
        <v>238080</v>
      </c>
      <c r="V201" s="75">
        <v>126180.60045351474</v>
      </c>
      <c r="W201" s="75">
        <v>14109097.079533068</v>
      </c>
      <c r="X201" s="76">
        <v>52.999244142101283</v>
      </c>
      <c r="Y201" s="77">
        <v>111.81668995727198</v>
      </c>
      <c r="Z201" s="77">
        <v>59.262000502071018</v>
      </c>
      <c r="AA201" s="76">
        <v>-17.811841148275654</v>
      </c>
      <c r="AB201" s="76">
        <v>-11.455767360616452</v>
      </c>
      <c r="AC201" s="78">
        <v>-27.227125424303093</v>
      </c>
      <c r="AD201" s="75">
        <v>247070</v>
      </c>
      <c r="AE201" s="75">
        <v>114713.24427480916</v>
      </c>
      <c r="AF201" s="75">
        <v>13943049.902509652</v>
      </c>
      <c r="AG201" s="76">
        <v>46.429450874168921</v>
      </c>
      <c r="AH201" s="77">
        <v>121.54699303166271</v>
      </c>
      <c r="AI201" s="77">
        <v>56.433601418665368</v>
      </c>
      <c r="AJ201" s="76">
        <v>-32.285078513028971</v>
      </c>
      <c r="AK201" s="76">
        <v>-5.2672891774893431</v>
      </c>
      <c r="AL201" s="78">
        <v>-35.851819244057609</v>
      </c>
      <c r="AM201" s="75">
        <v>239370</v>
      </c>
      <c r="AN201" s="75">
        <v>127859.51808634773</v>
      </c>
      <c r="AO201" s="75">
        <v>16730233.244041774</v>
      </c>
      <c r="AP201" s="76">
        <v>53.415013613380005</v>
      </c>
      <c r="AQ201" s="77">
        <v>130.84855546493847</v>
      </c>
      <c r="AR201" s="77">
        <v>69.892773714507967</v>
      </c>
      <c r="AS201" s="76">
        <v>-21.032125491017812</v>
      </c>
      <c r="AT201" s="76">
        <v>3.2726705312799091</v>
      </c>
      <c r="AU201" s="78">
        <v>-18.44776713278425</v>
      </c>
      <c r="AV201" s="75">
        <v>247349</v>
      </c>
      <c r="AW201" s="75">
        <v>121829.49202644885</v>
      </c>
      <c r="AX201" s="75">
        <v>18785171.932586167</v>
      </c>
      <c r="AY201" s="76">
        <v>49.254087150725837</v>
      </c>
      <c r="AZ201" s="77">
        <v>154.19231928265742</v>
      </c>
      <c r="BA201" s="77">
        <v>75.946019319205533</v>
      </c>
      <c r="BB201" s="76">
        <v>-16.393951791388332</v>
      </c>
      <c r="BC201" s="76">
        <v>15.085763868055931</v>
      </c>
      <c r="BD201" s="78">
        <v>-3.7813407792241716</v>
      </c>
      <c r="BE201" s="75">
        <v>247690</v>
      </c>
      <c r="BF201" s="75">
        <v>125858.93066980023</v>
      </c>
      <c r="BG201" s="75">
        <v>20462091.785533883</v>
      </c>
      <c r="BH201" s="76">
        <v>50.813085174936511</v>
      </c>
      <c r="BI201" s="77">
        <v>162.57957760039787</v>
      </c>
      <c r="BJ201" s="77">
        <v>82.611699243142155</v>
      </c>
      <c r="BK201" s="76">
        <v>-9.2414923880983721</v>
      </c>
      <c r="BL201" s="76">
        <v>18.913838982157372</v>
      </c>
      <c r="BM201" s="78">
        <v>7.9244256042257453</v>
      </c>
      <c r="BN201" s="75">
        <v>223720</v>
      </c>
      <c r="BO201" s="75">
        <v>93104.49381761979</v>
      </c>
      <c r="BP201" s="75">
        <v>12183034.744576516</v>
      </c>
      <c r="BQ201" s="76">
        <v>41.61652682711415</v>
      </c>
      <c r="BR201" s="77">
        <v>130.85334815784057</v>
      </c>
      <c r="BS201" s="77">
        <v>54.456618740284803</v>
      </c>
      <c r="BT201" s="76">
        <v>-30.540431773046546</v>
      </c>
      <c r="BU201" s="76">
        <v>6.2700127549314706</v>
      </c>
      <c r="BV201" s="78">
        <v>-26.185307985696237</v>
      </c>
      <c r="BW201" s="75">
        <v>247690</v>
      </c>
      <c r="BX201" s="75">
        <v>128565.52163833076</v>
      </c>
      <c r="BY201" s="75">
        <v>17598837.342423033</v>
      </c>
      <c r="BZ201" s="76">
        <v>51.905818417510098</v>
      </c>
      <c r="CA201" s="77">
        <v>136.88613493072069</v>
      </c>
      <c r="CB201" s="77">
        <v>71.051868635887729</v>
      </c>
      <c r="CC201" s="76">
        <v>22.103383106902594</v>
      </c>
      <c r="CD201" s="76">
        <v>10.764655057201558</v>
      </c>
      <c r="CE201" s="78">
        <v>35.247391111533979</v>
      </c>
      <c r="CF201" s="75">
        <v>240150</v>
      </c>
      <c r="CG201" s="75">
        <v>135909.86231610712</v>
      </c>
      <c r="CH201" s="75">
        <v>21218154.796526127</v>
      </c>
      <c r="CI201" s="76">
        <v>56.593738211995472</v>
      </c>
      <c r="CJ201" s="77">
        <v>156.11931639792039</v>
      </c>
      <c r="CK201" s="77">
        <v>88.353757220595995</v>
      </c>
      <c r="CL201" s="76">
        <v>127.62910771140561</v>
      </c>
      <c r="CM201" s="76">
        <v>68.617030391778201</v>
      </c>
      <c r="CN201" s="78">
        <v>283.82144173027433</v>
      </c>
      <c r="CO201" s="75">
        <v>248155</v>
      </c>
      <c r="CP201" s="75">
        <v>142782.50660128254</v>
      </c>
      <c r="CQ201" s="75">
        <v>21487686.077835731</v>
      </c>
      <c r="CR201" s="76">
        <v>57.537630352514569</v>
      </c>
      <c r="CS201" s="77">
        <v>150.49242788431843</v>
      </c>
      <c r="CT201" s="77">
        <v>86.589776864603706</v>
      </c>
      <c r="CU201" s="76">
        <v>100.71421632251892</v>
      </c>
      <c r="CV201" s="76">
        <v>50.594081814202703</v>
      </c>
      <c r="CW201" s="78">
        <v>202.26373114146995</v>
      </c>
      <c r="CX201" s="75">
        <v>239970</v>
      </c>
      <c r="CY201" s="75">
        <v>139702.76181474479</v>
      </c>
      <c r="CZ201" s="75">
        <v>21437973.371429898</v>
      </c>
      <c r="DA201" s="76">
        <v>58.216761184625078</v>
      </c>
      <c r="DB201" s="77">
        <v>153.45418439084321</v>
      </c>
      <c r="DC201" s="77">
        <v>89.336056054631399</v>
      </c>
      <c r="DD201" s="76">
        <v>55.179729679271802</v>
      </c>
      <c r="DE201" s="76">
        <v>29.756207680649041</v>
      </c>
      <c r="DF201" s="78">
        <v>101.3553323209057</v>
      </c>
      <c r="DG201" s="75">
        <v>732468</v>
      </c>
      <c r="DH201" s="75">
        <v>374167.64769527508</v>
      </c>
      <c r="DI201" s="75">
        <v>45812744.880854532</v>
      </c>
      <c r="DJ201" s="76">
        <v>51.083139153556886</v>
      </c>
      <c r="DK201" s="77">
        <v>122.43908623057858</v>
      </c>
      <c r="DL201" s="77">
        <v>62.545728797509966</v>
      </c>
      <c r="DM201" s="76">
        <v>3.2075344087112372</v>
      </c>
      <c r="DN201" s="76">
        <v>-19.212654607622706</v>
      </c>
      <c r="DO201" s="76">
        <v>-21.72340337823395</v>
      </c>
      <c r="DP201" s="76">
        <v>-4.364771070405852</v>
      </c>
      <c r="DQ201" s="78">
        <v>-25.139997622479079</v>
      </c>
      <c r="DR201" s="75">
        <v>733789</v>
      </c>
      <c r="DS201" s="75">
        <v>364402.25438760576</v>
      </c>
      <c r="DT201" s="75">
        <v>49458455.079137594</v>
      </c>
      <c r="DU201" s="76">
        <v>49.660359365922048</v>
      </c>
      <c r="DV201" s="77">
        <v>135.72488776792761</v>
      </c>
      <c r="DW201" s="77">
        <v>67.401467014547222</v>
      </c>
      <c r="DX201" s="76">
        <v>0.49494984079159104</v>
      </c>
      <c r="DY201" s="76">
        <v>-23.235885255003389</v>
      </c>
      <c r="DZ201" s="76">
        <v>-23.613957849016678</v>
      </c>
      <c r="EA201" s="76">
        <v>4.8118186479060876</v>
      </c>
      <c r="EB201" s="78">
        <v>-19.938400028398256</v>
      </c>
      <c r="EC201" s="75">
        <v>719100</v>
      </c>
      <c r="ED201" s="75">
        <v>347528.94612575078</v>
      </c>
      <c r="EE201" s="75">
        <v>50243963.872533433</v>
      </c>
      <c r="EF201" s="76">
        <v>48.328319583611567</v>
      </c>
      <c r="EG201" s="77">
        <v>144.57490356602705</v>
      </c>
      <c r="EH201" s="77">
        <v>69.870621433087791</v>
      </c>
      <c r="EI201" s="76">
        <v>-6.2539086929330828E-2</v>
      </c>
      <c r="EJ201" s="76">
        <v>-8.1206055148638807</v>
      </c>
      <c r="EK201" s="76">
        <v>-8.0631090226954605</v>
      </c>
      <c r="EL201" s="76">
        <v>12.735191744996639</v>
      </c>
      <c r="EM201" s="78">
        <v>3.6452303276527878</v>
      </c>
      <c r="EN201" s="75">
        <v>728275</v>
      </c>
      <c r="EO201" s="75">
        <v>418395.13073213445</v>
      </c>
      <c r="EP201" s="75">
        <v>64143814.245791756</v>
      </c>
      <c r="EQ201" s="76">
        <v>57.450156978083065</v>
      </c>
      <c r="ER201" s="77">
        <v>153.30917961102659</v>
      </c>
      <c r="ES201" s="77">
        <v>88.076364348346104</v>
      </c>
      <c r="ET201" s="76">
        <v>1.4719016428618203</v>
      </c>
      <c r="EU201" s="76">
        <v>91.85297899321084</v>
      </c>
      <c r="EV201" s="76">
        <v>89.070053765674146</v>
      </c>
      <c r="EW201" s="76">
        <v>45.270939761173864</v>
      </c>
      <c r="EX201" s="78">
        <v>174.66384391235152</v>
      </c>
      <c r="EY201" s="75">
        <v>2913632</v>
      </c>
      <c r="EZ201" s="75">
        <v>1504493.9789407661</v>
      </c>
      <c r="FA201" s="75">
        <v>209658978.07831731</v>
      </c>
      <c r="FB201" s="76">
        <v>51.63637614292972</v>
      </c>
      <c r="FC201" s="77">
        <v>139.35514599129669</v>
      </c>
      <c r="FD201" s="77">
        <v>71.957947358594808</v>
      </c>
      <c r="FE201" s="76">
        <v>1.2683428682650131</v>
      </c>
      <c r="FF201" s="76">
        <v>-1.9350434430447101</v>
      </c>
      <c r="FG201" s="76">
        <v>-3.1632652619554076</v>
      </c>
      <c r="FH201" s="76">
        <v>11.18460844017884</v>
      </c>
      <c r="FI201" s="78">
        <v>7.6675443447495235</v>
      </c>
      <c r="FK201" s="79">
        <v>157</v>
      </c>
      <c r="FL201" s="80">
        <v>43</v>
      </c>
      <c r="FM201" s="75">
        <v>7999</v>
      </c>
      <c r="FN201" s="80">
        <v>2645</v>
      </c>
    </row>
    <row r="202" spans="2:170" x14ac:dyDescent="0.2">
      <c r="B202" s="72" t="s">
        <v>113</v>
      </c>
      <c r="K202" s="69"/>
      <c r="T202" s="69"/>
      <c r="AC202" s="69"/>
      <c r="AL202" s="69"/>
      <c r="AU202" s="69"/>
      <c r="BD202" s="69"/>
      <c r="BM202" s="69"/>
      <c r="BV202" s="69"/>
      <c r="CE202" s="69"/>
      <c r="CN202" s="69"/>
      <c r="CW202" s="69"/>
      <c r="DF202" s="69"/>
      <c r="DQ202" s="69"/>
      <c r="EB202" s="69"/>
      <c r="EM202" s="69"/>
      <c r="EX202" s="69"/>
      <c r="FI202" s="69"/>
      <c r="FK202" s="70"/>
      <c r="FL202" s="71"/>
      <c r="FN202" s="71"/>
    </row>
    <row r="203" spans="2:170" x14ac:dyDescent="0.2">
      <c r="B203" s="73" t="s">
        <v>61</v>
      </c>
      <c r="C203" s="46">
        <v>520335</v>
      </c>
      <c r="D203" s="46">
        <v>248984.70798740338</v>
      </c>
      <c r="E203" s="46">
        <v>39587129.033680506</v>
      </c>
      <c r="F203" s="49">
        <v>47.850847624588653</v>
      </c>
      <c r="G203" s="50">
        <v>158.99421837458104</v>
      </c>
      <c r="H203" s="50">
        <v>76.080081166326508</v>
      </c>
      <c r="I203" s="49">
        <v>-33.94321494575339</v>
      </c>
      <c r="J203" s="49">
        <v>-3.0654503855655539</v>
      </c>
      <c r="K203" s="69">
        <v>-35.968152917890997</v>
      </c>
      <c r="L203" s="46">
        <v>520335</v>
      </c>
      <c r="M203" s="46">
        <v>248437.44208494207</v>
      </c>
      <c r="N203" s="46">
        <v>39483817.766838856</v>
      </c>
      <c r="O203" s="49">
        <v>47.74567193922033</v>
      </c>
      <c r="P203" s="50">
        <v>158.92861170796922</v>
      </c>
      <c r="Q203" s="50">
        <v>75.881533563644297</v>
      </c>
      <c r="R203" s="49">
        <v>-37.78186463209866</v>
      </c>
      <c r="S203" s="49">
        <v>-6.2838247393072431</v>
      </c>
      <c r="T203" s="69">
        <v>-41.691543214682518</v>
      </c>
      <c r="U203" s="46">
        <v>503430</v>
      </c>
      <c r="V203" s="46">
        <v>260063.5977826608</v>
      </c>
      <c r="W203" s="46">
        <v>41317349.3446251</v>
      </c>
      <c r="X203" s="49">
        <v>51.658343321347715</v>
      </c>
      <c r="Y203" s="50">
        <v>158.87402042001531</v>
      </c>
      <c r="Z203" s="50">
        <v>82.071686916999582</v>
      </c>
      <c r="AA203" s="49">
        <v>-31.944751045982269</v>
      </c>
      <c r="AB203" s="49">
        <v>-4.6150708900159225</v>
      </c>
      <c r="AC203" s="69">
        <v>-35.085549029587007</v>
      </c>
      <c r="AD203" s="46">
        <v>530255</v>
      </c>
      <c r="AE203" s="46">
        <v>285969.42520511354</v>
      </c>
      <c r="AF203" s="46">
        <v>47806064.106999047</v>
      </c>
      <c r="AG203" s="49">
        <v>53.930547605418816</v>
      </c>
      <c r="AH203" s="50">
        <v>167.17194180010614</v>
      </c>
      <c r="AI203" s="50">
        <v>90.156743655409272</v>
      </c>
      <c r="AJ203" s="49">
        <v>-31.643374721160388</v>
      </c>
      <c r="AK203" s="49">
        <v>-2.4065654721729199</v>
      </c>
      <c r="AL203" s="69">
        <v>-33.288421663063566</v>
      </c>
      <c r="AM203" s="46">
        <v>510720</v>
      </c>
      <c r="AN203" s="46">
        <v>291666.83214183588</v>
      </c>
      <c r="AO203" s="46">
        <v>48578377.619026139</v>
      </c>
      <c r="AP203" s="49">
        <v>57.108950529024881</v>
      </c>
      <c r="AQ203" s="50">
        <v>166.55434305743327</v>
      </c>
      <c r="AR203" s="50">
        <v>95.117437380611946</v>
      </c>
      <c r="AS203" s="49">
        <v>-29.288300840196214</v>
      </c>
      <c r="AT203" s="49">
        <v>-5.2210509521917841</v>
      </c>
      <c r="AU203" s="69">
        <v>-32.980194682490144</v>
      </c>
      <c r="AV203" s="46">
        <v>534843</v>
      </c>
      <c r="AW203" s="46">
        <v>317064.11054104479</v>
      </c>
      <c r="AX203" s="46">
        <v>59628915.125668138</v>
      </c>
      <c r="AY203" s="49">
        <v>59.281716417910445</v>
      </c>
      <c r="AZ203" s="50">
        <v>188.06579850338824</v>
      </c>
      <c r="BA203" s="50">
        <v>111.48863334785747</v>
      </c>
      <c r="BB203" s="49">
        <v>-18.752284946778378</v>
      </c>
      <c r="BC203" s="49">
        <v>3.8208399492454181</v>
      </c>
      <c r="BD203" s="69">
        <v>-15.647939792175801</v>
      </c>
      <c r="BE203" s="46">
        <v>533231</v>
      </c>
      <c r="BF203" s="46">
        <v>315446.63756316673</v>
      </c>
      <c r="BG203" s="46">
        <v>60279997.252039924</v>
      </c>
      <c r="BH203" s="49">
        <v>59.157595406712431</v>
      </c>
      <c r="BI203" s="50">
        <v>191.09411885859501</v>
      </c>
      <c r="BJ203" s="50">
        <v>113.04668568038979</v>
      </c>
      <c r="BK203" s="49">
        <v>-8.9310047956335552</v>
      </c>
      <c r="BL203" s="49">
        <v>8.8768925066860138</v>
      </c>
      <c r="BM203" s="69">
        <v>-0.84690798442290349</v>
      </c>
      <c r="BN203" s="46">
        <v>490280</v>
      </c>
      <c r="BO203" s="46">
        <v>223519.99184043516</v>
      </c>
      <c r="BP203" s="46">
        <v>37371032.978193864</v>
      </c>
      <c r="BQ203" s="49">
        <v>45.590273280663126</v>
      </c>
      <c r="BR203" s="50">
        <v>167.19324598433246</v>
      </c>
      <c r="BS203" s="50">
        <v>76.223857751068508</v>
      </c>
      <c r="BT203" s="49">
        <v>-37.006561499251596</v>
      </c>
      <c r="BU203" s="49">
        <v>-4.187764770622552</v>
      </c>
      <c r="BV203" s="69">
        <v>-39.644578524589726</v>
      </c>
      <c r="BW203" s="46">
        <v>548700</v>
      </c>
      <c r="BX203" s="46">
        <v>335946.60764296685</v>
      </c>
      <c r="BY203" s="46">
        <v>58452708.999302737</v>
      </c>
      <c r="BZ203" s="49">
        <v>61.225917193906845</v>
      </c>
      <c r="CA203" s="50">
        <v>173.99404449835785</v>
      </c>
      <c r="CB203" s="50">
        <v>106.52944960689399</v>
      </c>
      <c r="CC203" s="49">
        <v>26.228288842820941</v>
      </c>
      <c r="CD203" s="49">
        <v>5.5747478708988991</v>
      </c>
      <c r="CE203" s="69">
        <v>33.265197687558214</v>
      </c>
      <c r="CF203" s="46">
        <v>535020</v>
      </c>
      <c r="CG203" s="46">
        <v>322391.55036231881</v>
      </c>
      <c r="CH203" s="46">
        <v>57863600.844806716</v>
      </c>
      <c r="CI203" s="49">
        <v>60.257850241545896</v>
      </c>
      <c r="CJ203" s="50">
        <v>179.48237408758658</v>
      </c>
      <c r="CK203" s="50">
        <v>108.15222018766909</v>
      </c>
      <c r="CL203" s="49">
        <v>137.01426221525088</v>
      </c>
      <c r="CM203" s="49">
        <v>36.680975930306964</v>
      </c>
      <c r="CN203" s="69">
        <v>223.95340668982172</v>
      </c>
      <c r="CO203" s="46">
        <v>552854</v>
      </c>
      <c r="CP203" s="46">
        <v>332282.62520852644</v>
      </c>
      <c r="CQ203" s="46">
        <v>60631975.303464398</v>
      </c>
      <c r="CR203" s="49">
        <v>60.103142096923676</v>
      </c>
      <c r="CS203" s="50">
        <v>182.47109750446432</v>
      </c>
      <c r="CT203" s="50">
        <v>109.67086301892434</v>
      </c>
      <c r="CU203" s="49">
        <v>125.06494671632485</v>
      </c>
      <c r="CV203" s="49">
        <v>36.219256133619005</v>
      </c>
      <c r="CW203" s="69">
        <v>206.58179623450368</v>
      </c>
      <c r="CX203" s="46">
        <v>524220</v>
      </c>
      <c r="CY203" s="46">
        <v>304874.72614031873</v>
      </c>
      <c r="CZ203" s="46">
        <v>56190134.503975026</v>
      </c>
      <c r="DA203" s="49">
        <v>58.15778225560237</v>
      </c>
      <c r="DB203" s="50">
        <v>184.30564978388367</v>
      </c>
      <c r="DC203" s="50">
        <v>107.18807848608414</v>
      </c>
      <c r="DD203" s="49">
        <v>79.58551648025697</v>
      </c>
      <c r="DE203" s="49">
        <v>29.590686200674462</v>
      </c>
      <c r="DF203" s="69">
        <v>132.72610312379032</v>
      </c>
      <c r="DG203" s="46">
        <v>1544100</v>
      </c>
      <c r="DH203" s="46">
        <v>757485.74785500625</v>
      </c>
      <c r="DI203" s="46">
        <v>120388296.14514446</v>
      </c>
      <c r="DJ203" s="49">
        <v>49.056780510006234</v>
      </c>
      <c r="DK203" s="50">
        <v>158.93143400526199</v>
      </c>
      <c r="DL203" s="50">
        <v>77.966644741366792</v>
      </c>
      <c r="DM203" s="49">
        <v>2.2014243731963674</v>
      </c>
      <c r="DN203" s="49">
        <v>-33.171606667688046</v>
      </c>
      <c r="DO203" s="49">
        <v>-34.611093982131862</v>
      </c>
      <c r="DP203" s="49">
        <v>-4.7037587754607895</v>
      </c>
      <c r="DQ203" s="69">
        <v>-37.686830387125141</v>
      </c>
      <c r="DR203" s="46">
        <v>1575818</v>
      </c>
      <c r="DS203" s="46">
        <v>894700.36788799416</v>
      </c>
      <c r="DT203" s="46">
        <v>156013356.85169333</v>
      </c>
      <c r="DU203" s="49">
        <v>56.776884633123508</v>
      </c>
      <c r="DV203" s="50">
        <v>174.37497787105451</v>
      </c>
      <c r="DW203" s="50">
        <v>99.004680014883263</v>
      </c>
      <c r="DX203" s="49">
        <v>0.38278542166594792</v>
      </c>
      <c r="DY203" s="49">
        <v>-26.4251731241899</v>
      </c>
      <c r="DZ203" s="49">
        <v>-26.705732893590135</v>
      </c>
      <c r="EA203" s="49">
        <v>-0.91109023883186735</v>
      </c>
      <c r="EB203" s="69">
        <v>-27.373509806819992</v>
      </c>
      <c r="EC203" s="46">
        <v>1572211</v>
      </c>
      <c r="ED203" s="46">
        <v>874913.23704656877</v>
      </c>
      <c r="EE203" s="46">
        <v>156103739.22953653</v>
      </c>
      <c r="EF203" s="49">
        <v>55.648588964621716</v>
      </c>
      <c r="EG203" s="50">
        <v>178.42196530994721</v>
      </c>
      <c r="EH203" s="50">
        <v>99.289306097932482</v>
      </c>
      <c r="EI203" s="49">
        <v>0.48959733495424568</v>
      </c>
      <c r="EJ203" s="49">
        <v>-9.2198147791259082</v>
      </c>
      <c r="EK203" s="49">
        <v>-9.6621066971902749</v>
      </c>
      <c r="EL203" s="49">
        <v>3.5887153467385895</v>
      </c>
      <c r="EM203" s="69">
        <v>-6.42013685631201</v>
      </c>
      <c r="EN203" s="46">
        <v>1612094</v>
      </c>
      <c r="EO203" s="46">
        <v>959548.90171116404</v>
      </c>
      <c r="EP203" s="46">
        <v>174685710.65224615</v>
      </c>
      <c r="EQ203" s="49">
        <v>59.521895231367651</v>
      </c>
      <c r="ER203" s="50">
        <v>182.04982605965057</v>
      </c>
      <c r="ES203" s="50">
        <v>108.35950673611225</v>
      </c>
      <c r="ET203" s="49">
        <v>8.8624536922613579</v>
      </c>
      <c r="EU203" s="49">
        <v>129.95253220530924</v>
      </c>
      <c r="EV203" s="49">
        <v>111.23217822680377</v>
      </c>
      <c r="EW203" s="49">
        <v>33.526865696766706</v>
      </c>
      <c r="EX203" s="69">
        <v>182.05170692925915</v>
      </c>
      <c r="EY203" s="46">
        <v>6304223</v>
      </c>
      <c r="EZ203" s="46">
        <v>3486648.2545007332</v>
      </c>
      <c r="FA203" s="46">
        <v>607191102.87862039</v>
      </c>
      <c r="FB203" s="49">
        <v>55.306550141083733</v>
      </c>
      <c r="FC203" s="50">
        <v>174.14750745069537</v>
      </c>
      <c r="FD203" s="50">
        <v>96.314978527666369</v>
      </c>
      <c r="FE203" s="49">
        <v>2.9083811536757591</v>
      </c>
      <c r="FF203" s="49">
        <v>-6.5385274353506269</v>
      </c>
      <c r="FG203" s="49">
        <v>-9.1799214827012694</v>
      </c>
      <c r="FH203" s="49">
        <v>3.7932871453873136</v>
      </c>
      <c r="FI203" s="69">
        <v>-5.7348551188739121</v>
      </c>
      <c r="FK203" s="70">
        <v>190</v>
      </c>
      <c r="FL203" s="71">
        <v>74</v>
      </c>
      <c r="FM203" s="46">
        <v>17474</v>
      </c>
      <c r="FN203" s="71">
        <v>10918</v>
      </c>
    </row>
    <row r="204" spans="2:170" x14ac:dyDescent="0.2">
      <c r="B204" s="73" t="s">
        <v>62</v>
      </c>
      <c r="C204" s="46">
        <v>149420</v>
      </c>
      <c r="D204" s="46">
        <v>67174.341463414632</v>
      </c>
      <c r="E204" s="46">
        <v>11014008.318118518</v>
      </c>
      <c r="F204" s="49">
        <v>44.956726986624702</v>
      </c>
      <c r="G204" s="50">
        <v>163.96153766713309</v>
      </c>
      <c r="H204" s="50">
        <v>73.711740852084858</v>
      </c>
      <c r="I204" s="49">
        <v>-30.020234291799788</v>
      </c>
      <c r="J204" s="49">
        <v>22.601116958086109</v>
      </c>
      <c r="K204" s="69">
        <v>-14.204025597094819</v>
      </c>
      <c r="L204" s="46">
        <v>149420</v>
      </c>
      <c r="M204" s="46">
        <v>59309.512195121948</v>
      </c>
      <c r="N204" s="46">
        <v>8869281.9735487867</v>
      </c>
      <c r="O204" s="49">
        <v>39.693154996066092</v>
      </c>
      <c r="P204" s="50">
        <v>149.54231868186332</v>
      </c>
      <c r="Q204" s="50">
        <v>59.358064339103109</v>
      </c>
      <c r="R204" s="49">
        <v>-34.304055283276178</v>
      </c>
      <c r="S204" s="49">
        <v>5.4279013414853994</v>
      </c>
      <c r="T204" s="69">
        <v>-30.73814421869562</v>
      </c>
      <c r="U204" s="46">
        <v>144600</v>
      </c>
      <c r="V204" s="46">
        <v>75509.414634146335</v>
      </c>
      <c r="W204" s="46">
        <v>10857692.149437573</v>
      </c>
      <c r="X204" s="49">
        <v>52.219512195121951</v>
      </c>
      <c r="Y204" s="50">
        <v>143.79256152421002</v>
      </c>
      <c r="Z204" s="50">
        <v>75.087774200813087</v>
      </c>
      <c r="AA204" s="49">
        <v>-23.626634958382876</v>
      </c>
      <c r="AB204" s="49">
        <v>3.2955535643950782</v>
      </c>
      <c r="AC204" s="69">
        <v>-21.1097098045054</v>
      </c>
      <c r="AD204" s="46">
        <v>149420</v>
      </c>
      <c r="AE204" s="46">
        <v>84690.36446469248</v>
      </c>
      <c r="AF204" s="46">
        <v>12595957.838228617</v>
      </c>
      <c r="AG204" s="49">
        <v>56.679403336027626</v>
      </c>
      <c r="AH204" s="50">
        <v>148.72952688118241</v>
      </c>
      <c r="AI204" s="50">
        <v>84.299008420751008</v>
      </c>
      <c r="AJ204" s="49">
        <v>-21.242876253456028</v>
      </c>
      <c r="AK204" s="49">
        <v>2.2174649910495581</v>
      </c>
      <c r="AL204" s="69">
        <v>-19.49646460641884</v>
      </c>
      <c r="AM204" s="46">
        <v>144930</v>
      </c>
      <c r="AN204" s="46">
        <v>76394.910950661855</v>
      </c>
      <c r="AO204" s="46">
        <v>11651667.258254508</v>
      </c>
      <c r="AP204" s="49">
        <v>52.71159245888488</v>
      </c>
      <c r="AQ204" s="50">
        <v>152.51889312076699</v>
      </c>
      <c r="AR204" s="50">
        <v>80.395137364620894</v>
      </c>
      <c r="AS204" s="49">
        <v>-29.150951329094983</v>
      </c>
      <c r="AT204" s="49">
        <v>2.6214747086239236</v>
      </c>
      <c r="AU204" s="69">
        <v>-27.293661436886552</v>
      </c>
      <c r="AV204" s="46">
        <v>149761</v>
      </c>
      <c r="AW204" s="46">
        <v>82702.534296028884</v>
      </c>
      <c r="AX204" s="46">
        <v>14978124.123656498</v>
      </c>
      <c r="AY204" s="49">
        <v>55.223011529055547</v>
      </c>
      <c r="AZ204" s="50">
        <v>181.10840557851807</v>
      </c>
      <c r="BA204" s="50">
        <v>100.01351569271371</v>
      </c>
      <c r="BB204" s="49">
        <v>-15.431301541028494</v>
      </c>
      <c r="BC204" s="49">
        <v>9.1179431700532714</v>
      </c>
      <c r="BD204" s="69">
        <v>-7.720375675885756</v>
      </c>
      <c r="BE204" s="46">
        <v>150071</v>
      </c>
      <c r="BF204" s="46">
        <v>84743.219598583237</v>
      </c>
      <c r="BG204" s="46">
        <v>15905830.042810855</v>
      </c>
      <c r="BH204" s="49">
        <v>56.468751190158812</v>
      </c>
      <c r="BI204" s="50">
        <v>187.69442697781068</v>
      </c>
      <c r="BJ204" s="50">
        <v>105.98869896789424</v>
      </c>
      <c r="BK204" s="49">
        <v>-9.3180132024482347</v>
      </c>
      <c r="BL204" s="49">
        <v>8.2882049416087629</v>
      </c>
      <c r="BM204" s="69">
        <v>-1.8021042915445442</v>
      </c>
      <c r="BN204" s="46">
        <v>135548</v>
      </c>
      <c r="BO204" s="46">
        <v>73518.043683589145</v>
      </c>
      <c r="BP204" s="46">
        <v>10274700.163883947</v>
      </c>
      <c r="BQ204" s="49">
        <v>54.237645471411703</v>
      </c>
      <c r="BR204" s="50">
        <v>139.7575295679078</v>
      </c>
      <c r="BS204" s="50">
        <v>75.801193406645211</v>
      </c>
      <c r="BT204" s="49">
        <v>-22.444472299150039</v>
      </c>
      <c r="BU204" s="49">
        <v>-7.167330144190311</v>
      </c>
      <c r="BV204" s="69">
        <v>-28.003133014538925</v>
      </c>
      <c r="BW204" s="46">
        <v>150071</v>
      </c>
      <c r="BX204" s="46">
        <v>88269.662337662332</v>
      </c>
      <c r="BY204" s="46">
        <v>14237117.068908619</v>
      </c>
      <c r="BZ204" s="49">
        <v>58.818600754084628</v>
      </c>
      <c r="CA204" s="50">
        <v>161.29116948976949</v>
      </c>
      <c r="CB204" s="50">
        <v>94.869209033781473</v>
      </c>
      <c r="CC204" s="49">
        <v>19.596735166758716</v>
      </c>
      <c r="CD204" s="49">
        <v>9.2224456501964163</v>
      </c>
      <c r="CE204" s="69">
        <v>30.626479066922382</v>
      </c>
      <c r="CF204" s="46">
        <v>145230</v>
      </c>
      <c r="CG204" s="46">
        <v>87652.391971664692</v>
      </c>
      <c r="CH204" s="46">
        <v>15134158.510838497</v>
      </c>
      <c r="CI204" s="49">
        <v>60.354191263282175</v>
      </c>
      <c r="CJ204" s="50">
        <v>172.66110108815857</v>
      </c>
      <c r="CK204" s="50">
        <v>104.2082111880362</v>
      </c>
      <c r="CL204" s="49">
        <v>232.39954913299766</v>
      </c>
      <c r="CM204" s="49">
        <v>54.179626370507364</v>
      </c>
      <c r="CN204" s="69">
        <v>412.49238291050682</v>
      </c>
      <c r="CO204" s="46">
        <v>150071</v>
      </c>
      <c r="CP204" s="46">
        <v>90338.661157024791</v>
      </c>
      <c r="CQ204" s="46">
        <v>13149622.232306547</v>
      </c>
      <c r="CR204" s="49">
        <v>60.197280725139962</v>
      </c>
      <c r="CS204" s="50">
        <v>145.55918876692388</v>
      </c>
      <c r="CT204" s="50">
        <v>87.622673483261565</v>
      </c>
      <c r="CU204" s="49">
        <v>168.70172182861396</v>
      </c>
      <c r="CV204" s="49">
        <v>14.441098931434194</v>
      </c>
      <c r="CW204" s="69">
        <v>207.50520330835121</v>
      </c>
      <c r="CX204" s="46">
        <v>145050</v>
      </c>
      <c r="CY204" s="46">
        <v>86788.537455410231</v>
      </c>
      <c r="CZ204" s="46">
        <v>12626445.984174067</v>
      </c>
      <c r="DA204" s="49">
        <v>59.833531510107015</v>
      </c>
      <c r="DB204" s="50">
        <v>145.4851798909645</v>
      </c>
      <c r="DC204" s="50">
        <v>87.04892095259612</v>
      </c>
      <c r="DD204" s="49">
        <v>85.612731845497677</v>
      </c>
      <c r="DE204" s="49">
        <v>8.6299479638766456</v>
      </c>
      <c r="DF204" s="69">
        <v>101.63101401809402</v>
      </c>
      <c r="DG204" s="46">
        <v>443440</v>
      </c>
      <c r="DH204" s="46">
        <v>201993.26829268291</v>
      </c>
      <c r="DI204" s="46">
        <v>30740982.441104878</v>
      </c>
      <c r="DJ204" s="49">
        <v>45.551431601272533</v>
      </c>
      <c r="DK204" s="50">
        <v>152.1881531049936</v>
      </c>
      <c r="DL204" s="50">
        <v>69.323882466861079</v>
      </c>
      <c r="DM204" s="49">
        <v>-0.35145751498862932</v>
      </c>
      <c r="DN204" s="49">
        <v>-29.408612289223321</v>
      </c>
      <c r="DO204" s="49">
        <v>-29.159638515139669</v>
      </c>
      <c r="DP204" s="49">
        <v>10.122402382823152</v>
      </c>
      <c r="DQ204" s="69">
        <v>-21.988892076195633</v>
      </c>
      <c r="DR204" s="46">
        <v>444111</v>
      </c>
      <c r="DS204" s="46">
        <v>243787.80971138322</v>
      </c>
      <c r="DT204" s="46">
        <v>39225749.220139623</v>
      </c>
      <c r="DU204" s="49">
        <v>54.893440989163345</v>
      </c>
      <c r="DV204" s="50">
        <v>160.90119217436839</v>
      </c>
      <c r="DW204" s="50">
        <v>88.32420097709722</v>
      </c>
      <c r="DX204" s="49">
        <v>-0.13222426855018787</v>
      </c>
      <c r="DY204" s="49">
        <v>-22.255703201802284</v>
      </c>
      <c r="DZ204" s="49">
        <v>-22.152770271707464</v>
      </c>
      <c r="EA204" s="49">
        <v>5.1904408941271329</v>
      </c>
      <c r="EB204" s="69">
        <v>-18.112155824945074</v>
      </c>
      <c r="EC204" s="46">
        <v>435690</v>
      </c>
      <c r="ED204" s="46">
        <v>246530.92561983471</v>
      </c>
      <c r="EE204" s="46">
        <v>40417647.275603421</v>
      </c>
      <c r="EF204" s="49">
        <v>56.58402203856749</v>
      </c>
      <c r="EG204" s="50">
        <v>163.94554627977922</v>
      </c>
      <c r="EH204" s="50">
        <v>92.76698403820015</v>
      </c>
      <c r="EI204" s="49">
        <v>0.18625827814569537</v>
      </c>
      <c r="EJ204" s="49">
        <v>-5.7473662383247071</v>
      </c>
      <c r="EK204" s="49">
        <v>-5.9225931963612855</v>
      </c>
      <c r="EL204" s="49">
        <v>3.8538261836372469</v>
      </c>
      <c r="EM204" s="69">
        <v>-2.2970134600757284</v>
      </c>
      <c r="EN204" s="46">
        <v>440351</v>
      </c>
      <c r="EO204" s="46">
        <v>264779.5905840997</v>
      </c>
      <c r="EP204" s="46">
        <v>40910226.727319114</v>
      </c>
      <c r="EQ204" s="49">
        <v>60.12921296513457</v>
      </c>
      <c r="ER204" s="50">
        <v>154.50672250482668</v>
      </c>
      <c r="ES204" s="50">
        <v>92.903676220376724</v>
      </c>
      <c r="ET204" s="49">
        <v>0.35300659522973915</v>
      </c>
      <c r="EU204" s="49">
        <v>148.88410299940244</v>
      </c>
      <c r="EV204" s="49">
        <v>148.00861622738176</v>
      </c>
      <c r="EW204" s="49">
        <v>22.24594289475862</v>
      </c>
      <c r="EX204" s="69">
        <v>203.18047136740617</v>
      </c>
      <c r="EY204" s="46">
        <v>1763592</v>
      </c>
      <c r="EZ204" s="46">
        <v>957091.59420800058</v>
      </c>
      <c r="FA204" s="46">
        <v>151294605.66416705</v>
      </c>
      <c r="FB204" s="49">
        <v>54.26944521227135</v>
      </c>
      <c r="FC204" s="50">
        <v>158.07745735074008</v>
      </c>
      <c r="FD204" s="50">
        <v>85.787759109911491</v>
      </c>
      <c r="FE204" s="49">
        <v>1.1738786481681539E-2</v>
      </c>
      <c r="FF204" s="49">
        <v>-1.0933337644695553</v>
      </c>
      <c r="FG204" s="49">
        <v>-1.1049428440700269</v>
      </c>
      <c r="FH204" s="49">
        <v>7.5359973992109968</v>
      </c>
      <c r="FI204" s="69">
        <v>6.347786091149084</v>
      </c>
      <c r="FK204" s="70">
        <v>105</v>
      </c>
      <c r="FL204" s="71">
        <v>14</v>
      </c>
      <c r="FM204" s="46">
        <v>4835</v>
      </c>
      <c r="FN204" s="71">
        <v>841</v>
      </c>
    </row>
    <row r="205" spans="2:170" x14ac:dyDescent="0.2">
      <c r="B205" s="73" t="s">
        <v>63</v>
      </c>
      <c r="C205" s="46">
        <v>128433</v>
      </c>
      <c r="D205" s="46">
        <v>74931.009196185289</v>
      </c>
      <c r="E205" s="46">
        <v>12349919.849540092</v>
      </c>
      <c r="F205" s="49">
        <v>58.342489232662388</v>
      </c>
      <c r="G205" s="50">
        <v>164.81720961752137</v>
      </c>
      <c r="H205" s="50">
        <v>96.158462774677005</v>
      </c>
      <c r="I205" s="49">
        <v>-10.790637463924959</v>
      </c>
      <c r="J205" s="49">
        <v>-4.1924392691449652</v>
      </c>
      <c r="K205" s="69">
        <v>-14.530685810641266</v>
      </c>
      <c r="L205" s="46">
        <v>128061</v>
      </c>
      <c r="M205" s="46">
        <v>82498.5</v>
      </c>
      <c r="N205" s="46">
        <v>13915697.66992151</v>
      </c>
      <c r="O205" s="49">
        <v>64.421252371916509</v>
      </c>
      <c r="P205" s="50">
        <v>168.67819014796038</v>
      </c>
      <c r="Q205" s="50">
        <v>108.66460257159878</v>
      </c>
      <c r="R205" s="49">
        <v>-5.7589334138209116</v>
      </c>
      <c r="S205" s="49">
        <v>-1.7518901300665504</v>
      </c>
      <c r="T205" s="69">
        <v>-7.4099333578136291</v>
      </c>
      <c r="U205" s="46">
        <v>132990</v>
      </c>
      <c r="V205" s="46">
        <v>82409.690547263686</v>
      </c>
      <c r="W205" s="46">
        <v>13903693.592414733</v>
      </c>
      <c r="X205" s="49">
        <v>61.966832504145934</v>
      </c>
      <c r="Y205" s="50">
        <v>168.71430410772714</v>
      </c>
      <c r="Z205" s="50">
        <v>104.54691023697069</v>
      </c>
      <c r="AA205" s="49">
        <v>-9.4316706100012446</v>
      </c>
      <c r="AB205" s="49">
        <v>5.2251640253227007</v>
      </c>
      <c r="AC205" s="69">
        <v>-4.6993268443792644</v>
      </c>
      <c r="AD205" s="46">
        <v>137423</v>
      </c>
      <c r="AE205" s="46">
        <v>90350.210920436817</v>
      </c>
      <c r="AF205" s="46">
        <v>15278955.781533621</v>
      </c>
      <c r="AG205" s="49">
        <v>65.746062100548542</v>
      </c>
      <c r="AH205" s="50">
        <v>169.10813628302876</v>
      </c>
      <c r="AI205" s="50">
        <v>111.18194029772033</v>
      </c>
      <c r="AJ205" s="49">
        <v>-5.4816412548084275</v>
      </c>
      <c r="AK205" s="49">
        <v>6.6165619712512802</v>
      </c>
      <c r="AL205" s="69">
        <v>0.77222452577677714</v>
      </c>
      <c r="AM205" s="46">
        <v>132990</v>
      </c>
      <c r="AN205" s="46">
        <v>81796.463383020091</v>
      </c>
      <c r="AO205" s="46">
        <v>13156919.754410984</v>
      </c>
      <c r="AP205" s="49">
        <v>61.505724778569885</v>
      </c>
      <c r="AQ205" s="50">
        <v>160.84949410101504</v>
      </c>
      <c r="AR205" s="50">
        <v>98.931647149492321</v>
      </c>
      <c r="AS205" s="49">
        <v>-13.346959828986652</v>
      </c>
      <c r="AT205" s="49">
        <v>1.4310662219174193</v>
      </c>
      <c r="AU205" s="69">
        <v>-12.106897440834748</v>
      </c>
      <c r="AV205" s="46">
        <v>137423</v>
      </c>
      <c r="AW205" s="46">
        <v>73224.943292287746</v>
      </c>
      <c r="AX205" s="46">
        <v>12513139.507154552</v>
      </c>
      <c r="AY205" s="49">
        <v>53.284343444902056</v>
      </c>
      <c r="AZ205" s="50">
        <v>170.88629836429618</v>
      </c>
      <c r="BA205" s="50">
        <v>91.055642120711624</v>
      </c>
      <c r="BB205" s="49">
        <v>-14.819174618183096</v>
      </c>
      <c r="BC205" s="49">
        <v>5.838760777749914</v>
      </c>
      <c r="BD205" s="69">
        <v>-9.8456699956259275</v>
      </c>
      <c r="BE205" s="46">
        <v>137361</v>
      </c>
      <c r="BF205" s="46">
        <v>77878.704280155638</v>
      </c>
      <c r="BG205" s="46">
        <v>13192221.014738129</v>
      </c>
      <c r="BH205" s="49">
        <v>56.696372536713945</v>
      </c>
      <c r="BI205" s="50">
        <v>169.39445945686663</v>
      </c>
      <c r="BJ205" s="50">
        <v>96.040513790217958</v>
      </c>
      <c r="BK205" s="49">
        <v>-1.3861630130227875</v>
      </c>
      <c r="BL205" s="49">
        <v>10.00263797833369</v>
      </c>
      <c r="BM205" s="69">
        <v>8.4778220973286693</v>
      </c>
      <c r="BN205" s="46">
        <v>124068</v>
      </c>
      <c r="BO205" s="46">
        <v>64040.999039692702</v>
      </c>
      <c r="BP205" s="46">
        <v>10534232.250826137</v>
      </c>
      <c r="BQ205" s="49">
        <v>51.61766050850558</v>
      </c>
      <c r="BR205" s="50">
        <v>164.49200369745958</v>
      </c>
      <c r="BS205" s="50">
        <v>84.906924032193132</v>
      </c>
      <c r="BT205" s="49">
        <v>-20.231373782983905</v>
      </c>
      <c r="BU205" s="49">
        <v>4.2196143162148649</v>
      </c>
      <c r="BV205" s="69">
        <v>-16.865445411282767</v>
      </c>
      <c r="BW205" s="46">
        <v>137361</v>
      </c>
      <c r="BX205" s="46">
        <v>77568.092725569775</v>
      </c>
      <c r="BY205" s="46">
        <v>12892701.319645774</v>
      </c>
      <c r="BZ205" s="49">
        <v>56.470244629530782</v>
      </c>
      <c r="CA205" s="50">
        <v>166.21140041768467</v>
      </c>
      <c r="CB205" s="50">
        <v>93.859984418035495</v>
      </c>
      <c r="CC205" s="49">
        <v>14.694532320366156</v>
      </c>
      <c r="CD205" s="49">
        <v>8.3981083898100248</v>
      </c>
      <c r="CE205" s="69">
        <v>24.326703461816194</v>
      </c>
      <c r="CF205" s="46">
        <v>132930</v>
      </c>
      <c r="CG205" s="46">
        <v>86181.815300896284</v>
      </c>
      <c r="CH205" s="46">
        <v>15603013.853519995</v>
      </c>
      <c r="CI205" s="49">
        <v>64.832479726845918</v>
      </c>
      <c r="CJ205" s="50">
        <v>181.04763515416138</v>
      </c>
      <c r="CK205" s="50">
        <v>117.37767135725565</v>
      </c>
      <c r="CL205" s="49">
        <v>61.251556790441875</v>
      </c>
      <c r="CM205" s="49">
        <v>34.990941731205204</v>
      </c>
      <c r="CN205" s="69">
        <v>117.67499506764665</v>
      </c>
      <c r="CO205" s="46">
        <v>137361</v>
      </c>
      <c r="CP205" s="46">
        <v>88027.119718309856</v>
      </c>
      <c r="CQ205" s="46">
        <v>16229476.88602772</v>
      </c>
      <c r="CR205" s="49">
        <v>64.08450704225352</v>
      </c>
      <c r="CS205" s="50">
        <v>184.36905510441173</v>
      </c>
      <c r="CT205" s="50">
        <v>118.15200010212301</v>
      </c>
      <c r="CU205" s="49">
        <v>51.800003777440345</v>
      </c>
      <c r="CV205" s="49">
        <v>37.492735196993365</v>
      </c>
      <c r="CW205" s="69">
        <v>108.71397722274197</v>
      </c>
      <c r="CX205" s="46">
        <v>131880</v>
      </c>
      <c r="CY205" s="46">
        <v>88382.512139851082</v>
      </c>
      <c r="CZ205" s="46">
        <v>16848169.110311355</v>
      </c>
      <c r="DA205" s="49">
        <v>67.017373475774249</v>
      </c>
      <c r="DB205" s="50">
        <v>190.62785954365995</v>
      </c>
      <c r="DC205" s="50">
        <v>127.75378457924897</v>
      </c>
      <c r="DD205" s="49">
        <v>36.638776667875199</v>
      </c>
      <c r="DE205" s="49">
        <v>37.1897233511637</v>
      </c>
      <c r="DF205" s="69">
        <v>87.454359701072406</v>
      </c>
      <c r="DG205" s="46">
        <v>389484</v>
      </c>
      <c r="DH205" s="46">
        <v>239839.19974344896</v>
      </c>
      <c r="DI205" s="46">
        <v>40169311.111876331</v>
      </c>
      <c r="DJ205" s="49">
        <v>61.578704065750834</v>
      </c>
      <c r="DK205" s="50">
        <v>167.48434432254868</v>
      </c>
      <c r="DL205" s="50">
        <v>103.1346887468454</v>
      </c>
      <c r="DM205" s="49">
        <v>0.24915318802829228</v>
      </c>
      <c r="DN205" s="49">
        <v>-8.3838977786920559</v>
      </c>
      <c r="DO205" s="49">
        <v>-8.6115949034782489</v>
      </c>
      <c r="DP205" s="49">
        <v>-0.33085484961158096</v>
      </c>
      <c r="DQ205" s="69">
        <v>-8.9139578737227687</v>
      </c>
      <c r="DR205" s="46">
        <v>407836</v>
      </c>
      <c r="DS205" s="46">
        <v>245371.61759574467</v>
      </c>
      <c r="DT205" s="46">
        <v>40949015.043099158</v>
      </c>
      <c r="DU205" s="49">
        <v>60.164286035500709</v>
      </c>
      <c r="DV205" s="50">
        <v>166.88570358843864</v>
      </c>
      <c r="DW205" s="50">
        <v>100.40559205930609</v>
      </c>
      <c r="DX205" s="49">
        <v>3.5100988309822694</v>
      </c>
      <c r="DY205" s="49">
        <v>-7.9415838071516935</v>
      </c>
      <c r="DZ205" s="49">
        <v>-11.063348182898542</v>
      </c>
      <c r="EA205" s="49">
        <v>4.6339008248865241</v>
      </c>
      <c r="EB205" s="69">
        <v>-6.9421119407194221</v>
      </c>
      <c r="EC205" s="46">
        <v>398790</v>
      </c>
      <c r="ED205" s="46">
        <v>219487.79604541813</v>
      </c>
      <c r="EE205" s="46">
        <v>36619154.58521004</v>
      </c>
      <c r="EF205" s="49">
        <v>55.038440293241585</v>
      </c>
      <c r="EG205" s="50">
        <v>166.83913750554277</v>
      </c>
      <c r="EH205" s="50">
        <v>91.825659081747389</v>
      </c>
      <c r="EI205" s="49">
        <v>2.2617124394184169</v>
      </c>
      <c r="EJ205" s="49">
        <v>-1.0732326058522681</v>
      </c>
      <c r="EK205" s="49">
        <v>-3.2611863870814437</v>
      </c>
      <c r="EL205" s="49">
        <v>7.530977884021187</v>
      </c>
      <c r="EM205" s="69">
        <v>4.0241922713719296</v>
      </c>
      <c r="EN205" s="46">
        <v>402171</v>
      </c>
      <c r="EO205" s="46">
        <v>262591.44715905725</v>
      </c>
      <c r="EP205" s="46">
        <v>48680659.849859066</v>
      </c>
      <c r="EQ205" s="49">
        <v>65.293481419360731</v>
      </c>
      <c r="ER205" s="50">
        <v>185.38554997327142</v>
      </c>
      <c r="ES205" s="50">
        <v>121.04467962597768</v>
      </c>
      <c r="ET205" s="49">
        <v>4.459186032316631</v>
      </c>
      <c r="EU205" s="49">
        <v>56.151233902738497</v>
      </c>
      <c r="EV205" s="49">
        <v>49.485401747654677</v>
      </c>
      <c r="EW205" s="49">
        <v>36.502099210149964</v>
      </c>
      <c r="EX205" s="69">
        <v>104.05071139827483</v>
      </c>
      <c r="EY205" s="46">
        <v>1598281</v>
      </c>
      <c r="EZ205" s="46">
        <v>967290.06054366892</v>
      </c>
      <c r="FA205" s="46">
        <v>166418140.59004459</v>
      </c>
      <c r="FB205" s="49">
        <v>60.520650658030036</v>
      </c>
      <c r="FC205" s="50">
        <v>172.04574654319168</v>
      </c>
      <c r="FD205" s="50">
        <v>104.12320523740482</v>
      </c>
      <c r="FE205" s="49">
        <v>2.6186921948385069</v>
      </c>
      <c r="FF205" s="49">
        <v>5.32798290786398</v>
      </c>
      <c r="FG205" s="49">
        <v>2.6401532265500305</v>
      </c>
      <c r="FH205" s="49">
        <v>9.9014588922223528</v>
      </c>
      <c r="FI205" s="69">
        <v>12.803025805190916</v>
      </c>
      <c r="FK205" s="70">
        <v>68</v>
      </c>
      <c r="FL205" s="71">
        <v>37</v>
      </c>
      <c r="FM205" s="46">
        <v>4396</v>
      </c>
      <c r="FN205" s="71">
        <v>3089</v>
      </c>
    </row>
    <row r="206" spans="2:170" x14ac:dyDescent="0.2">
      <c r="B206" s="73" t="s">
        <v>64</v>
      </c>
      <c r="K206" s="69"/>
      <c r="T206" s="69"/>
      <c r="AC206" s="69"/>
      <c r="AL206" s="69"/>
      <c r="AU206" s="69"/>
      <c r="BD206" s="69"/>
      <c r="BM206" s="69"/>
      <c r="BV206" s="69"/>
      <c r="CE206" s="69"/>
      <c r="CN206" s="69"/>
      <c r="CW206" s="69"/>
      <c r="DF206" s="69"/>
      <c r="DQ206" s="69"/>
      <c r="EB206" s="69"/>
      <c r="EM206" s="69"/>
      <c r="EX206" s="69"/>
      <c r="FI206" s="69"/>
      <c r="FK206" s="70">
        <v>45</v>
      </c>
      <c r="FL206" s="71">
        <v>17</v>
      </c>
      <c r="FM206" s="46">
        <v>1598</v>
      </c>
      <c r="FN206" s="71">
        <v>849</v>
      </c>
    </row>
    <row r="207" spans="2:170" x14ac:dyDescent="0.2">
      <c r="B207" s="81" t="s">
        <v>114</v>
      </c>
      <c r="C207" s="82">
        <v>847261</v>
      </c>
      <c r="D207" s="82">
        <v>426014.70919563324</v>
      </c>
      <c r="E207" s="82">
        <v>67742942.758792892</v>
      </c>
      <c r="F207" s="83">
        <v>50.281401975971185</v>
      </c>
      <c r="G207" s="84">
        <v>159.01550180438528</v>
      </c>
      <c r="H207" s="84">
        <v>79.955223666370685</v>
      </c>
      <c r="I207" s="83">
        <v>-28.64795253583771</v>
      </c>
      <c r="J207" s="83">
        <v>-1.823388627615101</v>
      </c>
      <c r="K207" s="85">
        <v>-29.948977654869775</v>
      </c>
      <c r="L207" s="82">
        <v>846889</v>
      </c>
      <c r="M207" s="82">
        <v>431404.55149838014</v>
      </c>
      <c r="N207" s="82">
        <v>68640873.940564036</v>
      </c>
      <c r="O207" s="83">
        <v>50.939916742144497</v>
      </c>
      <c r="P207" s="84">
        <v>159.11022195328363</v>
      </c>
      <c r="Q207" s="84">
        <v>81.050614591243999</v>
      </c>
      <c r="R207" s="83">
        <v>-30.586413904558096</v>
      </c>
      <c r="S207" s="83">
        <v>-4.5259395743976158</v>
      </c>
      <c r="T207" s="85">
        <v>-33.728030867660266</v>
      </c>
      <c r="U207" s="82">
        <v>827370</v>
      </c>
      <c r="V207" s="82">
        <v>448060.06969508401</v>
      </c>
      <c r="W207" s="82">
        <v>71082988.29371196</v>
      </c>
      <c r="X207" s="83">
        <v>54.154739680564198</v>
      </c>
      <c r="Y207" s="84">
        <v>158.64611265646968</v>
      </c>
      <c r="Z207" s="84">
        <v>85.914389322445771</v>
      </c>
      <c r="AA207" s="83">
        <v>-26.360585250673392</v>
      </c>
      <c r="AB207" s="83">
        <v>-1.9708032795664661</v>
      </c>
      <c r="AC207" s="85">
        <v>-27.811873251606674</v>
      </c>
      <c r="AD207" s="82">
        <v>866171</v>
      </c>
      <c r="AE207" s="82">
        <v>487269.07541133458</v>
      </c>
      <c r="AF207" s="82">
        <v>80556477.133569002</v>
      </c>
      <c r="AG207" s="83">
        <v>56.25552869021643</v>
      </c>
      <c r="AH207" s="84">
        <v>165.32236745286207</v>
      </c>
      <c r="AI207" s="84">
        <v>93.002971853789845</v>
      </c>
      <c r="AJ207" s="83">
        <v>-26.052241190955417</v>
      </c>
      <c r="AK207" s="83">
        <v>-0.32390787768381607</v>
      </c>
      <c r="AL207" s="85">
        <v>-26.291763807108541</v>
      </c>
      <c r="AM207" s="82">
        <v>836130</v>
      </c>
      <c r="AN207" s="82">
        <v>482738.8106735273</v>
      </c>
      <c r="AO207" s="82">
        <v>78590580.748545453</v>
      </c>
      <c r="AP207" s="83">
        <v>57.734898959913799</v>
      </c>
      <c r="AQ207" s="84">
        <v>162.80145497084487</v>
      </c>
      <c r="AR207" s="84">
        <v>93.993255532686845</v>
      </c>
      <c r="AS207" s="83">
        <v>-25.617191911762443</v>
      </c>
      <c r="AT207" s="83">
        <v>-3.8928083234701787</v>
      </c>
      <c r="AU207" s="85">
        <v>-28.512772056252203</v>
      </c>
      <c r="AV207" s="82">
        <v>871100</v>
      </c>
      <c r="AW207" s="82">
        <v>501760.67065245647</v>
      </c>
      <c r="AX207" s="82">
        <v>91677215.454789177</v>
      </c>
      <c r="AY207" s="83">
        <v>57.600811692395418</v>
      </c>
      <c r="AZ207" s="84">
        <v>182.71104296711454</v>
      </c>
      <c r="BA207" s="84">
        <v>105.24304380069931</v>
      </c>
      <c r="BB207" s="83">
        <v>-17.181173487269984</v>
      </c>
      <c r="BC207" s="83">
        <v>4.3691869135426877</v>
      </c>
      <c r="BD207" s="85">
        <v>-13.562664157326163</v>
      </c>
      <c r="BE207" s="82">
        <v>869736</v>
      </c>
      <c r="BF207" s="82">
        <v>508934.89068193646</v>
      </c>
      <c r="BG207" s="82">
        <v>94337151.65594399</v>
      </c>
      <c r="BH207" s="83">
        <v>58.516019882117845</v>
      </c>
      <c r="BI207" s="84">
        <v>185.36192621720025</v>
      </c>
      <c r="BJ207" s="84">
        <v>108.46642159913351</v>
      </c>
      <c r="BK207" s="83">
        <v>-6.765625410452893</v>
      </c>
      <c r="BL207" s="83">
        <v>8.7088062635847905</v>
      </c>
      <c r="BM207" s="85">
        <v>1.353975643615692</v>
      </c>
      <c r="BN207" s="82">
        <v>794220</v>
      </c>
      <c r="BO207" s="82">
        <v>375119.561960386</v>
      </c>
      <c r="BP207" s="82">
        <v>61367769.15070755</v>
      </c>
      <c r="BQ207" s="83">
        <v>47.231190597112388</v>
      </c>
      <c r="BR207" s="84">
        <v>163.59522502638296</v>
      </c>
      <c r="BS207" s="84">
        <v>77.267972539985834</v>
      </c>
      <c r="BT207" s="83">
        <v>-32.033049473217837</v>
      </c>
      <c r="BU207" s="83">
        <v>-2.8848098710994963</v>
      </c>
      <c r="BV207" s="85">
        <v>-33.993766771099757</v>
      </c>
      <c r="BW207" s="82">
        <v>885205</v>
      </c>
      <c r="BX207" s="82">
        <v>528044.38594833016</v>
      </c>
      <c r="BY207" s="82">
        <v>89965134.026957765</v>
      </c>
      <c r="BZ207" s="83">
        <v>59.652214565928816</v>
      </c>
      <c r="CA207" s="84">
        <v>170.37418902842188</v>
      </c>
      <c r="CB207" s="84">
        <v>101.63197680419538</v>
      </c>
      <c r="CC207" s="83">
        <v>23.791166604020056</v>
      </c>
      <c r="CD207" s="83">
        <v>6.6343636071107479</v>
      </c>
      <c r="CE207" s="85">
        <v>32.003922710014997</v>
      </c>
      <c r="CF207" s="82">
        <v>861120</v>
      </c>
      <c r="CG207" s="82">
        <v>523218.17704918032</v>
      </c>
      <c r="CH207" s="82">
        <v>93622637.36285226</v>
      </c>
      <c r="CI207" s="83">
        <v>60.760193358554012</v>
      </c>
      <c r="CJ207" s="84">
        <v>178.9361330886104</v>
      </c>
      <c r="CK207" s="84">
        <v>108.72194045295923</v>
      </c>
      <c r="CL207" s="83">
        <v>116.37907088652715</v>
      </c>
      <c r="CM207" s="83">
        <v>38.207919464006935</v>
      </c>
      <c r="CN207" s="85">
        <v>199.05301202781791</v>
      </c>
      <c r="CO207" s="82">
        <v>889824</v>
      </c>
      <c r="CP207" s="82">
        <v>539692.20345932094</v>
      </c>
      <c r="CQ207" s="82">
        <v>97082564.962296233</v>
      </c>
      <c r="CR207" s="83">
        <v>60.651567440226486</v>
      </c>
      <c r="CS207" s="84">
        <v>179.88506104037833</v>
      </c>
      <c r="CT207" s="84">
        <v>109.10310911179765</v>
      </c>
      <c r="CU207" s="83">
        <v>102.3074932454299</v>
      </c>
      <c r="CV207" s="83">
        <v>36.185385954706355</v>
      </c>
      <c r="CW207" s="85">
        <v>175.51324049158021</v>
      </c>
      <c r="CX207" s="82">
        <v>849090</v>
      </c>
      <c r="CY207" s="82">
        <v>507239.81359495444</v>
      </c>
      <c r="CZ207" s="82">
        <v>92640357.466089085</v>
      </c>
      <c r="DA207" s="83">
        <v>59.739228302648065</v>
      </c>
      <c r="DB207" s="84">
        <v>182.63621069000916</v>
      </c>
      <c r="DC207" s="84">
        <v>109.10546286740991</v>
      </c>
      <c r="DD207" s="83">
        <v>65.296027528057365</v>
      </c>
      <c r="DE207" s="83">
        <v>30.866600792635275</v>
      </c>
      <c r="DF207" s="85">
        <v>116.31729247122735</v>
      </c>
      <c r="DG207" s="82">
        <v>2521520</v>
      </c>
      <c r="DH207" s="82">
        <v>1305479.3303890973</v>
      </c>
      <c r="DI207" s="82">
        <v>207466804.99306887</v>
      </c>
      <c r="DJ207" s="83">
        <v>51.773506868440357</v>
      </c>
      <c r="DK207" s="84">
        <v>158.92002283271196</v>
      </c>
      <c r="DL207" s="84">
        <v>82.278468936621124</v>
      </c>
      <c r="DM207" s="83">
        <v>1.7019155221342592</v>
      </c>
      <c r="DN207" s="83">
        <v>-27.329751115539285</v>
      </c>
      <c r="DO207" s="83">
        <v>-28.545840546489153</v>
      </c>
      <c r="DP207" s="83">
        <v>-2.8119773938012753</v>
      </c>
      <c r="DQ207" s="85">
        <v>-30.555115357252593</v>
      </c>
      <c r="DR207" s="82">
        <v>2573401</v>
      </c>
      <c r="DS207" s="82">
        <v>1471768.5567373184</v>
      </c>
      <c r="DT207" s="82">
        <v>250824273.33690363</v>
      </c>
      <c r="DU207" s="83">
        <v>57.191574757968866</v>
      </c>
      <c r="DV207" s="84">
        <v>170.42372062421418</v>
      </c>
      <c r="DW207" s="84">
        <v>97.468009586109446</v>
      </c>
      <c r="DX207" s="83">
        <v>0.97193394098005592</v>
      </c>
      <c r="DY207" s="83">
        <v>-22.330644231449622</v>
      </c>
      <c r="DZ207" s="83">
        <v>-23.078272607961001</v>
      </c>
      <c r="EA207" s="83">
        <v>0.25065786250017313</v>
      </c>
      <c r="EB207" s="85">
        <v>-22.885462250281908</v>
      </c>
      <c r="EC207" s="82">
        <v>2549161</v>
      </c>
      <c r="ED207" s="82">
        <v>1412098.8385906527</v>
      </c>
      <c r="EE207" s="82">
        <v>245670054.83360931</v>
      </c>
      <c r="EF207" s="83">
        <v>55.394650969109158</v>
      </c>
      <c r="EG207" s="84">
        <v>173.97511287439389</v>
      </c>
      <c r="EH207" s="84">
        <v>96.372906549884178</v>
      </c>
      <c r="EI207" s="83">
        <v>0.68289419168670129</v>
      </c>
      <c r="EJ207" s="83">
        <v>-6.7921108524565188</v>
      </c>
      <c r="EK207" s="83">
        <v>-7.4243048972269454</v>
      </c>
      <c r="EL207" s="83">
        <v>4.3072690263939037</v>
      </c>
      <c r="EM207" s="85">
        <v>-3.4368206560963439</v>
      </c>
      <c r="EN207" s="82">
        <v>2600034</v>
      </c>
      <c r="EO207" s="82">
        <v>1570150.1941034556</v>
      </c>
      <c r="EP207" s="82">
        <v>283345559.79123759</v>
      </c>
      <c r="EQ207" s="83">
        <v>60.389602370717299</v>
      </c>
      <c r="ER207" s="84">
        <v>180.45761536400394</v>
      </c>
      <c r="ES207" s="84">
        <v>108.97763636600043</v>
      </c>
      <c r="ET207" s="83">
        <v>6.1796568971769652</v>
      </c>
      <c r="EU207" s="83">
        <v>104.33510128364213</v>
      </c>
      <c r="EV207" s="83">
        <v>92.442796722838978</v>
      </c>
      <c r="EW207" s="83">
        <v>34.521750439940249</v>
      </c>
      <c r="EX207" s="85">
        <v>158.87741874713896</v>
      </c>
      <c r="EY207" s="82">
        <v>10244116</v>
      </c>
      <c r="EZ207" s="82">
        <v>5759496.9198205238</v>
      </c>
      <c r="FA207" s="82">
        <v>987306692.95481944</v>
      </c>
      <c r="FB207" s="83">
        <v>56.222488302753739</v>
      </c>
      <c r="FC207" s="84">
        <v>171.42238405530489</v>
      </c>
      <c r="FD207" s="84">
        <v>96.37792982379537</v>
      </c>
      <c r="FE207" s="83">
        <v>2.3537805775209701</v>
      </c>
      <c r="FF207" s="83">
        <v>-3.6031400662568802</v>
      </c>
      <c r="FG207" s="83">
        <v>-5.8199322097987212</v>
      </c>
      <c r="FH207" s="83">
        <v>5.4092098792859336</v>
      </c>
      <c r="FI207" s="85">
        <v>-0.72553467857296416</v>
      </c>
      <c r="FK207" s="86">
        <v>408</v>
      </c>
      <c r="FL207" s="87">
        <v>142</v>
      </c>
      <c r="FM207" s="82">
        <v>28303</v>
      </c>
      <c r="FN207" s="87">
        <v>15697</v>
      </c>
    </row>
    <row r="208" spans="2:170" x14ac:dyDescent="0.2">
      <c r="B208" s="81" t="s">
        <v>71</v>
      </c>
      <c r="C208" s="82">
        <v>8951095</v>
      </c>
      <c r="D208" s="82">
        <v>3725794.1622296567</v>
      </c>
      <c r="E208" s="82">
        <v>539004994.71166289</v>
      </c>
      <c r="F208" s="83">
        <v>41.623892520743624</v>
      </c>
      <c r="G208" s="84">
        <v>144.66848442027239</v>
      </c>
      <c r="H208" s="84">
        <v>60.216654466482922</v>
      </c>
      <c r="I208" s="83">
        <v>-44.303184292346202</v>
      </c>
      <c r="J208" s="83">
        <v>-17.878060701679264</v>
      </c>
      <c r="K208" s="85">
        <v>-54.260694813462983</v>
      </c>
      <c r="L208" s="82">
        <v>8984141</v>
      </c>
      <c r="M208" s="82">
        <v>3570253.6185533167</v>
      </c>
      <c r="N208" s="82">
        <v>505586618.46942717</v>
      </c>
      <c r="O208" s="83">
        <v>39.739510082859525</v>
      </c>
      <c r="P208" s="84">
        <v>141.61084126967239</v>
      </c>
      <c r="Q208" s="84">
        <v>56.275454544783656</v>
      </c>
      <c r="R208" s="83">
        <v>-47.192956086326532</v>
      </c>
      <c r="S208" s="83">
        <v>-21.180695623196172</v>
      </c>
      <c r="T208" s="85">
        <v>-58.377855325289246</v>
      </c>
      <c r="U208" s="82">
        <v>8611950</v>
      </c>
      <c r="V208" s="82">
        <v>3774767.5356221148</v>
      </c>
      <c r="W208" s="82">
        <v>562354378.23560846</v>
      </c>
      <c r="X208" s="83">
        <v>43.831740031260225</v>
      </c>
      <c r="Y208" s="84">
        <v>148.97722122719472</v>
      </c>
      <c r="Z208" s="84">
        <v>65.29930831409942</v>
      </c>
      <c r="AA208" s="83">
        <v>-40.469791380919681</v>
      </c>
      <c r="AB208" s="83">
        <v>-17.446923526591423</v>
      </c>
      <c r="AC208" s="85">
        <v>-50.855981353910963</v>
      </c>
      <c r="AD208" s="82">
        <v>9013839</v>
      </c>
      <c r="AE208" s="82">
        <v>4189641.5592444632</v>
      </c>
      <c r="AF208" s="82">
        <v>659337256.47253108</v>
      </c>
      <c r="AG208" s="83">
        <v>46.480101977020702</v>
      </c>
      <c r="AH208" s="84">
        <v>157.37318984190912</v>
      </c>
      <c r="AI208" s="84">
        <v>73.147219123009748</v>
      </c>
      <c r="AJ208" s="83">
        <v>-40.553848161885298</v>
      </c>
      <c r="AK208" s="83">
        <v>-17.799035786570197</v>
      </c>
      <c r="AL208" s="85">
        <v>-51.134690001290188</v>
      </c>
      <c r="AM208" s="82">
        <v>8899980</v>
      </c>
      <c r="AN208" s="82">
        <v>4154428.654453381</v>
      </c>
      <c r="AO208" s="82">
        <v>643651713.05971336</v>
      </c>
      <c r="AP208" s="83">
        <v>46.679078542349323</v>
      </c>
      <c r="AQ208" s="84">
        <v>154.93146388968421</v>
      </c>
      <c r="AR208" s="84">
        <v>72.320579715877273</v>
      </c>
      <c r="AS208" s="83">
        <v>-40.087510672870714</v>
      </c>
      <c r="AT208" s="83">
        <v>-19.899100082786653</v>
      </c>
      <c r="AU208" s="85">
        <v>-52.009556886165043</v>
      </c>
      <c r="AV208" s="82">
        <v>9322444</v>
      </c>
      <c r="AW208" s="82">
        <v>4918269.9213694399</v>
      </c>
      <c r="AX208" s="82">
        <v>933781114.91349065</v>
      </c>
      <c r="AY208" s="83">
        <v>52.757301855280012</v>
      </c>
      <c r="AZ208" s="84">
        <v>189.85967216973916</v>
      </c>
      <c r="BA208" s="84">
        <v>100.16484034803433</v>
      </c>
      <c r="BB208" s="83">
        <v>-25.564973843461104</v>
      </c>
      <c r="BC208" s="83">
        <v>-5.3589084709210635</v>
      </c>
      <c r="BD208" s="85">
        <v>-29.553878765496176</v>
      </c>
      <c r="BE208" s="82">
        <v>9367332</v>
      </c>
      <c r="BF208" s="82">
        <v>4461833.0475851558</v>
      </c>
      <c r="BG208" s="82">
        <v>890701849.38640952</v>
      </c>
      <c r="BH208" s="83">
        <v>47.631844879472148</v>
      </c>
      <c r="BI208" s="84">
        <v>199.62688874440906</v>
      </c>
      <c r="BJ208" s="84">
        <v>95.085969984453371</v>
      </c>
      <c r="BK208" s="83">
        <v>-32.014237794894953</v>
      </c>
      <c r="BL208" s="83">
        <v>0.82922515522798756</v>
      </c>
      <c r="BM208" s="85">
        <v>-31.450482752716738</v>
      </c>
      <c r="BN208" s="82">
        <v>8497524</v>
      </c>
      <c r="BO208" s="82">
        <v>4035601.7996723806</v>
      </c>
      <c r="BP208" s="82">
        <v>681313404.40603805</v>
      </c>
      <c r="BQ208" s="83">
        <v>47.491502226676623</v>
      </c>
      <c r="BR208" s="84">
        <v>168.8257261807517</v>
      </c>
      <c r="BS208" s="84">
        <v>80.17787350833467</v>
      </c>
      <c r="BT208" s="83">
        <v>-32.975832948276278</v>
      </c>
      <c r="BU208" s="83">
        <v>-9.2132600154546509</v>
      </c>
      <c r="BV208" s="85">
        <v>-39.150943731944274</v>
      </c>
      <c r="BW208" s="82">
        <v>9446010</v>
      </c>
      <c r="BX208" s="82">
        <v>5267329.1721777916</v>
      </c>
      <c r="BY208" s="82">
        <v>909998879.46782506</v>
      </c>
      <c r="BZ208" s="83">
        <v>55.76247719595672</v>
      </c>
      <c r="CA208" s="84">
        <v>172.7628651489012</v>
      </c>
      <c r="CB208" s="84">
        <v>96.33685328173749</v>
      </c>
      <c r="CC208" s="83">
        <v>22.158545615401863</v>
      </c>
      <c r="CD208" s="83">
        <v>-9.8498690884698439E-2</v>
      </c>
      <c r="CE208" s="85">
        <v>22.038221047166903</v>
      </c>
      <c r="CF208" s="82">
        <v>9173370</v>
      </c>
      <c r="CG208" s="82">
        <v>5631905.5913312528</v>
      </c>
      <c r="CH208" s="82">
        <v>1083525702.9683731</v>
      </c>
      <c r="CI208" s="83">
        <v>61.394074275116481</v>
      </c>
      <c r="CJ208" s="84">
        <v>192.39060126223683</v>
      </c>
      <c r="CK208" s="84">
        <v>118.11642863728086</v>
      </c>
      <c r="CL208" s="83">
        <v>210.33721908767708</v>
      </c>
      <c r="CM208" s="83">
        <v>61.150473713751573</v>
      </c>
      <c r="CN208" s="85">
        <v>400.10989866987467</v>
      </c>
      <c r="CO208" s="82">
        <v>9460022</v>
      </c>
      <c r="CP208" s="82">
        <v>5580883.7406127322</v>
      </c>
      <c r="CQ208" s="82">
        <v>1008288339.8676693</v>
      </c>
      <c r="CR208" s="83">
        <v>58.994405516316263</v>
      </c>
      <c r="CS208" s="84">
        <v>180.66822150947874</v>
      </c>
      <c r="CT208" s="84">
        <v>106.58414323641841</v>
      </c>
      <c r="CU208" s="83">
        <v>155.30253197186047</v>
      </c>
      <c r="CV208" s="83">
        <v>52.568952965666057</v>
      </c>
      <c r="CW208" s="85">
        <v>289.51239992430237</v>
      </c>
      <c r="CX208" s="82">
        <v>9142950</v>
      </c>
      <c r="CY208" s="82">
        <v>4655575.1630748743</v>
      </c>
      <c r="CZ208" s="82">
        <v>852344669.55098665</v>
      </c>
      <c r="DA208" s="83">
        <v>50.919836191545123</v>
      </c>
      <c r="DB208" s="84">
        <v>183.08042286831801</v>
      </c>
      <c r="DC208" s="84">
        <v>93.224251423335645</v>
      </c>
      <c r="DD208" s="83">
        <v>58.311534001483281</v>
      </c>
      <c r="DE208" s="83">
        <v>38.819168332382809</v>
      </c>
      <c r="DF208" s="85">
        <v>119.76675487509652</v>
      </c>
      <c r="DG208" s="82">
        <v>26547186</v>
      </c>
      <c r="DH208" s="82">
        <v>11070815.316405088</v>
      </c>
      <c r="DI208" s="82">
        <v>1606945991.4166985</v>
      </c>
      <c r="DJ208" s="83">
        <v>41.702406109653538</v>
      </c>
      <c r="DK208" s="84">
        <v>145.15154895913355</v>
      </c>
      <c r="DL208" s="84">
        <v>60.531688421390449</v>
      </c>
      <c r="DM208" s="83">
        <v>-3.5087676574501292</v>
      </c>
      <c r="DN208" s="83">
        <v>-46.02247718761209</v>
      </c>
      <c r="DO208" s="83">
        <v>-44.059660653141677</v>
      </c>
      <c r="DP208" s="83">
        <v>-18.791926807226627</v>
      </c>
      <c r="DQ208" s="85">
        <v>-54.57192827891749</v>
      </c>
      <c r="DR208" s="82">
        <v>27236263</v>
      </c>
      <c r="DS208" s="82">
        <v>13262340.135067284</v>
      </c>
      <c r="DT208" s="82">
        <v>2236770084.445735</v>
      </c>
      <c r="DU208" s="83">
        <v>48.693685088395881</v>
      </c>
      <c r="DV208" s="84">
        <v>168.65576223093808</v>
      </c>
      <c r="DW208" s="84">
        <v>82.124705744166704</v>
      </c>
      <c r="DX208" s="83">
        <v>-1.5778291927111057</v>
      </c>
      <c r="DY208" s="83">
        <v>-36.628261426211409</v>
      </c>
      <c r="DZ208" s="83">
        <v>-35.612334036128125</v>
      </c>
      <c r="EA208" s="83">
        <v>-13.516401783788716</v>
      </c>
      <c r="EB208" s="85">
        <v>-44.315229667008822</v>
      </c>
      <c r="EC208" s="82">
        <v>27310866</v>
      </c>
      <c r="ED208" s="82">
        <v>13764764.019435328</v>
      </c>
      <c r="EE208" s="82">
        <v>2482014133.2602725</v>
      </c>
      <c r="EF208" s="83">
        <v>50.400320588279143</v>
      </c>
      <c r="EG208" s="84">
        <v>180.31650450060474</v>
      </c>
      <c r="EH208" s="84">
        <v>90.880096341883586</v>
      </c>
      <c r="EI208" s="83">
        <v>0.68203556916061425</v>
      </c>
      <c r="EJ208" s="83">
        <v>-18.032968223811256</v>
      </c>
      <c r="EK208" s="83">
        <v>-18.588225483498633</v>
      </c>
      <c r="EL208" s="83">
        <v>-3.7543052408528523</v>
      </c>
      <c r="EM208" s="85">
        <v>-21.644672000842949</v>
      </c>
      <c r="EN208" s="82">
        <v>27776342</v>
      </c>
      <c r="EO208" s="82">
        <v>15868364.495018858</v>
      </c>
      <c r="EP208" s="82">
        <v>2944158712.3870292</v>
      </c>
      <c r="EQ208" s="83">
        <v>57.129065069183191</v>
      </c>
      <c r="ER208" s="84">
        <v>185.53636786646865</v>
      </c>
      <c r="ES208" s="84">
        <v>105.99519232543396</v>
      </c>
      <c r="ET208" s="83">
        <v>9.6073814548377658</v>
      </c>
      <c r="EU208" s="83">
        <v>150.06240611426779</v>
      </c>
      <c r="EV208" s="83">
        <v>128.14376440267631</v>
      </c>
      <c r="EW208" s="83">
        <v>49.072815132941059</v>
      </c>
      <c r="EX208" s="85">
        <v>240.10033214533425</v>
      </c>
      <c r="EY208" s="82">
        <v>108870657</v>
      </c>
      <c r="EZ208" s="82">
        <v>53966283.965926558</v>
      </c>
      <c r="FA208" s="82">
        <v>9269888921.5097351</v>
      </c>
      <c r="FB208" s="83">
        <v>49.569172679766744</v>
      </c>
      <c r="FC208" s="84">
        <v>171.77185902521273</v>
      </c>
      <c r="FD208" s="84">
        <v>85.145889415453198</v>
      </c>
      <c r="FE208" s="83">
        <v>1.1311319261449011</v>
      </c>
      <c r="FF208" s="83">
        <v>-16.430724656763648</v>
      </c>
      <c r="FG208" s="83">
        <v>-17.365430652683493</v>
      </c>
      <c r="FH208" s="83">
        <v>-5.0562053441229482</v>
      </c>
      <c r="FI208" s="85">
        <v>-21.543604164115493</v>
      </c>
      <c r="FK208" s="86">
        <v>5771</v>
      </c>
      <c r="FL208" s="87">
        <v>1908</v>
      </c>
      <c r="FM208" s="82">
        <v>304765</v>
      </c>
      <c r="FN208" s="87">
        <v>181757</v>
      </c>
    </row>
    <row r="210" spans="2:170" ht="12.95" customHeight="1" x14ac:dyDescent="0.2">
      <c r="B210" s="93" t="s">
        <v>82</v>
      </c>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c r="AH210" s="93"/>
      <c r="AI210" s="93"/>
      <c r="AJ210" s="93"/>
      <c r="AK210" s="93"/>
      <c r="AL210" s="93"/>
      <c r="AM210" s="93"/>
      <c r="AN210" s="93"/>
      <c r="AO210" s="93"/>
      <c r="AP210" s="93"/>
      <c r="AQ210" s="93"/>
      <c r="AR210" s="93"/>
      <c r="AS210" s="93"/>
      <c r="AT210" s="93"/>
      <c r="AU210" s="93"/>
      <c r="AV210" s="93"/>
      <c r="AW210" s="93"/>
      <c r="AX210" s="93"/>
      <c r="AY210" s="93"/>
      <c r="AZ210" s="93"/>
      <c r="BA210" s="93"/>
      <c r="BB210" s="93"/>
      <c r="BC210" s="93"/>
      <c r="BD210" s="93"/>
      <c r="BE210" s="93"/>
      <c r="BF210" s="93"/>
      <c r="BG210" s="93"/>
      <c r="BH210" s="93"/>
      <c r="BI210" s="93"/>
      <c r="BJ210" s="93"/>
      <c r="BK210" s="93"/>
      <c r="BL210" s="93"/>
      <c r="BM210" s="93"/>
      <c r="BN210" s="93"/>
      <c r="BO210" s="93"/>
      <c r="BP210" s="93"/>
      <c r="BQ210" s="93"/>
      <c r="BR210" s="93"/>
      <c r="BS210" s="93"/>
      <c r="BT210" s="93"/>
      <c r="BU210" s="93"/>
      <c r="BV210" s="93"/>
      <c r="BW210" s="93"/>
      <c r="BX210" s="93"/>
      <c r="BY210" s="93"/>
      <c r="BZ210" s="93"/>
      <c r="CA210" s="93"/>
      <c r="CB210" s="93"/>
      <c r="CC210" s="93"/>
      <c r="CD210" s="93"/>
      <c r="CE210" s="93"/>
      <c r="CF210" s="93"/>
      <c r="CG210" s="93"/>
      <c r="CH210" s="93"/>
      <c r="CI210" s="93"/>
      <c r="CJ210" s="93"/>
      <c r="CK210" s="93"/>
      <c r="CL210" s="93"/>
      <c r="CM210" s="93"/>
      <c r="CN210" s="93"/>
      <c r="CO210" s="93"/>
      <c r="CP210" s="93"/>
      <c r="CQ210" s="93"/>
      <c r="CR210" s="93"/>
      <c r="CS210" s="93"/>
      <c r="CT210" s="93"/>
      <c r="CU210" s="93"/>
      <c r="CV210" s="93"/>
      <c r="CW210" s="93"/>
      <c r="CX210" s="93"/>
      <c r="CY210" s="93"/>
      <c r="CZ210" s="93"/>
      <c r="DA210" s="93"/>
      <c r="DB210" s="93"/>
      <c r="DC210" s="93"/>
      <c r="DD210" s="93"/>
      <c r="DE210" s="93"/>
      <c r="DF210" s="93"/>
      <c r="DG210" s="93"/>
      <c r="DH210" s="93"/>
      <c r="DI210" s="93"/>
      <c r="DJ210" s="93"/>
      <c r="DK210" s="93"/>
      <c r="DL210" s="93"/>
      <c r="DM210" s="93"/>
      <c r="DN210" s="93"/>
      <c r="DO210" s="93"/>
      <c r="DP210" s="93"/>
      <c r="DQ210" s="93"/>
      <c r="DR210" s="93"/>
      <c r="DS210" s="93"/>
      <c r="DT210" s="93"/>
      <c r="DU210" s="93"/>
      <c r="DV210" s="93"/>
      <c r="DW210" s="93"/>
      <c r="DX210" s="93"/>
      <c r="DY210" s="93"/>
      <c r="DZ210" s="93"/>
      <c r="EA210" s="93"/>
      <c r="EB210" s="93"/>
      <c r="EC210" s="93"/>
      <c r="ED210" s="93"/>
      <c r="EE210" s="93"/>
      <c r="EF210" s="93"/>
      <c r="EG210" s="93"/>
      <c r="EH210" s="93"/>
      <c r="EI210" s="93"/>
      <c r="EJ210" s="93"/>
      <c r="EK210" s="93"/>
      <c r="EL210" s="93"/>
      <c r="EM210" s="93"/>
      <c r="EN210" s="93"/>
      <c r="EO210" s="93"/>
      <c r="EP210" s="93"/>
      <c r="EQ210" s="93"/>
      <c r="ER210" s="93"/>
      <c r="ES210" s="93"/>
      <c r="ET210" s="93"/>
      <c r="EU210" s="93"/>
      <c r="EV210" s="93"/>
      <c r="EW210" s="93"/>
      <c r="EX210" s="93"/>
      <c r="EY210" s="93"/>
      <c r="EZ210" s="93"/>
      <c r="FA210" s="93"/>
      <c r="FB210" s="93"/>
      <c r="FC210" s="93"/>
      <c r="FD210" s="93"/>
      <c r="FE210" s="93"/>
      <c r="FF210" s="93"/>
      <c r="FG210" s="93"/>
      <c r="FH210" s="93"/>
      <c r="FI210" s="93"/>
      <c r="FJ210" s="93"/>
      <c r="FK210" s="93"/>
      <c r="FL210" s="93"/>
      <c r="FM210" s="93"/>
      <c r="FN210" s="93"/>
    </row>
    <row r="212" spans="2:170" ht="15" customHeight="1" x14ac:dyDescent="0.2">
      <c r="B212" s="94" t="s">
        <v>83</v>
      </c>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94"/>
      <c r="AG212" s="94"/>
      <c r="AH212" s="94"/>
      <c r="AI212" s="94"/>
      <c r="AJ212" s="94"/>
      <c r="AK212" s="94"/>
      <c r="AL212" s="94"/>
      <c r="AM212" s="94"/>
      <c r="AN212" s="94"/>
      <c r="AO212" s="94"/>
      <c r="AP212" s="94"/>
      <c r="AQ212" s="94"/>
      <c r="AR212" s="94"/>
      <c r="AS212" s="94"/>
      <c r="AT212" s="94"/>
      <c r="AU212" s="94"/>
      <c r="AV212" s="94"/>
      <c r="AW212" s="94"/>
      <c r="AX212" s="94"/>
      <c r="AY212" s="94"/>
      <c r="AZ212" s="94"/>
      <c r="BA212" s="94"/>
      <c r="BB212" s="94"/>
      <c r="BC212" s="94"/>
      <c r="BD212" s="94"/>
      <c r="BE212" s="94"/>
      <c r="BF212" s="94"/>
      <c r="BG212" s="94"/>
      <c r="BH212" s="94"/>
      <c r="BI212" s="94"/>
      <c r="BJ212" s="94"/>
      <c r="BK212" s="94"/>
      <c r="BL212" s="94"/>
      <c r="BM212" s="94"/>
      <c r="BN212" s="94"/>
      <c r="BO212" s="94"/>
      <c r="BP212" s="94"/>
      <c r="BQ212" s="94"/>
      <c r="BR212" s="94"/>
      <c r="BS212" s="94"/>
      <c r="BT212" s="94"/>
      <c r="BU212" s="94"/>
      <c r="BV212" s="94"/>
      <c r="BW212" s="94"/>
      <c r="BX212" s="94"/>
      <c r="BY212" s="94"/>
      <c r="BZ212" s="94"/>
      <c r="CA212" s="94"/>
      <c r="CB212" s="94"/>
      <c r="CC212" s="94"/>
      <c r="CD212" s="94"/>
      <c r="CE212" s="94"/>
      <c r="CF212" s="94"/>
      <c r="CG212" s="94"/>
      <c r="CH212" s="94"/>
      <c r="CI212" s="94"/>
      <c r="CJ212" s="94"/>
      <c r="CK212" s="94"/>
      <c r="CL212" s="94"/>
      <c r="CM212" s="94"/>
      <c r="CN212" s="94"/>
      <c r="CO212" s="94"/>
      <c r="CP212" s="94"/>
      <c r="CQ212" s="94"/>
      <c r="CR212" s="94"/>
      <c r="CS212" s="94"/>
      <c r="CT212" s="94"/>
      <c r="CU212" s="94"/>
      <c r="CV212" s="94"/>
      <c r="CW212" s="94"/>
      <c r="CX212" s="94"/>
      <c r="CY212" s="94"/>
      <c r="CZ212" s="94"/>
      <c r="DA212" s="94"/>
      <c r="DB212" s="94"/>
      <c r="DC212" s="94"/>
      <c r="DD212" s="94"/>
      <c r="DE212" s="94"/>
      <c r="DF212" s="94"/>
      <c r="DG212" s="94"/>
      <c r="DH212" s="94"/>
      <c r="DI212" s="94"/>
      <c r="DJ212" s="94"/>
      <c r="DK212" s="94"/>
      <c r="DL212" s="94"/>
      <c r="DM212" s="94"/>
      <c r="DN212" s="94"/>
      <c r="DO212" s="94"/>
      <c r="DP212" s="94"/>
      <c r="DQ212" s="94"/>
      <c r="DR212" s="94"/>
      <c r="DS212" s="94"/>
      <c r="DT212" s="94"/>
      <c r="DU212" s="94"/>
      <c r="DV212" s="94"/>
      <c r="DW212" s="94"/>
      <c r="DX212" s="94"/>
      <c r="DY212" s="94"/>
      <c r="DZ212" s="94"/>
      <c r="EA212" s="94"/>
      <c r="EB212" s="94"/>
      <c r="EC212" s="94"/>
      <c r="ED212" s="94"/>
      <c r="EE212" s="94"/>
      <c r="EF212" s="94"/>
      <c r="EG212" s="94"/>
      <c r="EH212" s="94"/>
      <c r="EI212" s="94"/>
      <c r="EJ212" s="94"/>
      <c r="EK212" s="94"/>
      <c r="EL212" s="94"/>
      <c r="EM212" s="94"/>
      <c r="EN212" s="94"/>
      <c r="EO212" s="94"/>
      <c r="EP212" s="94"/>
      <c r="EQ212" s="94"/>
      <c r="ER212" s="94"/>
      <c r="ES212" s="94"/>
      <c r="ET212" s="94"/>
      <c r="EU212" s="94"/>
      <c r="EV212" s="94"/>
      <c r="EW212" s="94"/>
      <c r="EX212" s="94"/>
      <c r="EY212" s="94"/>
      <c r="EZ212" s="94"/>
      <c r="FA212" s="94"/>
      <c r="FB212" s="94"/>
      <c r="FC212" s="94"/>
      <c r="FD212" s="94"/>
      <c r="FE212" s="94"/>
      <c r="FF212" s="94"/>
      <c r="FG212" s="94"/>
      <c r="FH212" s="94"/>
      <c r="FI212" s="94"/>
      <c r="FJ212" s="94"/>
      <c r="FK212" s="94"/>
      <c r="FL212" s="94"/>
      <c r="FM212" s="94"/>
      <c r="FN212" s="94"/>
    </row>
  </sheetData>
  <mergeCells count="21">
    <mergeCell ref="B212:FN212"/>
    <mergeCell ref="EN6:EX6"/>
    <mergeCell ref="EY6:FI6"/>
    <mergeCell ref="FK6:FL6"/>
    <mergeCell ref="FM6:FN6"/>
    <mergeCell ref="B210:FN210"/>
    <mergeCell ref="CO6:CW6"/>
    <mergeCell ref="CX6:DF6"/>
    <mergeCell ref="DG6:DQ6"/>
    <mergeCell ref="DR6:EB6"/>
    <mergeCell ref="EC6:EM6"/>
    <mergeCell ref="AV6:BD6"/>
    <mergeCell ref="BE6:BM6"/>
    <mergeCell ref="BN6:BV6"/>
    <mergeCell ref="BW6:CE6"/>
    <mergeCell ref="CF6:CN6"/>
    <mergeCell ref="C6:K6"/>
    <mergeCell ref="L6:T6"/>
    <mergeCell ref="U6:AC6"/>
    <mergeCell ref="AD6:AL6"/>
    <mergeCell ref="AM6:AU6"/>
  </mergeCells>
  <printOptions horizontalCentered="1"/>
  <pageMargins left="0.25" right="0.25" top="0.25" bottom="0.25" header="0.3" footer="0.3"/>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R22"/>
  <sheetViews>
    <sheetView showGridLines="0" zoomScale="90" workbookViewId="0">
      <pane xSplit="2" ySplit="7" topLeftCell="C8" activePane="bottomRight" state="frozen"/>
      <selection pane="topRight"/>
      <selection pane="bottomLeft"/>
      <selection pane="bottomRight" activeCell="C8" sqref="C8"/>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3" width="9.140625" style="49" customWidth="1"/>
    <col min="14" max="14" width="1.140625" customWidth="1"/>
    <col min="15" max="18" width="9.140625" style="46"/>
  </cols>
  <sheetData>
    <row r="2" spans="2:18" ht="23.25" x14ac:dyDescent="0.35">
      <c r="B2" s="51" t="s">
        <v>115</v>
      </c>
      <c r="C2" s="52"/>
      <c r="D2" s="52"/>
      <c r="E2" s="52"/>
      <c r="F2" s="53"/>
      <c r="G2" s="54"/>
      <c r="H2" s="54"/>
      <c r="I2" s="53"/>
      <c r="J2" s="53"/>
      <c r="K2" s="53"/>
      <c r="L2" s="53"/>
      <c r="M2" s="53"/>
      <c r="O2" s="52"/>
      <c r="P2" s="52"/>
      <c r="Q2" s="52"/>
      <c r="R2" s="52"/>
    </row>
    <row r="3" spans="2:18" x14ac:dyDescent="0.2">
      <c r="B3" s="55" t="s">
        <v>24</v>
      </c>
      <c r="C3" s="52"/>
      <c r="D3" s="52"/>
      <c r="E3" s="52"/>
      <c r="F3" s="53"/>
      <c r="G3" s="54"/>
      <c r="H3" s="54"/>
      <c r="I3" s="53"/>
      <c r="J3" s="53"/>
      <c r="K3" s="53"/>
      <c r="L3" s="53"/>
      <c r="M3" s="53"/>
      <c r="O3" s="52"/>
      <c r="P3" s="52"/>
      <c r="Q3" s="52"/>
      <c r="R3" s="52"/>
    </row>
    <row r="4" spans="2:18" x14ac:dyDescent="0.2">
      <c r="B4" s="55" t="s">
        <v>25</v>
      </c>
      <c r="C4" s="52"/>
      <c r="D4" s="52"/>
      <c r="E4" s="52"/>
      <c r="F4" s="53"/>
      <c r="G4" s="54"/>
      <c r="H4" s="54"/>
      <c r="I4" s="53"/>
      <c r="J4" s="53"/>
      <c r="K4" s="53"/>
      <c r="L4" s="53"/>
      <c r="M4" s="53"/>
      <c r="O4" s="52"/>
      <c r="P4" s="52"/>
      <c r="Q4" s="52"/>
      <c r="R4" s="52"/>
    </row>
    <row r="5" spans="2:18" x14ac:dyDescent="0.2">
      <c r="B5" s="56"/>
      <c r="C5" s="57"/>
      <c r="D5" s="57"/>
      <c r="E5" s="57"/>
      <c r="F5" s="58"/>
      <c r="G5" s="59"/>
      <c r="H5" s="59"/>
      <c r="I5" s="58"/>
      <c r="J5" s="58"/>
      <c r="K5" s="58"/>
      <c r="L5" s="58"/>
      <c r="M5" s="58"/>
      <c r="O5" s="57"/>
      <c r="P5" s="57"/>
      <c r="Q5" s="57"/>
      <c r="R5" s="57"/>
    </row>
    <row r="6" spans="2:18" x14ac:dyDescent="0.2">
      <c r="B6" s="45"/>
      <c r="C6" s="90" t="s">
        <v>58</v>
      </c>
      <c r="D6" s="90"/>
      <c r="E6" s="90"/>
      <c r="F6" s="90"/>
      <c r="G6" s="90"/>
      <c r="H6" s="90"/>
      <c r="I6" s="90"/>
      <c r="J6" s="90"/>
      <c r="K6" s="90"/>
      <c r="L6" s="90"/>
      <c r="M6" s="90"/>
      <c r="O6" s="91" t="s">
        <v>38</v>
      </c>
      <c r="P6" s="91"/>
      <c r="Q6" s="92" t="s">
        <v>41</v>
      </c>
      <c r="R6" s="92"/>
    </row>
    <row r="7" spans="2:18" ht="25.5" x14ac:dyDescent="0.2">
      <c r="B7" s="60" t="s">
        <v>26</v>
      </c>
      <c r="C7" s="61" t="s">
        <v>27</v>
      </c>
      <c r="D7" s="62" t="s">
        <v>28</v>
      </c>
      <c r="E7" s="62" t="s">
        <v>29</v>
      </c>
      <c r="F7" s="63" t="s">
        <v>30</v>
      </c>
      <c r="G7" s="64" t="s">
        <v>31</v>
      </c>
      <c r="H7" s="64" t="s">
        <v>32</v>
      </c>
      <c r="I7" s="63" t="s">
        <v>36</v>
      </c>
      <c r="J7" s="63" t="s">
        <v>37</v>
      </c>
      <c r="K7" s="63" t="s">
        <v>33</v>
      </c>
      <c r="L7" s="63" t="s">
        <v>34</v>
      </c>
      <c r="M7" s="65" t="s">
        <v>35</v>
      </c>
      <c r="O7" s="66" t="s">
        <v>39</v>
      </c>
      <c r="P7" s="61" t="s">
        <v>40</v>
      </c>
      <c r="Q7" s="61" t="s">
        <v>39</v>
      </c>
      <c r="R7" s="67" t="s">
        <v>40</v>
      </c>
    </row>
    <row r="8" spans="2:18" x14ac:dyDescent="0.2">
      <c r="B8" s="68" t="s">
        <v>115</v>
      </c>
      <c r="C8" s="52"/>
      <c r="D8" s="52"/>
      <c r="E8" s="52"/>
      <c r="F8" s="53"/>
      <c r="G8" s="54"/>
      <c r="H8" s="54"/>
      <c r="I8" s="53"/>
      <c r="J8" s="53"/>
      <c r="K8" s="53"/>
      <c r="L8" s="53"/>
      <c r="M8" s="69"/>
      <c r="O8" s="70"/>
      <c r="P8" s="71"/>
      <c r="Q8" s="52"/>
      <c r="R8" s="71"/>
    </row>
    <row r="9" spans="2:18" x14ac:dyDescent="0.2">
      <c r="B9" s="73" t="s">
        <v>116</v>
      </c>
      <c r="C9" s="46">
        <v>3340100</v>
      </c>
      <c r="D9" s="46">
        <v>1881819.1629372546</v>
      </c>
      <c r="E9" s="46">
        <v>273002097.30428112</v>
      </c>
      <c r="F9" s="49">
        <v>56.340204273442552</v>
      </c>
      <c r="G9" s="50">
        <v>145.07350264101001</v>
      </c>
      <c r="H9" s="50">
        <v>81.734707734583125</v>
      </c>
      <c r="I9" s="49">
        <v>6.976414968947342</v>
      </c>
      <c r="J9" s="49">
        <v>-10.187601717687032</v>
      </c>
      <c r="K9" s="49">
        <v>-16.044673670936412</v>
      </c>
      <c r="L9" s="49">
        <v>-5.8729497392683259</v>
      </c>
      <c r="M9" s="69">
        <v>-20.975327789681025</v>
      </c>
      <c r="O9" s="70">
        <v>125</v>
      </c>
      <c r="P9" s="71">
        <v>79</v>
      </c>
      <c r="Q9" s="46">
        <v>9733</v>
      </c>
      <c r="R9" s="71">
        <v>8211</v>
      </c>
    </row>
    <row r="10" spans="2:18" x14ac:dyDescent="0.2">
      <c r="B10" s="73" t="s">
        <v>117</v>
      </c>
      <c r="C10" s="46">
        <v>7730267</v>
      </c>
      <c r="D10" s="46">
        <v>3922563.0387385525</v>
      </c>
      <c r="E10" s="46">
        <v>588120008.73456562</v>
      </c>
      <c r="F10" s="49">
        <v>50.742917919116536</v>
      </c>
      <c r="G10" s="50">
        <v>149.93258309079917</v>
      </c>
      <c r="H10" s="50">
        <v>76.080167571775419</v>
      </c>
      <c r="I10" s="49">
        <v>1.3509496963968688</v>
      </c>
      <c r="J10" s="49">
        <v>-13.434955989337082</v>
      </c>
      <c r="K10" s="49">
        <v>-14.588818092012023</v>
      </c>
      <c r="L10" s="49">
        <v>-1.9537604011587706</v>
      </c>
      <c r="M10" s="69">
        <v>-16.257547942291975</v>
      </c>
      <c r="O10" s="70">
        <v>289</v>
      </c>
      <c r="P10" s="71">
        <v>148</v>
      </c>
      <c r="Q10" s="46">
        <v>20776</v>
      </c>
      <c r="R10" s="71">
        <v>15622</v>
      </c>
    </row>
    <row r="11" spans="2:18" x14ac:dyDescent="0.2">
      <c r="B11" s="73" t="s">
        <v>118</v>
      </c>
      <c r="C11" s="46">
        <v>2690791</v>
      </c>
      <c r="D11" s="46">
        <v>1417300.0094132561</v>
      </c>
      <c r="E11" s="46">
        <v>231395143.72961611</v>
      </c>
      <c r="F11" s="49">
        <v>52.672244310808836</v>
      </c>
      <c r="G11" s="50">
        <v>163.26475847933614</v>
      </c>
      <c r="H11" s="50">
        <v>85.99521245968792</v>
      </c>
      <c r="I11" s="49">
        <v>3.995138013928933</v>
      </c>
      <c r="J11" s="49">
        <v>-9.486653871439195</v>
      </c>
      <c r="K11" s="49">
        <v>-12.963867487307338</v>
      </c>
      <c r="L11" s="49">
        <v>-2.2791049667574987</v>
      </c>
      <c r="M11" s="69">
        <v>-14.947512306277755</v>
      </c>
      <c r="O11" s="70">
        <v>71</v>
      </c>
      <c r="P11" s="71">
        <v>49</v>
      </c>
      <c r="Q11" s="46">
        <v>7528</v>
      </c>
      <c r="R11" s="71">
        <v>6142</v>
      </c>
    </row>
    <row r="12" spans="2:18" x14ac:dyDescent="0.2">
      <c r="B12" s="73" t="s">
        <v>119</v>
      </c>
      <c r="C12" s="46">
        <v>1648077</v>
      </c>
      <c r="D12" s="46">
        <v>930235.00024751422</v>
      </c>
      <c r="E12" s="46">
        <v>132358193.76321921</v>
      </c>
      <c r="F12" s="49">
        <v>56.443661324532421</v>
      </c>
      <c r="G12" s="50">
        <v>142.28468476030437</v>
      </c>
      <c r="H12" s="50">
        <v>80.310685582784799</v>
      </c>
      <c r="I12" s="49">
        <v>-9.997853811232595</v>
      </c>
      <c r="J12" s="49">
        <v>10.06077680364257</v>
      </c>
      <c r="K12" s="49">
        <v>22.286835885896412</v>
      </c>
      <c r="L12" s="49">
        <v>3.7595671538053197</v>
      </c>
      <c r="M12" s="69">
        <v>26.884291601290393</v>
      </c>
      <c r="O12" s="70">
        <v>44</v>
      </c>
      <c r="P12" s="71">
        <v>28</v>
      </c>
      <c r="Q12" s="46">
        <v>4888</v>
      </c>
      <c r="R12" s="71">
        <v>4111</v>
      </c>
    </row>
    <row r="13" spans="2:18" x14ac:dyDescent="0.2">
      <c r="B13" s="73" t="s">
        <v>120</v>
      </c>
      <c r="C13" s="46">
        <v>5935046</v>
      </c>
      <c r="D13" s="46">
        <v>3246956.5891455463</v>
      </c>
      <c r="E13" s="46">
        <v>533874354.04390311</v>
      </c>
      <c r="F13" s="49">
        <v>54.708195844573851</v>
      </c>
      <c r="G13" s="50">
        <v>164.42300332213401</v>
      </c>
      <c r="H13" s="50">
        <v>89.952858671003241</v>
      </c>
      <c r="I13" s="49">
        <v>4.2205940404896065</v>
      </c>
      <c r="J13" s="49">
        <v>-7.9867714979259565</v>
      </c>
      <c r="K13" s="49">
        <v>-11.713007060459676</v>
      </c>
      <c r="L13" s="49">
        <v>2.0786365353088474</v>
      </c>
      <c r="M13" s="69">
        <v>-9.8778413692928471</v>
      </c>
      <c r="O13" s="70">
        <v>170</v>
      </c>
      <c r="P13" s="71">
        <v>91</v>
      </c>
      <c r="Q13" s="46">
        <v>16409</v>
      </c>
      <c r="R13" s="71">
        <v>12504</v>
      </c>
    </row>
    <row r="14" spans="2:18" x14ac:dyDescent="0.2">
      <c r="B14" s="73" t="s">
        <v>121</v>
      </c>
      <c r="C14" s="46">
        <v>7611643</v>
      </c>
      <c r="D14" s="46">
        <v>3892793.6349286763</v>
      </c>
      <c r="E14" s="46">
        <v>804369561.14274299</v>
      </c>
      <c r="F14" s="49">
        <v>51.142619733067832</v>
      </c>
      <c r="G14" s="50">
        <v>206.63041419031725</v>
      </c>
      <c r="H14" s="50">
        <v>105.67620698221698</v>
      </c>
      <c r="I14" s="49">
        <v>2.5137656639815025</v>
      </c>
      <c r="J14" s="49">
        <v>-7.4985937854748785</v>
      </c>
      <c r="K14" s="49">
        <v>-9.7668438815083451</v>
      </c>
      <c r="L14" s="49">
        <v>3.1412554946128997</v>
      </c>
      <c r="M14" s="69">
        <v>-6.932389906973591</v>
      </c>
      <c r="O14" s="70">
        <v>332</v>
      </c>
      <c r="P14" s="71">
        <v>117</v>
      </c>
      <c r="Q14" s="46">
        <v>20401</v>
      </c>
      <c r="R14" s="71">
        <v>12968</v>
      </c>
    </row>
    <row r="15" spans="2:18" x14ac:dyDescent="0.2">
      <c r="B15" s="73" t="s">
        <v>122</v>
      </c>
      <c r="C15" s="46">
        <v>1575225</v>
      </c>
      <c r="D15" s="46">
        <v>902876.18125717575</v>
      </c>
      <c r="E15" s="46">
        <v>153892410.30388096</v>
      </c>
      <c r="F15" s="49">
        <v>57.317283642474933</v>
      </c>
      <c r="G15" s="50">
        <v>170.44686026560063</v>
      </c>
      <c r="H15" s="50">
        <v>97.695510358127223</v>
      </c>
      <c r="I15" s="49">
        <v>17.543139632496967</v>
      </c>
      <c r="J15" s="49">
        <v>0.14776501366330769</v>
      </c>
      <c r="K15" s="49">
        <v>-14.799140701210595</v>
      </c>
      <c r="L15" s="49">
        <v>-7.774577892831199</v>
      </c>
      <c r="M15" s="69">
        <v>-21.423147872756491</v>
      </c>
      <c r="O15" s="70">
        <v>93</v>
      </c>
      <c r="P15" s="71">
        <v>33</v>
      </c>
      <c r="Q15" s="46">
        <v>4528</v>
      </c>
      <c r="R15" s="71">
        <v>2975</v>
      </c>
    </row>
    <row r="16" spans="2:18" x14ac:dyDescent="0.2">
      <c r="B16" s="73" t="s">
        <v>123</v>
      </c>
      <c r="C16" s="46">
        <v>12157013</v>
      </c>
      <c r="D16" s="46">
        <v>4519424.340733543</v>
      </c>
      <c r="E16" s="46">
        <v>631542394.81408811</v>
      </c>
      <c r="F16" s="49">
        <v>37.175450423007227</v>
      </c>
      <c r="G16" s="50">
        <v>139.73956575000059</v>
      </c>
      <c r="H16" s="50">
        <v>51.948812986717051</v>
      </c>
      <c r="I16" s="49">
        <v>-4.5022164699997296</v>
      </c>
      <c r="J16" s="49">
        <v>-45.18679366991752</v>
      </c>
      <c r="K16" s="49">
        <v>-42.602640287600899</v>
      </c>
      <c r="L16" s="49">
        <v>-23.104747996961159</v>
      </c>
      <c r="M16" s="69">
        <v>-55.864155606060024</v>
      </c>
      <c r="O16" s="70">
        <v>388</v>
      </c>
      <c r="P16" s="71">
        <v>227</v>
      </c>
      <c r="Q16" s="46">
        <v>36281</v>
      </c>
      <c r="R16" s="71">
        <v>29306</v>
      </c>
    </row>
    <row r="17" spans="2:18" x14ac:dyDescent="0.2">
      <c r="B17" s="73" t="s">
        <v>124</v>
      </c>
      <c r="C17" s="46">
        <v>16134689</v>
      </c>
      <c r="D17" s="46">
        <v>6660904.6972083626</v>
      </c>
      <c r="E17" s="46">
        <v>1165991763.0897455</v>
      </c>
      <c r="F17" s="49">
        <v>41.283130385769212</v>
      </c>
      <c r="G17" s="50">
        <v>175.05005942787648</v>
      </c>
      <c r="H17" s="50">
        <v>72.266144273976735</v>
      </c>
      <c r="I17" s="49">
        <v>1.8540058971039448</v>
      </c>
      <c r="J17" s="49">
        <v>-35.493547436380233</v>
      </c>
      <c r="K17" s="49">
        <v>-36.667731430429775</v>
      </c>
      <c r="L17" s="49">
        <v>-17.517064237842913</v>
      </c>
      <c r="M17" s="69">
        <v>-47.761685599044583</v>
      </c>
      <c r="O17" s="70">
        <v>419</v>
      </c>
      <c r="P17" s="71">
        <v>261</v>
      </c>
      <c r="Q17" s="46">
        <v>45282</v>
      </c>
      <c r="R17" s="71">
        <v>38834</v>
      </c>
    </row>
    <row r="18" spans="2:18" x14ac:dyDescent="0.2">
      <c r="B18" s="81" t="s">
        <v>125</v>
      </c>
      <c r="C18" s="82">
        <v>58822851</v>
      </c>
      <c r="D18" s="82">
        <v>27217637.846951805</v>
      </c>
      <c r="E18" s="82">
        <v>4463938452.7085428</v>
      </c>
      <c r="F18" s="83">
        <v>46.270517977701907</v>
      </c>
      <c r="G18" s="84">
        <v>164.00903259165361</v>
      </c>
      <c r="H18" s="84">
        <v>75.887828910376058</v>
      </c>
      <c r="I18" s="83">
        <v>1.0718544129987568</v>
      </c>
      <c r="J18" s="83">
        <v>-25.194153654181921</v>
      </c>
      <c r="K18" s="83">
        <v>-25.987460326841131</v>
      </c>
      <c r="L18" s="83">
        <v>-10.944732688369902</v>
      </c>
      <c r="M18" s="85">
        <v>-34.087934949942088</v>
      </c>
      <c r="O18" s="86">
        <v>1931</v>
      </c>
      <c r="P18" s="87">
        <v>1033</v>
      </c>
      <c r="Q18" s="82">
        <v>165826</v>
      </c>
      <c r="R18" s="87">
        <v>130673</v>
      </c>
    </row>
    <row r="20" spans="2:18" ht="12.95" customHeight="1" x14ac:dyDescent="0.2">
      <c r="B20" s="93" t="s">
        <v>82</v>
      </c>
      <c r="C20" s="93"/>
      <c r="D20" s="93"/>
      <c r="E20" s="93"/>
      <c r="F20" s="93"/>
      <c r="G20" s="93"/>
      <c r="H20" s="93"/>
      <c r="I20" s="93"/>
      <c r="J20" s="93"/>
      <c r="K20" s="93"/>
      <c r="L20" s="93"/>
      <c r="M20" s="93"/>
      <c r="N20" s="93"/>
      <c r="O20" s="93"/>
      <c r="P20" s="93"/>
      <c r="Q20" s="93"/>
      <c r="R20" s="93"/>
    </row>
    <row r="22" spans="2:18" ht="33.75" customHeight="1" x14ac:dyDescent="0.2">
      <c r="B22" s="94" t="s">
        <v>83</v>
      </c>
      <c r="C22" s="94"/>
      <c r="D22" s="94"/>
      <c r="E22" s="94"/>
      <c r="F22" s="94"/>
      <c r="G22" s="94"/>
      <c r="H22" s="94"/>
      <c r="I22" s="94"/>
      <c r="J22" s="94"/>
      <c r="K22" s="94"/>
      <c r="L22" s="94"/>
      <c r="M22" s="94"/>
      <c r="N22" s="94"/>
      <c r="O22" s="94"/>
      <c r="P22" s="94"/>
      <c r="Q22" s="94"/>
      <c r="R22" s="94"/>
    </row>
  </sheetData>
  <mergeCells count="5">
    <mergeCell ref="C6:M6"/>
    <mergeCell ref="O6:P6"/>
    <mergeCell ref="Q6:R6"/>
    <mergeCell ref="B20:R20"/>
    <mergeCell ref="B22:R22"/>
  </mergeCells>
  <printOptions horizontalCentered="1"/>
  <pageMargins left="0.25" right="0.25" top="0.25" bottom="0.25" header="0.3" footer="0.3"/>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R105"/>
  <sheetViews>
    <sheetView showGridLines="0" zoomScale="90" workbookViewId="0">
      <pane xSplit="2" ySplit="7" topLeftCell="C8" activePane="bottomRight" state="frozen"/>
      <selection pane="topRight"/>
      <selection pane="bottomLeft"/>
      <selection pane="bottomRight" activeCell="L19" sqref="L19"/>
    </sheetView>
  </sheetViews>
  <sheetFormatPr defaultRowHeight="12.75" x14ac:dyDescent="0.2"/>
  <cols>
    <col min="1" max="1" width="1.140625" customWidth="1"/>
    <col min="2" max="2" width="46.28515625" customWidth="1"/>
    <col min="3" max="5" width="14.42578125" style="46" customWidth="1"/>
    <col min="6" max="6" width="9.140625" style="49" customWidth="1"/>
    <col min="7" max="8" width="9.140625" style="50" customWidth="1"/>
    <col min="9" max="13" width="9.140625" style="49" customWidth="1"/>
    <col min="14" max="14" width="1.140625" customWidth="1"/>
    <col min="15" max="18" width="9.140625" style="46"/>
  </cols>
  <sheetData>
    <row r="2" spans="2:18" ht="23.25" x14ac:dyDescent="0.35">
      <c r="B2" s="51" t="s">
        <v>126</v>
      </c>
      <c r="C2" s="52"/>
      <c r="D2" s="52"/>
      <c r="E2" s="52"/>
      <c r="F2" s="53"/>
      <c r="G2" s="54"/>
      <c r="H2" s="54"/>
      <c r="I2" s="53"/>
      <c r="J2" s="53"/>
      <c r="K2" s="53"/>
      <c r="L2" s="53"/>
      <c r="M2" s="53"/>
      <c r="O2" s="52"/>
      <c r="P2" s="52"/>
      <c r="Q2" s="52"/>
      <c r="R2" s="52"/>
    </row>
    <row r="3" spans="2:18" x14ac:dyDescent="0.2">
      <c r="B3" s="55" t="s">
        <v>24</v>
      </c>
      <c r="C3" s="52"/>
      <c r="D3" s="52"/>
      <c r="E3" s="52"/>
      <c r="F3" s="53"/>
      <c r="G3" s="54"/>
      <c r="H3" s="54"/>
      <c r="I3" s="53"/>
      <c r="J3" s="53"/>
      <c r="K3" s="53"/>
      <c r="L3" s="53"/>
      <c r="M3" s="53"/>
      <c r="O3" s="52"/>
      <c r="P3" s="52"/>
      <c r="Q3" s="52"/>
      <c r="R3" s="52"/>
    </row>
    <row r="4" spans="2:18" x14ac:dyDescent="0.2">
      <c r="B4" s="55" t="s">
        <v>25</v>
      </c>
      <c r="C4" s="52"/>
      <c r="D4" s="52"/>
      <c r="E4" s="52"/>
      <c r="F4" s="53"/>
      <c r="G4" s="54"/>
      <c r="H4" s="54"/>
      <c r="I4" s="53"/>
      <c r="J4" s="53"/>
      <c r="K4" s="53"/>
      <c r="L4" s="53"/>
      <c r="M4" s="53"/>
      <c r="O4" s="52"/>
      <c r="P4" s="52"/>
      <c r="Q4" s="52"/>
      <c r="R4" s="52"/>
    </row>
    <row r="5" spans="2:18" x14ac:dyDescent="0.2">
      <c r="B5" s="56"/>
      <c r="C5" s="57"/>
      <c r="D5" s="57"/>
      <c r="E5" s="57"/>
      <c r="F5" s="58"/>
      <c r="G5" s="59"/>
      <c r="H5" s="59"/>
      <c r="I5" s="58"/>
      <c r="J5" s="58"/>
      <c r="K5" s="58"/>
      <c r="L5" s="58"/>
      <c r="M5" s="58"/>
      <c r="O5" s="57"/>
      <c r="P5" s="57"/>
      <c r="Q5" s="57"/>
      <c r="R5" s="57"/>
    </row>
    <row r="6" spans="2:18" x14ac:dyDescent="0.2">
      <c r="B6" s="45"/>
      <c r="C6" s="90" t="s">
        <v>58</v>
      </c>
      <c r="D6" s="90"/>
      <c r="E6" s="90"/>
      <c r="F6" s="90"/>
      <c r="G6" s="90"/>
      <c r="H6" s="90"/>
      <c r="I6" s="90"/>
      <c r="J6" s="90"/>
      <c r="K6" s="90"/>
      <c r="L6" s="90"/>
      <c r="M6" s="90"/>
      <c r="O6" s="91" t="s">
        <v>38</v>
      </c>
      <c r="P6" s="91"/>
      <c r="Q6" s="92" t="s">
        <v>41</v>
      </c>
      <c r="R6" s="92"/>
    </row>
    <row r="7" spans="2:18" ht="25.5" x14ac:dyDescent="0.2">
      <c r="B7" s="60" t="s">
        <v>26</v>
      </c>
      <c r="C7" s="61" t="s">
        <v>27</v>
      </c>
      <c r="D7" s="62" t="s">
        <v>28</v>
      </c>
      <c r="E7" s="62" t="s">
        <v>29</v>
      </c>
      <c r="F7" s="63" t="s">
        <v>30</v>
      </c>
      <c r="G7" s="64" t="s">
        <v>31</v>
      </c>
      <c r="H7" s="64" t="s">
        <v>32</v>
      </c>
      <c r="I7" s="63" t="s">
        <v>36</v>
      </c>
      <c r="J7" s="63" t="s">
        <v>37</v>
      </c>
      <c r="K7" s="63" t="s">
        <v>33</v>
      </c>
      <c r="L7" s="63" t="s">
        <v>34</v>
      </c>
      <c r="M7" s="65" t="s">
        <v>35</v>
      </c>
      <c r="O7" s="66" t="s">
        <v>39</v>
      </c>
      <c r="P7" s="61" t="s">
        <v>40</v>
      </c>
      <c r="Q7" s="61" t="s">
        <v>39</v>
      </c>
      <c r="R7" s="67" t="s">
        <v>40</v>
      </c>
    </row>
    <row r="8" spans="2:18" x14ac:dyDescent="0.2">
      <c r="B8" s="68" t="s">
        <v>85</v>
      </c>
      <c r="C8" s="52"/>
      <c r="D8" s="52"/>
      <c r="E8" s="52"/>
      <c r="F8" s="53"/>
      <c r="G8" s="54"/>
      <c r="H8" s="54"/>
      <c r="I8" s="53"/>
      <c r="J8" s="53"/>
      <c r="K8" s="53"/>
      <c r="L8" s="53"/>
      <c r="M8" s="69"/>
      <c r="O8" s="70"/>
      <c r="P8" s="71"/>
      <c r="Q8" s="52"/>
      <c r="R8" s="71"/>
    </row>
    <row r="9" spans="2:18" x14ac:dyDescent="0.2">
      <c r="B9" s="73" t="s">
        <v>127</v>
      </c>
      <c r="C9" s="46">
        <v>2690791</v>
      </c>
      <c r="D9" s="46">
        <v>1417300.0094132561</v>
      </c>
      <c r="E9" s="46">
        <v>231395143.72961611</v>
      </c>
      <c r="F9" s="49">
        <v>52.672244310808836</v>
      </c>
      <c r="G9" s="50">
        <v>163.26475847933614</v>
      </c>
      <c r="H9" s="50">
        <v>85.99521245968792</v>
      </c>
      <c r="I9" s="49">
        <v>3.995138013928933</v>
      </c>
      <c r="J9" s="49">
        <v>-9.486653871439195</v>
      </c>
      <c r="K9" s="49">
        <v>-12.963867487307338</v>
      </c>
      <c r="L9" s="49">
        <v>-2.2791049667574987</v>
      </c>
      <c r="M9" s="69">
        <v>-14.947512306277755</v>
      </c>
      <c r="O9" s="70">
        <v>71</v>
      </c>
      <c r="P9" s="71">
        <v>49</v>
      </c>
      <c r="Q9" s="46">
        <v>7528</v>
      </c>
      <c r="R9" s="71">
        <v>6142</v>
      </c>
    </row>
    <row r="10" spans="2:18" x14ac:dyDescent="0.2">
      <c r="B10" s="81" t="s">
        <v>93</v>
      </c>
      <c r="C10" s="82">
        <v>2690791</v>
      </c>
      <c r="D10" s="82">
        <v>1417300.0094132561</v>
      </c>
      <c r="E10" s="82">
        <v>231395143.72961611</v>
      </c>
      <c r="F10" s="83">
        <v>52.672244310808836</v>
      </c>
      <c r="G10" s="84">
        <v>163.26475847933614</v>
      </c>
      <c r="H10" s="84">
        <v>85.99521245968792</v>
      </c>
      <c r="I10" s="83">
        <v>3.995138013928933</v>
      </c>
      <c r="J10" s="83">
        <v>-9.486653871439195</v>
      </c>
      <c r="K10" s="83">
        <v>-12.963867487307338</v>
      </c>
      <c r="L10" s="83">
        <v>-2.2791049667574987</v>
      </c>
      <c r="M10" s="85">
        <v>-14.947512306277755</v>
      </c>
      <c r="O10" s="86">
        <v>71</v>
      </c>
      <c r="P10" s="87">
        <v>49</v>
      </c>
      <c r="Q10" s="82">
        <v>7528</v>
      </c>
      <c r="R10" s="87">
        <v>6142</v>
      </c>
    </row>
    <row r="11" spans="2:18" x14ac:dyDescent="0.2">
      <c r="B11" s="68" t="s">
        <v>94</v>
      </c>
      <c r="M11" s="69"/>
      <c r="O11" s="70"/>
      <c r="P11" s="71"/>
      <c r="R11" s="71"/>
    </row>
    <row r="12" spans="2:18" x14ac:dyDescent="0.2">
      <c r="B12" s="73" t="s">
        <v>128</v>
      </c>
      <c r="C12" s="46">
        <v>16134689</v>
      </c>
      <c r="D12" s="46">
        <v>6660904.6972083626</v>
      </c>
      <c r="E12" s="46">
        <v>1165991763.0897455</v>
      </c>
      <c r="F12" s="49">
        <v>41.283130385769212</v>
      </c>
      <c r="G12" s="50">
        <v>175.05005942787648</v>
      </c>
      <c r="H12" s="50">
        <v>72.266144273976735</v>
      </c>
      <c r="I12" s="49">
        <v>1.8540058971039448</v>
      </c>
      <c r="J12" s="49">
        <v>-35.493547436380233</v>
      </c>
      <c r="K12" s="49">
        <v>-36.667731430429775</v>
      </c>
      <c r="L12" s="49">
        <v>-17.517064237842913</v>
      </c>
      <c r="M12" s="69">
        <v>-47.761685599044583</v>
      </c>
      <c r="O12" s="70">
        <v>419</v>
      </c>
      <c r="P12" s="71">
        <v>261</v>
      </c>
      <c r="Q12" s="46">
        <v>45282</v>
      </c>
      <c r="R12" s="71">
        <v>38834</v>
      </c>
    </row>
    <row r="13" spans="2:18" x14ac:dyDescent="0.2">
      <c r="B13" s="73" t="s">
        <v>129</v>
      </c>
      <c r="C13" s="46">
        <v>528342</v>
      </c>
      <c r="D13" s="46">
        <v>296353.43717095553</v>
      </c>
      <c r="E13" s="46">
        <v>84545017.513766304</v>
      </c>
      <c r="F13" s="49">
        <v>56.091213110249704</v>
      </c>
      <c r="G13" s="50">
        <v>285.28441688022457</v>
      </c>
      <c r="H13" s="50">
        <v>160.01949024261995</v>
      </c>
      <c r="I13" s="49">
        <v>0.16436797952509596</v>
      </c>
      <c r="J13" s="49">
        <v>25.729676156269793</v>
      </c>
      <c r="K13" s="49">
        <v>25.523355952258971</v>
      </c>
      <c r="L13" s="49">
        <v>24.554082003016678</v>
      </c>
      <c r="M13" s="69">
        <v>56.34446370571515</v>
      </c>
      <c r="O13" s="70">
        <v>36</v>
      </c>
      <c r="P13" s="71">
        <v>11</v>
      </c>
      <c r="Q13" s="46">
        <v>1446</v>
      </c>
      <c r="R13" s="71">
        <v>572</v>
      </c>
    </row>
    <row r="14" spans="2:18" x14ac:dyDescent="0.2">
      <c r="B14" s="73" t="s">
        <v>130</v>
      </c>
      <c r="C14" s="46">
        <v>802240</v>
      </c>
      <c r="D14" s="46">
        <v>427284.90701909107</v>
      </c>
      <c r="E14" s="46">
        <v>63234418.73469802</v>
      </c>
      <c r="F14" s="49">
        <v>53.261481229942547</v>
      </c>
      <c r="G14" s="50">
        <v>147.99122949566927</v>
      </c>
      <c r="H14" s="50">
        <v>78.822320919797093</v>
      </c>
      <c r="I14" s="49">
        <v>1.692251137674454</v>
      </c>
      <c r="J14" s="49">
        <v>13.123298825804682</v>
      </c>
      <c r="K14" s="49">
        <v>11.240824704189588</v>
      </c>
      <c r="L14" s="49">
        <v>-1.0484806212920998</v>
      </c>
      <c r="M14" s="69">
        <v>10.074486214200647</v>
      </c>
      <c r="O14" s="70">
        <v>64</v>
      </c>
      <c r="P14" s="71">
        <v>15</v>
      </c>
      <c r="Q14" s="46">
        <v>2208</v>
      </c>
      <c r="R14" s="71">
        <v>743</v>
      </c>
    </row>
    <row r="15" spans="2:18" x14ac:dyDescent="0.2">
      <c r="B15" s="73" t="s">
        <v>131</v>
      </c>
      <c r="C15" s="46">
        <v>782919</v>
      </c>
      <c r="D15" s="46">
        <v>486614.13921136851</v>
      </c>
      <c r="E15" s="46">
        <v>112971082.20905314</v>
      </c>
      <c r="F15" s="49">
        <v>62.153829350337453</v>
      </c>
      <c r="G15" s="50">
        <v>232.15741817970971</v>
      </c>
      <c r="H15" s="50">
        <v>144.29472551956607</v>
      </c>
      <c r="I15" s="49">
        <v>1.1067361099452573</v>
      </c>
      <c r="J15" s="49">
        <v>10.556305737581484</v>
      </c>
      <c r="K15" s="49">
        <v>9.3461326032328813</v>
      </c>
      <c r="L15" s="49">
        <v>17.978970747458749</v>
      </c>
      <c r="M15" s="69">
        <v>29.005441797445577</v>
      </c>
      <c r="O15" s="70">
        <v>51</v>
      </c>
      <c r="P15" s="71">
        <v>16</v>
      </c>
      <c r="Q15" s="46">
        <v>2168</v>
      </c>
      <c r="R15" s="71">
        <v>1088</v>
      </c>
    </row>
    <row r="16" spans="2:18" x14ac:dyDescent="0.2">
      <c r="B16" s="73" t="s">
        <v>132</v>
      </c>
      <c r="C16" s="46">
        <v>1810470</v>
      </c>
      <c r="D16" s="46">
        <v>1211760.5802988077</v>
      </c>
      <c r="E16" s="46">
        <v>191043700.49477321</v>
      </c>
      <c r="F16" s="49">
        <v>66.930718559203285</v>
      </c>
      <c r="G16" s="50">
        <v>157.6579595019206</v>
      </c>
      <c r="H16" s="50">
        <v>105.52160516041316</v>
      </c>
      <c r="I16" s="49">
        <v>1.2618084802926322</v>
      </c>
      <c r="J16" s="49">
        <v>30.548684946209679</v>
      </c>
      <c r="K16" s="49">
        <v>28.921937012034306</v>
      </c>
      <c r="L16" s="49">
        <v>6.248186650965935</v>
      </c>
      <c r="M16" s="69">
        <v>36.97722027058694</v>
      </c>
      <c r="O16" s="70">
        <v>166</v>
      </c>
      <c r="P16" s="71">
        <v>32</v>
      </c>
      <c r="Q16" s="46">
        <v>5007</v>
      </c>
      <c r="R16" s="71">
        <v>1493</v>
      </c>
    </row>
    <row r="17" spans="2:18" x14ac:dyDescent="0.2">
      <c r="B17" s="73" t="s">
        <v>133</v>
      </c>
      <c r="C17" s="46">
        <v>2626443</v>
      </c>
      <c r="D17" s="46">
        <v>1676816.7879802198</v>
      </c>
      <c r="E17" s="46">
        <v>331656777.45391178</v>
      </c>
      <c r="F17" s="49">
        <v>63.84363901977769</v>
      </c>
      <c r="G17" s="50">
        <v>197.78951393574911</v>
      </c>
      <c r="H17" s="50">
        <v>126.27602329611256</v>
      </c>
      <c r="I17" s="49">
        <v>2.9908178742453448</v>
      </c>
      <c r="J17" s="49">
        <v>17.26801581508294</v>
      </c>
      <c r="K17" s="49">
        <v>13.862593030643229</v>
      </c>
      <c r="L17" s="49">
        <v>10.554420094675356</v>
      </c>
      <c r="M17" s="69">
        <v>25.880129429787857</v>
      </c>
      <c r="O17" s="70">
        <v>176</v>
      </c>
      <c r="P17" s="71">
        <v>52</v>
      </c>
      <c r="Q17" s="46">
        <v>7372</v>
      </c>
      <c r="R17" s="71">
        <v>3760</v>
      </c>
    </row>
    <row r="18" spans="2:18" x14ac:dyDescent="0.2">
      <c r="B18" s="73" t="s">
        <v>134</v>
      </c>
      <c r="C18" s="46">
        <v>1264360</v>
      </c>
      <c r="D18" s="46">
        <v>691023.35232155374</v>
      </c>
      <c r="E18" s="46">
        <v>101934408.260533</v>
      </c>
      <c r="F18" s="49">
        <v>54.654002999268705</v>
      </c>
      <c r="G18" s="50">
        <v>147.51224820127337</v>
      </c>
      <c r="H18" s="50">
        <v>80.621348556212638</v>
      </c>
      <c r="I18" s="49">
        <v>7.2769381175510255E-3</v>
      </c>
      <c r="J18" s="49">
        <v>18.719471019883173</v>
      </c>
      <c r="K18" s="49">
        <v>18.710832506062875</v>
      </c>
      <c r="L18" s="49">
        <v>-0.3248704817235164</v>
      </c>
      <c r="M18" s="69">
        <v>18.325176052642433</v>
      </c>
      <c r="O18" s="70">
        <v>134</v>
      </c>
      <c r="P18" s="71">
        <v>20</v>
      </c>
      <c r="Q18" s="46">
        <v>3464</v>
      </c>
      <c r="R18" s="71">
        <v>805</v>
      </c>
    </row>
    <row r="19" spans="2:18" x14ac:dyDescent="0.2">
      <c r="B19" s="73" t="s">
        <v>135</v>
      </c>
      <c r="C19" s="46">
        <v>3831268</v>
      </c>
      <c r="D19" s="46">
        <v>2590140.1875933982</v>
      </c>
      <c r="E19" s="46">
        <v>548853024.55904031</v>
      </c>
      <c r="F19" s="49">
        <v>67.605299018324956</v>
      </c>
      <c r="G19" s="50">
        <v>211.90089524420736</v>
      </c>
      <c r="H19" s="50">
        <v>143.25623385235392</v>
      </c>
      <c r="I19" s="49">
        <v>0.55430917644144007</v>
      </c>
      <c r="J19" s="49">
        <v>22.439380649896734</v>
      </c>
      <c r="K19" s="49">
        <v>21.764429244950428</v>
      </c>
      <c r="L19" s="49">
        <v>14.597070182330535</v>
      </c>
      <c r="M19" s="69">
        <v>39.538468438950048</v>
      </c>
      <c r="O19" s="70">
        <v>338</v>
      </c>
      <c r="P19" s="71">
        <v>74</v>
      </c>
      <c r="Q19" s="46">
        <v>10542</v>
      </c>
      <c r="R19" s="71">
        <v>3726</v>
      </c>
    </row>
    <row r="20" spans="2:18" x14ac:dyDescent="0.2">
      <c r="B20" s="73" t="s">
        <v>136</v>
      </c>
      <c r="M20" s="69"/>
      <c r="O20" s="70">
        <v>22</v>
      </c>
      <c r="P20" s="71">
        <v>1</v>
      </c>
      <c r="Q20" s="46">
        <v>665</v>
      </c>
      <c r="R20" s="71">
        <v>42</v>
      </c>
    </row>
    <row r="21" spans="2:18" x14ac:dyDescent="0.2">
      <c r="B21" s="73" t="s">
        <v>137</v>
      </c>
      <c r="C21" s="46">
        <v>824535</v>
      </c>
      <c r="D21" s="46">
        <v>508091.39078536804</v>
      </c>
      <c r="E21" s="46">
        <v>70325996.806339189</v>
      </c>
      <c r="F21" s="49">
        <v>61.621567402883812</v>
      </c>
      <c r="G21" s="50">
        <v>138.41210081838773</v>
      </c>
      <c r="H21" s="50">
        <v>85.291705999550288</v>
      </c>
      <c r="I21" s="49">
        <v>0</v>
      </c>
      <c r="J21" s="49">
        <v>4.2647506130665302</v>
      </c>
      <c r="K21" s="49">
        <v>4.2647506130665302</v>
      </c>
      <c r="L21" s="49">
        <v>2.2047269839060024</v>
      </c>
      <c r="M21" s="69">
        <v>6.5635037045351075</v>
      </c>
      <c r="O21" s="70">
        <v>70</v>
      </c>
      <c r="P21" s="71">
        <v>16</v>
      </c>
      <c r="Q21" s="46">
        <v>2259</v>
      </c>
      <c r="R21" s="71">
        <v>657</v>
      </c>
    </row>
    <row r="22" spans="2:18" x14ac:dyDescent="0.2">
      <c r="B22" s="73" t="s">
        <v>138</v>
      </c>
      <c r="C22" s="46">
        <v>899156</v>
      </c>
      <c r="D22" s="46">
        <v>473193.45967790898</v>
      </c>
      <c r="E22" s="46">
        <v>97538577.396645069</v>
      </c>
      <c r="F22" s="49">
        <v>52.626402946530852</v>
      </c>
      <c r="G22" s="50">
        <v>206.12832954842011</v>
      </c>
      <c r="H22" s="50">
        <v>108.4779252951046</v>
      </c>
      <c r="I22" s="49">
        <v>0.99381337694370941</v>
      </c>
      <c r="J22" s="49">
        <v>43.397790921594307</v>
      </c>
      <c r="K22" s="49">
        <v>41.986708023772053</v>
      </c>
      <c r="L22" s="49">
        <v>4.5901960859083193</v>
      </c>
      <c r="M22" s="69">
        <v>48.504176337989314</v>
      </c>
      <c r="O22" s="70">
        <v>69</v>
      </c>
      <c r="P22" s="71">
        <v>7</v>
      </c>
      <c r="Q22" s="46">
        <v>2504</v>
      </c>
      <c r="R22" s="71">
        <v>426</v>
      </c>
    </row>
    <row r="23" spans="2:18" x14ac:dyDescent="0.2">
      <c r="B23" s="73" t="s">
        <v>139</v>
      </c>
      <c r="C23" s="46">
        <v>2058462</v>
      </c>
      <c r="D23" s="46">
        <v>1215794.0893313466</v>
      </c>
      <c r="E23" s="46">
        <v>238353954.85492164</v>
      </c>
      <c r="F23" s="49">
        <v>59.063227270231202</v>
      </c>
      <c r="G23" s="50">
        <v>196.04796317607514</v>
      </c>
      <c r="H23" s="50">
        <v>115.79225404934442</v>
      </c>
      <c r="I23" s="49">
        <v>0.62561593692805861</v>
      </c>
      <c r="J23" s="49">
        <v>8.4217322448166012</v>
      </c>
      <c r="K23" s="49">
        <v>7.7476458010206199</v>
      </c>
      <c r="L23" s="49">
        <v>14.522096303662327</v>
      </c>
      <c r="M23" s="69">
        <v>23.394862689173813</v>
      </c>
      <c r="O23" s="70">
        <v>197</v>
      </c>
      <c r="P23" s="71">
        <v>38</v>
      </c>
      <c r="Q23" s="46">
        <v>5649</v>
      </c>
      <c r="R23" s="71">
        <v>1830</v>
      </c>
    </row>
    <row r="24" spans="2:18" x14ac:dyDescent="0.2">
      <c r="B24" s="73" t="s">
        <v>140</v>
      </c>
      <c r="C24" s="46">
        <v>1386896</v>
      </c>
      <c r="D24" s="46">
        <v>711815.87794634106</v>
      </c>
      <c r="E24" s="46">
        <v>94815413.209459543</v>
      </c>
      <c r="F24" s="49">
        <v>51.324387549343356</v>
      </c>
      <c r="G24" s="50">
        <v>133.20216104621232</v>
      </c>
      <c r="H24" s="50">
        <v>68.365193359458488</v>
      </c>
      <c r="I24" s="49">
        <v>0.51777420869837476</v>
      </c>
      <c r="J24" s="49">
        <v>0.90961310420211638</v>
      </c>
      <c r="K24" s="49">
        <v>0.38982050546621982</v>
      </c>
      <c r="L24" s="49">
        <v>-1.0005545126808084</v>
      </c>
      <c r="M24" s="69">
        <v>-0.61463437387338582</v>
      </c>
      <c r="O24" s="70">
        <v>117</v>
      </c>
      <c r="P24" s="71">
        <v>13</v>
      </c>
      <c r="Q24" s="46">
        <v>3812</v>
      </c>
      <c r="R24" s="71">
        <v>865</v>
      </c>
    </row>
    <row r="25" spans="2:18" x14ac:dyDescent="0.2">
      <c r="B25" s="81" t="s">
        <v>96</v>
      </c>
      <c r="C25" s="82">
        <v>33192505</v>
      </c>
      <c r="D25" s="82">
        <v>15724888.669715429</v>
      </c>
      <c r="E25" s="82">
        <v>2859182166.3084736</v>
      </c>
      <c r="F25" s="83">
        <v>47.374817506890267</v>
      </c>
      <c r="G25" s="84">
        <v>181.82527243038444</v>
      </c>
      <c r="H25" s="84">
        <v>86.139390995300701</v>
      </c>
      <c r="I25" s="83">
        <v>1.4258282968010954</v>
      </c>
      <c r="J25" s="83">
        <v>-22.10942480883319</v>
      </c>
      <c r="K25" s="83">
        <v>-23.204398229574597</v>
      </c>
      <c r="L25" s="83">
        <v>-10.11099825521786</v>
      </c>
      <c r="M25" s="85">
        <v>-30.969200184666366</v>
      </c>
      <c r="O25" s="86">
        <v>1859</v>
      </c>
      <c r="P25" s="87">
        <v>556</v>
      </c>
      <c r="Q25" s="82">
        <v>92378</v>
      </c>
      <c r="R25" s="87">
        <v>54841</v>
      </c>
    </row>
    <row r="26" spans="2:18" x14ac:dyDescent="0.2">
      <c r="B26" s="68" t="s">
        <v>97</v>
      </c>
      <c r="M26" s="69"/>
      <c r="O26" s="70"/>
      <c r="P26" s="71"/>
      <c r="R26" s="71"/>
    </row>
    <row r="27" spans="2:18" x14ac:dyDescent="0.2">
      <c r="B27" s="73" t="s">
        <v>141</v>
      </c>
      <c r="C27" s="46">
        <v>1648077</v>
      </c>
      <c r="D27" s="46">
        <v>930235.00024751422</v>
      </c>
      <c r="E27" s="46">
        <v>132358193.76321921</v>
      </c>
      <c r="F27" s="49">
        <v>56.443661324532421</v>
      </c>
      <c r="G27" s="50">
        <v>142.28468476030437</v>
      </c>
      <c r="H27" s="50">
        <v>80.310685582784799</v>
      </c>
      <c r="I27" s="49">
        <v>-9.997853811232595</v>
      </c>
      <c r="J27" s="49">
        <v>10.06077680364257</v>
      </c>
      <c r="K27" s="49">
        <v>22.286835885896412</v>
      </c>
      <c r="L27" s="49">
        <v>3.7595671538053197</v>
      </c>
      <c r="M27" s="69">
        <v>26.884291601290393</v>
      </c>
      <c r="O27" s="70">
        <v>44</v>
      </c>
      <c r="P27" s="71">
        <v>28</v>
      </c>
      <c r="Q27" s="46">
        <v>4888</v>
      </c>
      <c r="R27" s="71">
        <v>4111</v>
      </c>
    </row>
    <row r="28" spans="2:18" x14ac:dyDescent="0.2">
      <c r="B28" s="73" t="s">
        <v>142</v>
      </c>
      <c r="C28" s="46">
        <v>431359</v>
      </c>
      <c r="D28" s="46">
        <v>258475.70814718961</v>
      </c>
      <c r="E28" s="46">
        <v>34820659.388884231</v>
      </c>
      <c r="F28" s="49">
        <v>59.921250778861598</v>
      </c>
      <c r="G28" s="50">
        <v>134.71540377425148</v>
      </c>
      <c r="H28" s="50">
        <v>80.723154933325219</v>
      </c>
      <c r="I28" s="49">
        <v>-6.0486136823993206</v>
      </c>
      <c r="J28" s="49">
        <v>-10.691367480722983</v>
      </c>
      <c r="K28" s="49">
        <v>-4.9416554457524784</v>
      </c>
      <c r="L28" s="49">
        <v>12.993945103070752</v>
      </c>
      <c r="M28" s="69">
        <v>7.4101736615142899</v>
      </c>
      <c r="O28" s="70">
        <v>14</v>
      </c>
      <c r="P28" s="71">
        <v>5</v>
      </c>
      <c r="Q28" s="46">
        <v>1170</v>
      </c>
      <c r="R28" s="71">
        <v>698</v>
      </c>
    </row>
    <row r="29" spans="2:18" x14ac:dyDescent="0.2">
      <c r="B29" s="73" t="s">
        <v>143</v>
      </c>
      <c r="M29" s="69"/>
      <c r="O29" s="70">
        <v>4</v>
      </c>
      <c r="P29" s="71">
        <v>0</v>
      </c>
      <c r="Q29" s="46">
        <v>187</v>
      </c>
      <c r="R29" s="71">
        <v>0</v>
      </c>
    </row>
    <row r="30" spans="2:18" x14ac:dyDescent="0.2">
      <c r="B30" s="73" t="s">
        <v>144</v>
      </c>
      <c r="M30" s="69"/>
      <c r="O30" s="70">
        <v>12</v>
      </c>
      <c r="P30" s="71">
        <v>1</v>
      </c>
      <c r="Q30" s="46">
        <v>575</v>
      </c>
      <c r="R30" s="71">
        <v>100</v>
      </c>
    </row>
    <row r="31" spans="2:18" x14ac:dyDescent="0.2">
      <c r="B31" s="73" t="s">
        <v>145</v>
      </c>
      <c r="M31" s="69"/>
      <c r="O31" s="70">
        <v>9</v>
      </c>
      <c r="P31" s="71">
        <v>2</v>
      </c>
      <c r="Q31" s="46">
        <v>957</v>
      </c>
      <c r="R31" s="71">
        <v>171</v>
      </c>
    </row>
    <row r="32" spans="2:18" x14ac:dyDescent="0.2">
      <c r="B32" s="73" t="s">
        <v>146</v>
      </c>
      <c r="M32" s="69"/>
      <c r="O32" s="70">
        <v>12</v>
      </c>
      <c r="P32" s="71">
        <v>3</v>
      </c>
      <c r="Q32" s="46">
        <v>668</v>
      </c>
      <c r="R32" s="71">
        <v>300</v>
      </c>
    </row>
    <row r="33" spans="2:18" x14ac:dyDescent="0.2">
      <c r="B33" s="73" t="s">
        <v>147</v>
      </c>
      <c r="M33" s="69"/>
      <c r="O33" s="70">
        <v>2</v>
      </c>
      <c r="P33" s="71">
        <v>0</v>
      </c>
      <c r="Q33" s="46">
        <v>63</v>
      </c>
      <c r="R33" s="71">
        <v>0</v>
      </c>
    </row>
    <row r="34" spans="2:18" x14ac:dyDescent="0.2">
      <c r="B34" s="81" t="s">
        <v>99</v>
      </c>
      <c r="C34" s="82">
        <v>2946854</v>
      </c>
      <c r="D34" s="82">
        <v>1620911.1902320397</v>
      </c>
      <c r="E34" s="82">
        <v>234553847.31648082</v>
      </c>
      <c r="F34" s="83">
        <v>55.004801399459886</v>
      </c>
      <c r="G34" s="84">
        <v>144.70493431716241</v>
      </c>
      <c r="H34" s="84">
        <v>79.59466173637405</v>
      </c>
      <c r="I34" s="83">
        <v>-4.7785628379526797</v>
      </c>
      <c r="J34" s="83">
        <v>8.6910883056101262</v>
      </c>
      <c r="K34" s="83">
        <v>14.145607906169518</v>
      </c>
      <c r="L34" s="83">
        <v>6.9382653263475893</v>
      </c>
      <c r="M34" s="85">
        <v>22.065333041071952</v>
      </c>
      <c r="O34" s="86">
        <v>97</v>
      </c>
      <c r="P34" s="87">
        <v>39</v>
      </c>
      <c r="Q34" s="82">
        <v>8508</v>
      </c>
      <c r="R34" s="87">
        <v>5380</v>
      </c>
    </row>
    <row r="35" spans="2:18" x14ac:dyDescent="0.2">
      <c r="B35" s="68" t="s">
        <v>100</v>
      </c>
      <c r="M35" s="69"/>
      <c r="O35" s="70"/>
      <c r="P35" s="71"/>
      <c r="R35" s="71"/>
    </row>
    <row r="36" spans="2:18" x14ac:dyDescent="0.2">
      <c r="B36" s="73" t="s">
        <v>148</v>
      </c>
      <c r="C36" s="46">
        <v>7730267</v>
      </c>
      <c r="D36" s="46">
        <v>3922563.0387385525</v>
      </c>
      <c r="E36" s="46">
        <v>588120008.73456562</v>
      </c>
      <c r="F36" s="49">
        <v>50.742917919116536</v>
      </c>
      <c r="G36" s="50">
        <v>149.93258309079917</v>
      </c>
      <c r="H36" s="50">
        <v>76.080167571775419</v>
      </c>
      <c r="I36" s="49">
        <v>1.3509496963968688</v>
      </c>
      <c r="J36" s="49">
        <v>-13.434955989337082</v>
      </c>
      <c r="K36" s="49">
        <v>-14.588818092012023</v>
      </c>
      <c r="L36" s="49">
        <v>-1.9537604011587706</v>
      </c>
      <c r="M36" s="69">
        <v>-16.257547942291975</v>
      </c>
      <c r="O36" s="70">
        <v>289</v>
      </c>
      <c r="P36" s="71">
        <v>148</v>
      </c>
      <c r="Q36" s="46">
        <v>20776</v>
      </c>
      <c r="R36" s="71">
        <v>15622</v>
      </c>
    </row>
    <row r="37" spans="2:18" x14ac:dyDescent="0.2">
      <c r="B37" s="73" t="s">
        <v>149</v>
      </c>
      <c r="C37" s="46">
        <v>7611643</v>
      </c>
      <c r="D37" s="46">
        <v>3892793.6349286763</v>
      </c>
      <c r="E37" s="46">
        <v>804369561.14274299</v>
      </c>
      <c r="F37" s="49">
        <v>51.142619733067832</v>
      </c>
      <c r="G37" s="50">
        <v>206.63041419031725</v>
      </c>
      <c r="H37" s="50">
        <v>105.67620698221698</v>
      </c>
      <c r="I37" s="49">
        <v>2.5137656639815025</v>
      </c>
      <c r="J37" s="49">
        <v>-7.4985937854748785</v>
      </c>
      <c r="K37" s="49">
        <v>-9.7668438815083451</v>
      </c>
      <c r="L37" s="49">
        <v>3.1412554946128997</v>
      </c>
      <c r="M37" s="69">
        <v>-6.932389906973591</v>
      </c>
      <c r="O37" s="70">
        <v>332</v>
      </c>
      <c r="P37" s="71">
        <v>117</v>
      </c>
      <c r="Q37" s="46">
        <v>20401</v>
      </c>
      <c r="R37" s="71">
        <v>12968</v>
      </c>
    </row>
    <row r="38" spans="2:18" x14ac:dyDescent="0.2">
      <c r="B38" s="73" t="s">
        <v>150</v>
      </c>
      <c r="C38" s="46">
        <v>413910</v>
      </c>
      <c r="D38" s="46">
        <v>315456.74504368257</v>
      </c>
      <c r="E38" s="46">
        <v>48795512.854671828</v>
      </c>
      <c r="F38" s="49">
        <v>76.213849639700072</v>
      </c>
      <c r="G38" s="50">
        <v>154.68210339872402</v>
      </c>
      <c r="H38" s="50">
        <v>117.88918570382891</v>
      </c>
      <c r="I38" s="49">
        <v>0.26549487178244924</v>
      </c>
      <c r="J38" s="49">
        <v>28.776511915901953</v>
      </c>
      <c r="K38" s="49">
        <v>28.435522190938002</v>
      </c>
      <c r="L38" s="49">
        <v>6.3314406691869394</v>
      </c>
      <c r="M38" s="69">
        <v>36.567341076617666</v>
      </c>
      <c r="O38" s="70">
        <v>54</v>
      </c>
      <c r="P38" s="71">
        <v>9</v>
      </c>
      <c r="Q38" s="46">
        <v>1134</v>
      </c>
      <c r="R38" s="71">
        <v>249</v>
      </c>
    </row>
    <row r="39" spans="2:18" x14ac:dyDescent="0.2">
      <c r="B39" s="73" t="s">
        <v>151</v>
      </c>
      <c r="C39" s="46">
        <v>1235496</v>
      </c>
      <c r="D39" s="46">
        <v>806850.57716180244</v>
      </c>
      <c r="E39" s="46">
        <v>131479162.61305703</v>
      </c>
      <c r="F39" s="49">
        <v>65.305802460048625</v>
      </c>
      <c r="G39" s="50">
        <v>162.95354596578636</v>
      </c>
      <c r="H39" s="50">
        <v>106.41812083006099</v>
      </c>
      <c r="I39" s="49">
        <v>3.1252277125114365E-2</v>
      </c>
      <c r="J39" s="49">
        <v>22.753327936670626</v>
      </c>
      <c r="K39" s="49">
        <v>22.714976712074549</v>
      </c>
      <c r="L39" s="49">
        <v>8.4572748878545934</v>
      </c>
      <c r="M39" s="69">
        <v>33.093319621181443</v>
      </c>
      <c r="O39" s="70">
        <v>82</v>
      </c>
      <c r="P39" s="71">
        <v>22</v>
      </c>
      <c r="Q39" s="46">
        <v>3383</v>
      </c>
      <c r="R39" s="71">
        <v>990</v>
      </c>
    </row>
    <row r="40" spans="2:18" x14ac:dyDescent="0.2">
      <c r="B40" s="73" t="s">
        <v>152</v>
      </c>
      <c r="C40" s="46">
        <v>731028</v>
      </c>
      <c r="D40" s="46">
        <v>442629.64276292286</v>
      </c>
      <c r="E40" s="46">
        <v>63564290.058037981</v>
      </c>
      <c r="F40" s="49">
        <v>60.548931472244959</v>
      </c>
      <c r="G40" s="50">
        <v>143.60603971587977</v>
      </c>
      <c r="H40" s="50">
        <v>86.95192257757293</v>
      </c>
      <c r="I40" s="49">
        <v>2.7307629610059641</v>
      </c>
      <c r="J40" s="49">
        <v>19.416629876872946</v>
      </c>
      <c r="K40" s="49">
        <v>16.242327453754548</v>
      </c>
      <c r="L40" s="49">
        <v>3.4241859168795625</v>
      </c>
      <c r="M40" s="69">
        <v>20.222680859879038</v>
      </c>
      <c r="O40" s="70">
        <v>60</v>
      </c>
      <c r="P40" s="71">
        <v>21</v>
      </c>
      <c r="Q40" s="46">
        <v>1998</v>
      </c>
      <c r="R40" s="71">
        <v>1082</v>
      </c>
    </row>
    <row r="41" spans="2:18" x14ac:dyDescent="0.2">
      <c r="B41" s="73" t="s">
        <v>153</v>
      </c>
      <c r="C41" s="46">
        <v>651405</v>
      </c>
      <c r="D41" s="46">
        <v>355784.99259024707</v>
      </c>
      <c r="E41" s="46">
        <v>49737170.843686685</v>
      </c>
      <c r="F41" s="49">
        <v>54.618093596187791</v>
      </c>
      <c r="G41" s="50">
        <v>139.79558407335168</v>
      </c>
      <c r="H41" s="50">
        <v>76.3536829525206</v>
      </c>
      <c r="I41" s="49">
        <v>-2.4509862647730065</v>
      </c>
      <c r="J41" s="49">
        <v>21.347038775826196</v>
      </c>
      <c r="K41" s="49">
        <v>24.395966836930956</v>
      </c>
      <c r="L41" s="49">
        <v>18.914898358569818</v>
      </c>
      <c r="M41" s="69">
        <v>47.925337526296666</v>
      </c>
      <c r="O41" s="70">
        <v>51</v>
      </c>
      <c r="P41" s="71">
        <v>13</v>
      </c>
      <c r="Q41" s="46">
        <v>1831</v>
      </c>
      <c r="R41" s="71">
        <v>772</v>
      </c>
    </row>
    <row r="42" spans="2:18" x14ac:dyDescent="0.2">
      <c r="B42" s="73" t="s">
        <v>154</v>
      </c>
      <c r="C42" s="46">
        <v>872305</v>
      </c>
      <c r="D42" s="46">
        <v>481707.34169617586</v>
      </c>
      <c r="E42" s="46">
        <v>69147598.805079684</v>
      </c>
      <c r="F42" s="49">
        <v>55.222352468021604</v>
      </c>
      <c r="G42" s="50">
        <v>143.54690663754238</v>
      </c>
      <c r="H42" s="50">
        <v>79.269978740325556</v>
      </c>
      <c r="I42" s="49">
        <v>-0.38029544273584315</v>
      </c>
      <c r="J42" s="49">
        <v>7.8415672653188615</v>
      </c>
      <c r="K42" s="49">
        <v>8.2532494395509381</v>
      </c>
      <c r="L42" s="49">
        <v>4.0526205340475974</v>
      </c>
      <c r="M42" s="69">
        <v>12.640342855111946</v>
      </c>
      <c r="O42" s="70">
        <v>59</v>
      </c>
      <c r="P42" s="71">
        <v>21</v>
      </c>
      <c r="Q42" s="46">
        <v>2379</v>
      </c>
      <c r="R42" s="71">
        <v>1237</v>
      </c>
    </row>
    <row r="43" spans="2:18" x14ac:dyDescent="0.2">
      <c r="B43" s="73" t="s">
        <v>155</v>
      </c>
      <c r="C43" s="46">
        <v>589110</v>
      </c>
      <c r="D43" s="46">
        <v>319965.36080011941</v>
      </c>
      <c r="E43" s="46">
        <v>44414127.588195927</v>
      </c>
      <c r="F43" s="49">
        <v>54.313347388453671</v>
      </c>
      <c r="G43" s="50">
        <v>138.80917445917274</v>
      </c>
      <c r="H43" s="50">
        <v>75.391909131055201</v>
      </c>
      <c r="I43" s="49">
        <v>6.2506157196191195E-2</v>
      </c>
      <c r="J43" s="49">
        <v>25.58857463811967</v>
      </c>
      <c r="K43" s="49">
        <v>25.510123083288097</v>
      </c>
      <c r="L43" s="49">
        <v>0.44021619159293968</v>
      </c>
      <c r="M43" s="69">
        <v>26.062638967188956</v>
      </c>
      <c r="O43" s="70">
        <v>54</v>
      </c>
      <c r="P43" s="71">
        <v>4</v>
      </c>
      <c r="Q43" s="46">
        <v>1614</v>
      </c>
      <c r="R43" s="71">
        <v>153</v>
      </c>
    </row>
    <row r="44" spans="2:18" x14ac:dyDescent="0.2">
      <c r="B44" s="73" t="s">
        <v>156</v>
      </c>
      <c r="C44" s="46">
        <v>1352325</v>
      </c>
      <c r="D44" s="46">
        <v>786093.62493773829</v>
      </c>
      <c r="E44" s="46">
        <v>102663729.44311458</v>
      </c>
      <c r="F44" s="49">
        <v>58.129046267556859</v>
      </c>
      <c r="G44" s="50">
        <v>130.59987536630379</v>
      </c>
      <c r="H44" s="50">
        <v>75.916461977050332</v>
      </c>
      <c r="I44" s="49">
        <v>4.1519853051605224</v>
      </c>
      <c r="J44" s="49">
        <v>20.13435114294057</v>
      </c>
      <c r="K44" s="49">
        <v>15.345233977972143</v>
      </c>
      <c r="L44" s="49">
        <v>-6.1722395146823219</v>
      </c>
      <c r="M44" s="69">
        <v>8.2258498680809673</v>
      </c>
      <c r="O44" s="70">
        <v>140</v>
      </c>
      <c r="P44" s="71">
        <v>20</v>
      </c>
      <c r="Q44" s="46">
        <v>3705</v>
      </c>
      <c r="R44" s="71">
        <v>687</v>
      </c>
    </row>
    <row r="45" spans="2:18" x14ac:dyDescent="0.2">
      <c r="B45" s="73" t="s">
        <v>157</v>
      </c>
      <c r="C45" s="46">
        <v>3424908</v>
      </c>
      <c r="D45" s="46">
        <v>2198383.7073180769</v>
      </c>
      <c r="E45" s="46">
        <v>526457334.7101202</v>
      </c>
      <c r="F45" s="49">
        <v>64.188109792090088</v>
      </c>
      <c r="G45" s="50">
        <v>239.47472543470263</v>
      </c>
      <c r="H45" s="50">
        <v>153.71429968633325</v>
      </c>
      <c r="I45" s="49">
        <v>0.33452575942093266</v>
      </c>
      <c r="J45" s="49">
        <v>14.227474915887113</v>
      </c>
      <c r="K45" s="49">
        <v>13.846628616931195</v>
      </c>
      <c r="L45" s="49">
        <v>6.0566754453447338</v>
      </c>
      <c r="M45" s="69">
        <v>20.741949417725678</v>
      </c>
      <c r="O45" s="70">
        <v>274</v>
      </c>
      <c r="P45" s="71">
        <v>72</v>
      </c>
      <c r="Q45" s="46">
        <v>9348</v>
      </c>
      <c r="R45" s="71">
        <v>3868</v>
      </c>
    </row>
    <row r="46" spans="2:18" x14ac:dyDescent="0.2">
      <c r="B46" s="73" t="s">
        <v>158</v>
      </c>
      <c r="C46" s="46">
        <v>1250187</v>
      </c>
      <c r="D46" s="46">
        <v>854625.34365374735</v>
      </c>
      <c r="E46" s="46">
        <v>121476403.3881979</v>
      </c>
      <c r="F46" s="49">
        <v>68.359800866090225</v>
      </c>
      <c r="G46" s="50">
        <v>142.13994973382657</v>
      </c>
      <c r="H46" s="50">
        <v>97.16658658920457</v>
      </c>
      <c r="I46" s="49">
        <v>-0.81155745404691781</v>
      </c>
      <c r="J46" s="49">
        <v>15.074295653630456</v>
      </c>
      <c r="K46" s="49">
        <v>16.015830776168912</v>
      </c>
      <c r="L46" s="49">
        <v>3.701905820094761</v>
      </c>
      <c r="M46" s="69">
        <v>20.3106275679032</v>
      </c>
      <c r="O46" s="70">
        <v>70</v>
      </c>
      <c r="P46" s="71">
        <v>23</v>
      </c>
      <c r="Q46" s="46">
        <v>3467</v>
      </c>
      <c r="R46" s="71">
        <v>1787</v>
      </c>
    </row>
    <row r="47" spans="2:18" x14ac:dyDescent="0.2">
      <c r="B47" s="73" t="s">
        <v>159</v>
      </c>
      <c r="C47" s="46">
        <v>5029657</v>
      </c>
      <c r="D47" s="46">
        <v>2552428.5888518966</v>
      </c>
      <c r="E47" s="46">
        <v>430529398.83545572</v>
      </c>
      <c r="F47" s="49">
        <v>50.747567654253487</v>
      </c>
      <c r="G47" s="50">
        <v>168.67441491442918</v>
      </c>
      <c r="H47" s="50">
        <v>85.598162824116187</v>
      </c>
      <c r="I47" s="49">
        <v>2.4045745186605871</v>
      </c>
      <c r="J47" s="49">
        <v>-4.3619957470417638</v>
      </c>
      <c r="K47" s="49">
        <v>-6.607683589827638</v>
      </c>
      <c r="L47" s="49">
        <v>-0.59684223025462801</v>
      </c>
      <c r="M47" s="69">
        <v>-7.1650883739765696</v>
      </c>
      <c r="O47" s="70">
        <v>242</v>
      </c>
      <c r="P47" s="71">
        <v>74</v>
      </c>
      <c r="Q47" s="46">
        <v>14156</v>
      </c>
      <c r="R47" s="71">
        <v>7454</v>
      </c>
    </row>
    <row r="48" spans="2:18" x14ac:dyDescent="0.2">
      <c r="B48" s="73" t="s">
        <v>160</v>
      </c>
      <c r="C48" s="46">
        <v>1179728</v>
      </c>
      <c r="D48" s="46">
        <v>665849.40088153875</v>
      </c>
      <c r="E48" s="46">
        <v>210289831.61739543</v>
      </c>
      <c r="F48" s="49">
        <v>56.440925440570936</v>
      </c>
      <c r="G48" s="50">
        <v>315.82191309173845</v>
      </c>
      <c r="H48" s="50">
        <v>178.25281049309285</v>
      </c>
      <c r="I48" s="49">
        <v>4.5235462561310991</v>
      </c>
      <c r="J48" s="49">
        <v>5.7332361515968007</v>
      </c>
      <c r="K48" s="49">
        <v>1.1573372113699636</v>
      </c>
      <c r="L48" s="49">
        <v>14.103640613964426</v>
      </c>
      <c r="M48" s="69">
        <v>15.424204506317686</v>
      </c>
      <c r="O48" s="70">
        <v>71</v>
      </c>
      <c r="P48" s="71">
        <v>30</v>
      </c>
      <c r="Q48" s="46">
        <v>3181</v>
      </c>
      <c r="R48" s="71">
        <v>2151</v>
      </c>
    </row>
    <row r="49" spans="2:18" x14ac:dyDescent="0.2">
      <c r="B49" s="81" t="s">
        <v>102</v>
      </c>
      <c r="C49" s="82">
        <v>32071969</v>
      </c>
      <c r="D49" s="82">
        <v>17231252.235713758</v>
      </c>
      <c r="E49" s="82">
        <v>3140390057.6653442</v>
      </c>
      <c r="F49" s="83">
        <v>53.726829917158369</v>
      </c>
      <c r="G49" s="84">
        <v>182.24967139396426</v>
      </c>
      <c r="H49" s="84">
        <v>97.916970974415207</v>
      </c>
      <c r="I49" s="83">
        <v>1.6336760938076695</v>
      </c>
      <c r="J49" s="83">
        <v>-3.4384864680631511</v>
      </c>
      <c r="K49" s="83">
        <v>-4.9906318031724295</v>
      </c>
      <c r="L49" s="83">
        <v>3.4128456832860437</v>
      </c>
      <c r="M49" s="85">
        <v>-1.748108681949657</v>
      </c>
      <c r="O49" s="86">
        <v>1778</v>
      </c>
      <c r="P49" s="87">
        <v>574</v>
      </c>
      <c r="Q49" s="82">
        <v>87373</v>
      </c>
      <c r="R49" s="87">
        <v>49020</v>
      </c>
    </row>
    <row r="50" spans="2:18" x14ac:dyDescent="0.2">
      <c r="B50" s="68" t="s">
        <v>103</v>
      </c>
      <c r="M50" s="69"/>
      <c r="O50" s="70"/>
      <c r="P50" s="71"/>
      <c r="R50" s="71"/>
    </row>
    <row r="51" spans="2:18" x14ac:dyDescent="0.2">
      <c r="B51" s="73" t="s">
        <v>161</v>
      </c>
      <c r="C51" s="46">
        <v>3340100</v>
      </c>
      <c r="D51" s="46">
        <v>1881819.1629372546</v>
      </c>
      <c r="E51" s="46">
        <v>273002097.30428112</v>
      </c>
      <c r="F51" s="49">
        <v>56.340204273442552</v>
      </c>
      <c r="G51" s="50">
        <v>145.07350264101001</v>
      </c>
      <c r="H51" s="50">
        <v>81.734707734583125</v>
      </c>
      <c r="I51" s="49">
        <v>6.976414968947342</v>
      </c>
      <c r="J51" s="49">
        <v>-10.187601717687032</v>
      </c>
      <c r="K51" s="49">
        <v>-16.044673670936412</v>
      </c>
      <c r="L51" s="49">
        <v>-5.8729497392683259</v>
      </c>
      <c r="M51" s="69">
        <v>-20.975327789681025</v>
      </c>
      <c r="O51" s="70">
        <v>125</v>
      </c>
      <c r="P51" s="71">
        <v>79</v>
      </c>
      <c r="Q51" s="46">
        <v>9733</v>
      </c>
      <c r="R51" s="71">
        <v>8211</v>
      </c>
    </row>
    <row r="52" spans="2:18" x14ac:dyDescent="0.2">
      <c r="B52" s="73" t="s">
        <v>162</v>
      </c>
      <c r="M52" s="69"/>
      <c r="O52" s="70">
        <v>8</v>
      </c>
      <c r="P52" s="71">
        <v>6</v>
      </c>
      <c r="Q52" s="46">
        <v>249</v>
      </c>
      <c r="R52" s="71">
        <v>212</v>
      </c>
    </row>
    <row r="53" spans="2:18" x14ac:dyDescent="0.2">
      <c r="B53" s="73" t="s">
        <v>163</v>
      </c>
      <c r="C53" s="46">
        <v>186265</v>
      </c>
      <c r="D53" s="46">
        <v>103248.6064516129</v>
      </c>
      <c r="E53" s="46">
        <v>18323344.519458976</v>
      </c>
      <c r="F53" s="49">
        <v>55.431029152880519</v>
      </c>
      <c r="G53" s="50">
        <v>177.46820174319879</v>
      </c>
      <c r="H53" s="50">
        <v>98.372450645365348</v>
      </c>
      <c r="I53" s="49">
        <v>5.0890011001720783</v>
      </c>
      <c r="J53" s="49">
        <v>19.519644204951117</v>
      </c>
      <c r="K53" s="49">
        <v>13.731830118951821</v>
      </c>
      <c r="L53" s="49">
        <v>10.535711727371281</v>
      </c>
      <c r="M53" s="69">
        <v>25.714287882548209</v>
      </c>
      <c r="O53" s="70">
        <v>11</v>
      </c>
      <c r="P53" s="71">
        <v>4</v>
      </c>
      <c r="Q53" s="46">
        <v>525</v>
      </c>
      <c r="R53" s="71">
        <v>310</v>
      </c>
    </row>
    <row r="54" spans="2:18" x14ac:dyDescent="0.2">
      <c r="B54" s="73" t="s">
        <v>164</v>
      </c>
      <c r="M54" s="69"/>
      <c r="O54" s="70">
        <v>5</v>
      </c>
      <c r="P54" s="71">
        <v>3</v>
      </c>
      <c r="Q54" s="46">
        <v>185</v>
      </c>
      <c r="R54" s="71">
        <v>122</v>
      </c>
    </row>
    <row r="55" spans="2:18" x14ac:dyDescent="0.2">
      <c r="B55" s="73" t="s">
        <v>165</v>
      </c>
      <c r="C55" s="46">
        <v>361715</v>
      </c>
      <c r="D55" s="46">
        <v>272963.78828248102</v>
      </c>
      <c r="E55" s="46">
        <v>42680058.663272716</v>
      </c>
      <c r="F55" s="49">
        <v>75.463773490864639</v>
      </c>
      <c r="G55" s="50">
        <v>156.3579511107333</v>
      </c>
      <c r="H55" s="50">
        <v>117.99361006116064</v>
      </c>
      <c r="I55" s="49">
        <v>0</v>
      </c>
      <c r="J55" s="49">
        <v>48.385318535649944</v>
      </c>
      <c r="K55" s="49">
        <v>48.385318535649944</v>
      </c>
      <c r="L55" s="49">
        <v>9.649368893247992</v>
      </c>
      <c r="M55" s="69">
        <v>62.703565304575896</v>
      </c>
      <c r="O55" s="70">
        <v>29</v>
      </c>
      <c r="P55" s="71">
        <v>3</v>
      </c>
      <c r="Q55" s="46">
        <v>991</v>
      </c>
      <c r="R55" s="71">
        <v>179</v>
      </c>
    </row>
    <row r="56" spans="2:18" x14ac:dyDescent="0.2">
      <c r="B56" s="73" t="s">
        <v>166</v>
      </c>
      <c r="M56" s="69"/>
      <c r="O56" s="70">
        <v>19</v>
      </c>
      <c r="P56" s="71">
        <v>3</v>
      </c>
      <c r="Q56" s="46">
        <v>587</v>
      </c>
      <c r="R56" s="71">
        <v>101</v>
      </c>
    </row>
    <row r="57" spans="2:18" x14ac:dyDescent="0.2">
      <c r="B57" s="73" t="s">
        <v>167</v>
      </c>
      <c r="C57" s="46">
        <v>443475</v>
      </c>
      <c r="D57" s="46">
        <v>248679</v>
      </c>
      <c r="E57" s="46">
        <v>34706507.258756988</v>
      </c>
      <c r="F57" s="49">
        <v>56.075088787417556</v>
      </c>
      <c r="G57" s="50">
        <v>139.56348247643342</v>
      </c>
      <c r="H57" s="50">
        <v>78.260346713471989</v>
      </c>
      <c r="I57" s="49">
        <v>0.61529665602602757</v>
      </c>
      <c r="J57" s="49">
        <v>12.038535633518377</v>
      </c>
      <c r="K57" s="49">
        <v>11.353381997714552</v>
      </c>
      <c r="L57" s="49">
        <v>1.8346077375533503</v>
      </c>
      <c r="M57" s="69">
        <v>13.396279759871961</v>
      </c>
      <c r="O57" s="70">
        <v>31</v>
      </c>
      <c r="P57" s="71">
        <v>7</v>
      </c>
      <c r="Q57" s="46">
        <v>1215</v>
      </c>
      <c r="R57" s="71">
        <v>405</v>
      </c>
    </row>
    <row r="58" spans="2:18" x14ac:dyDescent="0.2">
      <c r="B58" s="73" t="s">
        <v>168</v>
      </c>
      <c r="M58" s="69"/>
      <c r="O58" s="70">
        <v>11</v>
      </c>
      <c r="P58" s="71">
        <v>2</v>
      </c>
      <c r="Q58" s="46">
        <v>292</v>
      </c>
      <c r="R58" s="71">
        <v>117</v>
      </c>
    </row>
    <row r="59" spans="2:18" x14ac:dyDescent="0.2">
      <c r="B59" s="73" t="s">
        <v>169</v>
      </c>
      <c r="C59" s="46">
        <v>430700</v>
      </c>
      <c r="D59" s="46">
        <v>241014.16625843162</v>
      </c>
      <c r="E59" s="46">
        <v>34536723.264727965</v>
      </c>
      <c r="F59" s="49">
        <v>55.95871053132845</v>
      </c>
      <c r="G59" s="50">
        <v>143.29748247119784</v>
      </c>
      <c r="H59" s="50">
        <v>80.187423414738717</v>
      </c>
      <c r="I59" s="49">
        <v>9.7843492245728927E-2</v>
      </c>
      <c r="J59" s="49">
        <v>24.947567261460367</v>
      </c>
      <c r="K59" s="49">
        <v>24.825433697919447</v>
      </c>
      <c r="L59" s="49">
        <v>7.9422678464933378</v>
      </c>
      <c r="M59" s="69">
        <v>34.739403982755164</v>
      </c>
      <c r="O59" s="70">
        <v>47</v>
      </c>
      <c r="P59" s="71">
        <v>9</v>
      </c>
      <c r="Q59" s="46">
        <v>1180</v>
      </c>
      <c r="R59" s="71">
        <v>223</v>
      </c>
    </row>
    <row r="60" spans="2:18" x14ac:dyDescent="0.2">
      <c r="B60" s="73" t="s">
        <v>170</v>
      </c>
      <c r="M60" s="69"/>
      <c r="O60" s="70">
        <v>8</v>
      </c>
      <c r="P60" s="71">
        <v>2</v>
      </c>
      <c r="Q60" s="46">
        <v>298</v>
      </c>
      <c r="R60" s="71">
        <v>127</v>
      </c>
    </row>
    <row r="61" spans="2:18" x14ac:dyDescent="0.2">
      <c r="B61" s="73" t="s">
        <v>171</v>
      </c>
      <c r="C61" s="46">
        <v>197832</v>
      </c>
      <c r="D61" s="46">
        <v>131714.32640831993</v>
      </c>
      <c r="E61" s="46">
        <v>17194730.391457785</v>
      </c>
      <c r="F61" s="49">
        <v>66.578878244328479</v>
      </c>
      <c r="G61" s="50">
        <v>130.54563509024374</v>
      </c>
      <c r="H61" s="50">
        <v>86.915819440018737</v>
      </c>
      <c r="I61" s="49">
        <v>-0.36663980660757456</v>
      </c>
      <c r="J61" s="49">
        <v>40.604564127902265</v>
      </c>
      <c r="K61" s="49">
        <v>41.121973458471196</v>
      </c>
      <c r="L61" s="49">
        <v>8.2494669834409553</v>
      </c>
      <c r="M61" s="69">
        <v>52.763784065308087</v>
      </c>
      <c r="O61" s="70">
        <v>14</v>
      </c>
      <c r="P61" s="71">
        <v>4</v>
      </c>
      <c r="Q61" s="46">
        <v>536</v>
      </c>
      <c r="R61" s="71">
        <v>197</v>
      </c>
    </row>
    <row r="62" spans="2:18" x14ac:dyDescent="0.2">
      <c r="B62" s="73" t="s">
        <v>172</v>
      </c>
      <c r="M62" s="69"/>
      <c r="O62" s="70">
        <v>11</v>
      </c>
      <c r="P62" s="71">
        <v>4</v>
      </c>
      <c r="Q62" s="46">
        <v>203</v>
      </c>
      <c r="R62" s="71">
        <v>66</v>
      </c>
    </row>
    <row r="63" spans="2:18" x14ac:dyDescent="0.2">
      <c r="B63" s="81" t="s">
        <v>105</v>
      </c>
      <c r="C63" s="82">
        <v>5582965</v>
      </c>
      <c r="D63" s="82">
        <v>3172056.679879392</v>
      </c>
      <c r="E63" s="82">
        <v>463121655.9525128</v>
      </c>
      <c r="F63" s="83">
        <v>56.81670366694744</v>
      </c>
      <c r="G63" s="84">
        <v>146.00043526653553</v>
      </c>
      <c r="H63" s="84">
        <v>82.952634657840917</v>
      </c>
      <c r="I63" s="83">
        <v>4.6008552105622984</v>
      </c>
      <c r="J63" s="83">
        <v>-4.7164132700314942</v>
      </c>
      <c r="K63" s="83">
        <v>-8.9074496205963722</v>
      </c>
      <c r="L63" s="83">
        <v>-4.285764037753566</v>
      </c>
      <c r="M63" s="85">
        <v>-12.811461385829404</v>
      </c>
      <c r="O63" s="86">
        <v>319</v>
      </c>
      <c r="P63" s="87">
        <v>126</v>
      </c>
      <c r="Q63" s="82">
        <v>15994</v>
      </c>
      <c r="R63" s="87">
        <v>10270</v>
      </c>
    </row>
    <row r="64" spans="2:18" x14ac:dyDescent="0.2">
      <c r="B64" s="68" t="s">
        <v>106</v>
      </c>
      <c r="M64" s="69"/>
      <c r="O64" s="70"/>
      <c r="P64" s="71"/>
      <c r="R64" s="71"/>
    </row>
    <row r="65" spans="2:18" x14ac:dyDescent="0.2">
      <c r="B65" s="73" t="s">
        <v>173</v>
      </c>
      <c r="C65" s="46">
        <v>1575225</v>
      </c>
      <c r="D65" s="46">
        <v>902876.18125717575</v>
      </c>
      <c r="E65" s="46">
        <v>153892410.30388096</v>
      </c>
      <c r="F65" s="49">
        <v>57.317283642474933</v>
      </c>
      <c r="G65" s="50">
        <v>170.44686026560063</v>
      </c>
      <c r="H65" s="50">
        <v>97.695510358127223</v>
      </c>
      <c r="I65" s="49">
        <v>17.543139632496967</v>
      </c>
      <c r="J65" s="49">
        <v>0.14776501366330769</v>
      </c>
      <c r="K65" s="49">
        <v>-14.799140701210595</v>
      </c>
      <c r="L65" s="49">
        <v>-7.774577892831199</v>
      </c>
      <c r="M65" s="69">
        <v>-21.423147872756491</v>
      </c>
      <c r="O65" s="70">
        <v>93</v>
      </c>
      <c r="P65" s="71">
        <v>33</v>
      </c>
      <c r="Q65" s="46">
        <v>4528</v>
      </c>
      <c r="R65" s="71">
        <v>2975</v>
      </c>
    </row>
    <row r="66" spans="2:18" x14ac:dyDescent="0.2">
      <c r="B66" s="73" t="s">
        <v>174</v>
      </c>
      <c r="C66" s="46">
        <v>268369</v>
      </c>
      <c r="D66" s="46">
        <v>181942.23977093564</v>
      </c>
      <c r="E66" s="46">
        <v>73561910.282862931</v>
      </c>
      <c r="F66" s="49">
        <v>67.795550071332997</v>
      </c>
      <c r="G66" s="50">
        <v>404.31463510329979</v>
      </c>
      <c r="H66" s="50">
        <v>274.1073308871849</v>
      </c>
      <c r="I66" s="49">
        <v>-0.1685129937281919</v>
      </c>
      <c r="J66" s="49">
        <v>44.064257049035767</v>
      </c>
      <c r="K66" s="49">
        <v>44.307433825948202</v>
      </c>
      <c r="L66" s="49">
        <v>66.345401302780175</v>
      </c>
      <c r="M66" s="69">
        <v>140.04877990751748</v>
      </c>
      <c r="O66" s="70">
        <v>24</v>
      </c>
      <c r="P66" s="71">
        <v>4</v>
      </c>
      <c r="Q66" s="46">
        <v>734</v>
      </c>
      <c r="R66" s="71">
        <v>158</v>
      </c>
    </row>
    <row r="67" spans="2:18" x14ac:dyDescent="0.2">
      <c r="B67" s="73" t="s">
        <v>175</v>
      </c>
      <c r="C67" s="46">
        <v>792286</v>
      </c>
      <c r="D67" s="46">
        <v>397554.86746909755</v>
      </c>
      <c r="E67" s="46">
        <v>57295552.005610041</v>
      </c>
      <c r="F67" s="49">
        <v>50.178201743953259</v>
      </c>
      <c r="G67" s="50">
        <v>144.11986041162908</v>
      </c>
      <c r="H67" s="50">
        <v>72.316754310451074</v>
      </c>
      <c r="I67" s="49">
        <v>7.3300847899622994</v>
      </c>
      <c r="J67" s="49">
        <v>-8.6036057952665281</v>
      </c>
      <c r="K67" s="49">
        <v>-14.845502653249534</v>
      </c>
      <c r="L67" s="49">
        <v>4.1381250446434326</v>
      </c>
      <c r="M67" s="69">
        <v>-11.321703071903425</v>
      </c>
      <c r="O67" s="70">
        <v>53</v>
      </c>
      <c r="P67" s="71">
        <v>17</v>
      </c>
      <c r="Q67" s="46">
        <v>2198</v>
      </c>
      <c r="R67" s="71">
        <v>1143</v>
      </c>
    </row>
    <row r="68" spans="2:18" x14ac:dyDescent="0.2">
      <c r="B68" s="73" t="s">
        <v>176</v>
      </c>
      <c r="C68" s="46">
        <v>388357</v>
      </c>
      <c r="D68" s="46">
        <v>247475.62025286272</v>
      </c>
      <c r="E68" s="46">
        <v>49734384.570529267</v>
      </c>
      <c r="F68" s="49">
        <v>63.72374393994771</v>
      </c>
      <c r="G68" s="50">
        <v>200.96680440567135</v>
      </c>
      <c r="H68" s="50">
        <v>128.06357184376557</v>
      </c>
      <c r="I68" s="49">
        <v>1.6590797839898015</v>
      </c>
      <c r="J68" s="49">
        <v>-1.2815273169664894</v>
      </c>
      <c r="K68" s="49">
        <v>-2.8926162888791018</v>
      </c>
      <c r="L68" s="49">
        <v>11.542305117562298</v>
      </c>
      <c r="M68" s="69">
        <v>8.3158142307404628</v>
      </c>
      <c r="O68" s="70">
        <v>33</v>
      </c>
      <c r="P68" s="71">
        <v>7</v>
      </c>
      <c r="Q68" s="46">
        <v>1073</v>
      </c>
      <c r="R68" s="71">
        <v>364</v>
      </c>
    </row>
    <row r="69" spans="2:18" x14ac:dyDescent="0.2">
      <c r="B69" s="73" t="s">
        <v>177</v>
      </c>
      <c r="M69" s="69"/>
      <c r="O69" s="70">
        <v>14</v>
      </c>
      <c r="P69" s="71">
        <v>3</v>
      </c>
      <c r="Q69" s="46">
        <v>533</v>
      </c>
      <c r="R69" s="71">
        <v>166</v>
      </c>
    </row>
    <row r="70" spans="2:18" x14ac:dyDescent="0.2">
      <c r="B70" s="81" t="s">
        <v>108</v>
      </c>
      <c r="C70" s="82">
        <v>3218782</v>
      </c>
      <c r="D70" s="82">
        <v>1805533.2742227863</v>
      </c>
      <c r="E70" s="82">
        <v>318171429.84161335</v>
      </c>
      <c r="F70" s="83">
        <v>56.093679976549708</v>
      </c>
      <c r="G70" s="84">
        <v>176.22019731459898</v>
      </c>
      <c r="H70" s="84">
        <v>98.848393535695593</v>
      </c>
      <c r="I70" s="83">
        <v>10.139170043949155</v>
      </c>
      <c r="J70" s="83">
        <v>-0.95330393038236805</v>
      </c>
      <c r="K70" s="83">
        <v>-10.071325187855747</v>
      </c>
      <c r="L70" s="83">
        <v>1.874973178812017</v>
      </c>
      <c r="M70" s="85">
        <v>-8.3851866550669651</v>
      </c>
      <c r="O70" s="86">
        <v>217</v>
      </c>
      <c r="P70" s="87">
        <v>64</v>
      </c>
      <c r="Q70" s="82">
        <v>9066</v>
      </c>
      <c r="R70" s="87">
        <v>4806</v>
      </c>
    </row>
    <row r="71" spans="2:18" x14ac:dyDescent="0.2">
      <c r="B71" s="68" t="s">
        <v>109</v>
      </c>
      <c r="M71" s="69"/>
      <c r="O71" s="70"/>
      <c r="P71" s="71"/>
      <c r="R71" s="71"/>
    </row>
    <row r="72" spans="2:18" x14ac:dyDescent="0.2">
      <c r="B72" s="73" t="s">
        <v>178</v>
      </c>
      <c r="C72" s="46">
        <v>12157013</v>
      </c>
      <c r="D72" s="46">
        <v>4519424.340733543</v>
      </c>
      <c r="E72" s="46">
        <v>631542394.81408811</v>
      </c>
      <c r="F72" s="49">
        <v>37.175450423007227</v>
      </c>
      <c r="G72" s="50">
        <v>139.73956575000059</v>
      </c>
      <c r="H72" s="50">
        <v>51.948812986717051</v>
      </c>
      <c r="I72" s="49">
        <v>-4.5022164699997296</v>
      </c>
      <c r="J72" s="49">
        <v>-45.18679366991752</v>
      </c>
      <c r="K72" s="49">
        <v>-42.602640287600899</v>
      </c>
      <c r="L72" s="49">
        <v>-23.104747996961159</v>
      </c>
      <c r="M72" s="69">
        <v>-55.864155606060024</v>
      </c>
      <c r="O72" s="70">
        <v>388</v>
      </c>
      <c r="P72" s="71">
        <v>227</v>
      </c>
      <c r="Q72" s="46">
        <v>36281</v>
      </c>
      <c r="R72" s="71">
        <v>29306</v>
      </c>
    </row>
    <row r="73" spans="2:18" x14ac:dyDescent="0.2">
      <c r="B73" s="73" t="s">
        <v>179</v>
      </c>
      <c r="C73" s="46">
        <v>439359</v>
      </c>
      <c r="D73" s="46">
        <v>237912.79554366169</v>
      </c>
      <c r="E73" s="46">
        <v>36188020.324273527</v>
      </c>
      <c r="F73" s="49">
        <v>54.149976566694136</v>
      </c>
      <c r="G73" s="50">
        <v>152.1062380927398</v>
      </c>
      <c r="H73" s="50">
        <v>82.365492283698586</v>
      </c>
      <c r="I73" s="49">
        <v>4.2414622688513388</v>
      </c>
      <c r="J73" s="49">
        <v>-4.4152104425993546</v>
      </c>
      <c r="K73" s="49">
        <v>-8.3044428992410779</v>
      </c>
      <c r="L73" s="49">
        <v>4.5669966966617137</v>
      </c>
      <c r="M73" s="69">
        <v>-4.1167098354638627</v>
      </c>
      <c r="O73" s="70">
        <v>42</v>
      </c>
      <c r="P73" s="71">
        <v>13</v>
      </c>
      <c r="Q73" s="46">
        <v>1236</v>
      </c>
      <c r="R73" s="71">
        <v>494</v>
      </c>
    </row>
    <row r="74" spans="2:18" x14ac:dyDescent="0.2">
      <c r="B74" s="73" t="s">
        <v>180</v>
      </c>
      <c r="C74" s="46">
        <v>460995</v>
      </c>
      <c r="D74" s="46">
        <v>220797.22571127515</v>
      </c>
      <c r="E74" s="46">
        <v>31179813.402860582</v>
      </c>
      <c r="F74" s="49">
        <v>47.895796204139991</v>
      </c>
      <c r="G74" s="50">
        <v>141.21469734240583</v>
      </c>
      <c r="H74" s="50">
        <v>67.635903649411773</v>
      </c>
      <c r="I74" s="49">
        <v>-0.37171909274607479</v>
      </c>
      <c r="J74" s="49">
        <v>-9.7084201767507494</v>
      </c>
      <c r="K74" s="49">
        <v>-9.3715368758559698</v>
      </c>
      <c r="L74" s="49">
        <v>1.4222323102036567</v>
      </c>
      <c r="M74" s="69">
        <v>-8.0825895910633871</v>
      </c>
      <c r="O74" s="70">
        <v>45</v>
      </c>
      <c r="P74" s="71">
        <v>11</v>
      </c>
      <c r="Q74" s="46">
        <v>1263</v>
      </c>
      <c r="R74" s="71">
        <v>489</v>
      </c>
    </row>
    <row r="75" spans="2:18" x14ac:dyDescent="0.2">
      <c r="B75" s="73" t="s">
        <v>181</v>
      </c>
      <c r="M75" s="69"/>
      <c r="O75" s="70">
        <v>15</v>
      </c>
      <c r="P75" s="71">
        <v>1</v>
      </c>
      <c r="Q75" s="46">
        <v>344</v>
      </c>
      <c r="R75" s="71">
        <v>47</v>
      </c>
    </row>
    <row r="76" spans="2:18" x14ac:dyDescent="0.2">
      <c r="B76" s="73" t="s">
        <v>182</v>
      </c>
      <c r="C76" s="46">
        <v>282251</v>
      </c>
      <c r="D76" s="46">
        <v>153472.15622288085</v>
      </c>
      <c r="E76" s="46">
        <v>25573014.868305776</v>
      </c>
      <c r="F76" s="49">
        <v>54.374353402780095</v>
      </c>
      <c r="G76" s="50">
        <v>166.62967079948504</v>
      </c>
      <c r="H76" s="50">
        <v>90.603806074401064</v>
      </c>
      <c r="M76" s="69"/>
      <c r="O76" s="70">
        <v>28</v>
      </c>
      <c r="P76" s="71">
        <v>5</v>
      </c>
      <c r="Q76" s="46">
        <v>887</v>
      </c>
      <c r="R76" s="71">
        <v>457</v>
      </c>
    </row>
    <row r="77" spans="2:18" x14ac:dyDescent="0.2">
      <c r="B77" s="73" t="s">
        <v>183</v>
      </c>
      <c r="C77" s="46">
        <v>500414</v>
      </c>
      <c r="D77" s="46">
        <v>275432.20860008925</v>
      </c>
      <c r="E77" s="46">
        <v>50086269.00300014</v>
      </c>
      <c r="F77" s="49">
        <v>55.040867881412041</v>
      </c>
      <c r="G77" s="50">
        <v>181.84608567592161</v>
      </c>
      <c r="H77" s="50">
        <v>100.08966376440335</v>
      </c>
      <c r="I77" s="49">
        <v>0.65998435026441615</v>
      </c>
      <c r="J77" s="49">
        <v>-23.141812987629251</v>
      </c>
      <c r="K77" s="49">
        <v>-23.645739159933761</v>
      </c>
      <c r="L77" s="49">
        <v>7.8458422564743664</v>
      </c>
      <c r="M77" s="69">
        <v>-17.655104298325181</v>
      </c>
      <c r="O77" s="70">
        <v>34</v>
      </c>
      <c r="P77" s="71">
        <v>9</v>
      </c>
      <c r="Q77" s="46">
        <v>1472</v>
      </c>
      <c r="R77" s="71">
        <v>587</v>
      </c>
    </row>
    <row r="78" spans="2:18" x14ac:dyDescent="0.2">
      <c r="B78" s="73" t="s">
        <v>184</v>
      </c>
      <c r="C78" s="46">
        <v>475151</v>
      </c>
      <c r="D78" s="46">
        <v>228618.03403865054</v>
      </c>
      <c r="E78" s="46">
        <v>29913182.98656372</v>
      </c>
      <c r="F78" s="49">
        <v>48.114816982106852</v>
      </c>
      <c r="G78" s="50">
        <v>130.84349671866457</v>
      </c>
      <c r="H78" s="50">
        <v>62.955108979174454</v>
      </c>
      <c r="I78" s="49">
        <v>2.1478631008685185</v>
      </c>
      <c r="J78" s="49">
        <v>-7.9591796455422932</v>
      </c>
      <c r="K78" s="49">
        <v>-9.8945219602199153</v>
      </c>
      <c r="L78" s="49">
        <v>1.1904927393435616</v>
      </c>
      <c r="M78" s="69">
        <v>-8.8218227864055265</v>
      </c>
      <c r="O78" s="70">
        <v>48</v>
      </c>
      <c r="P78" s="71">
        <v>14</v>
      </c>
      <c r="Q78" s="46">
        <v>1328</v>
      </c>
      <c r="R78" s="71">
        <v>459</v>
      </c>
    </row>
    <row r="79" spans="2:18" x14ac:dyDescent="0.2">
      <c r="B79" s="73" t="s">
        <v>185</v>
      </c>
      <c r="C79" s="46">
        <v>325815</v>
      </c>
      <c r="D79" s="46">
        <v>174821.54816767536</v>
      </c>
      <c r="E79" s="46">
        <v>28499386.882639986</v>
      </c>
      <c r="F79" s="49">
        <v>53.65669111847992</v>
      </c>
      <c r="G79" s="50">
        <v>163.01987473137791</v>
      </c>
      <c r="H79" s="50">
        <v>87.471070646348352</v>
      </c>
      <c r="I79" s="49">
        <v>0.72339438905634135</v>
      </c>
      <c r="J79" s="49">
        <v>-7.4874996812842003</v>
      </c>
      <c r="K79" s="49">
        <v>-8.1519235130469951</v>
      </c>
      <c r="L79" s="49">
        <v>14.103896931570102</v>
      </c>
      <c r="M79" s="69">
        <v>4.8022345283025301</v>
      </c>
      <c r="O79" s="70">
        <v>32</v>
      </c>
      <c r="P79" s="71">
        <v>6</v>
      </c>
      <c r="Q79" s="46">
        <v>895</v>
      </c>
      <c r="R79" s="71">
        <v>342</v>
      </c>
    </row>
    <row r="80" spans="2:18" x14ac:dyDescent="0.2">
      <c r="B80" s="73" t="s">
        <v>186</v>
      </c>
      <c r="C80" s="46">
        <v>928593</v>
      </c>
      <c r="D80" s="46">
        <v>429297.72341015807</v>
      </c>
      <c r="E80" s="46">
        <v>88181647.034274995</v>
      </c>
      <c r="F80" s="49">
        <v>46.230988539667869</v>
      </c>
      <c r="G80" s="50">
        <v>205.40907213249955</v>
      </c>
      <c r="H80" s="50">
        <v>94.962644597013977</v>
      </c>
      <c r="I80" s="49">
        <v>-0.48194707905989775</v>
      </c>
      <c r="J80" s="49">
        <v>-15.032589141262273</v>
      </c>
      <c r="K80" s="49">
        <v>-14.621108065450002</v>
      </c>
      <c r="L80" s="49">
        <v>22.137257500034362</v>
      </c>
      <c r="M80" s="69">
        <v>4.2794370927774015</v>
      </c>
      <c r="O80" s="70">
        <v>84</v>
      </c>
      <c r="P80" s="71">
        <v>20</v>
      </c>
      <c r="Q80" s="46">
        <v>2581</v>
      </c>
      <c r="R80" s="71">
        <v>883</v>
      </c>
    </row>
    <row r="81" spans="2:18" x14ac:dyDescent="0.2">
      <c r="B81" s="73" t="s">
        <v>187</v>
      </c>
      <c r="C81" s="46">
        <v>682699</v>
      </c>
      <c r="D81" s="46">
        <v>218759.22228914956</v>
      </c>
      <c r="E81" s="46">
        <v>42828992.657501094</v>
      </c>
      <c r="F81" s="49">
        <v>32.043290277142574</v>
      </c>
      <c r="G81" s="50">
        <v>195.78142676376396</v>
      </c>
      <c r="H81" s="50">
        <v>62.734810886644176</v>
      </c>
      <c r="I81" s="49">
        <v>5.0256064710759949</v>
      </c>
      <c r="J81" s="49">
        <v>-11.359415226060998</v>
      </c>
      <c r="K81" s="49">
        <v>-15.600977940222055</v>
      </c>
      <c r="L81" s="49">
        <v>-11.207793758994818</v>
      </c>
      <c r="M81" s="69">
        <v>-25.060246267290506</v>
      </c>
      <c r="O81" s="70">
        <v>72</v>
      </c>
      <c r="P81" s="71">
        <v>7</v>
      </c>
      <c r="Q81" s="46">
        <v>1997</v>
      </c>
      <c r="R81" s="71">
        <v>283</v>
      </c>
    </row>
    <row r="82" spans="2:18" x14ac:dyDescent="0.2">
      <c r="B82" s="73" t="s">
        <v>188</v>
      </c>
      <c r="C82" s="46">
        <v>415705</v>
      </c>
      <c r="D82" s="46">
        <v>135630.59115747642</v>
      </c>
      <c r="E82" s="46">
        <v>36237777.982410207</v>
      </c>
      <c r="F82" s="49">
        <v>32.626644172544573</v>
      </c>
      <c r="G82" s="50">
        <v>267.17997520438195</v>
      </c>
      <c r="H82" s="50">
        <v>87.171859810226508</v>
      </c>
      <c r="I82" s="49">
        <v>-0.37887683746878642</v>
      </c>
      <c r="J82" s="49">
        <v>-29.313328296041632</v>
      </c>
      <c r="K82" s="49">
        <v>-29.044494320111685</v>
      </c>
      <c r="L82" s="49">
        <v>86.096740011044105</v>
      </c>
      <c r="M82" s="69">
        <v>32.045882928623392</v>
      </c>
      <c r="O82" s="70">
        <v>42</v>
      </c>
      <c r="P82" s="71">
        <v>6</v>
      </c>
      <c r="Q82" s="46">
        <v>1149</v>
      </c>
      <c r="R82" s="71">
        <v>244</v>
      </c>
    </row>
    <row r="83" spans="2:18" x14ac:dyDescent="0.2">
      <c r="B83" s="73" t="s">
        <v>189</v>
      </c>
      <c r="M83" s="69"/>
      <c r="O83" s="70">
        <v>9</v>
      </c>
      <c r="P83" s="71">
        <v>2</v>
      </c>
      <c r="Q83" s="46">
        <v>279</v>
      </c>
      <c r="R83" s="71">
        <v>105</v>
      </c>
    </row>
    <row r="84" spans="2:18" x14ac:dyDescent="0.2">
      <c r="B84" s="73" t="s">
        <v>190</v>
      </c>
      <c r="C84" s="46">
        <v>464876</v>
      </c>
      <c r="D84" s="46">
        <v>254486.20577180854</v>
      </c>
      <c r="E84" s="46">
        <v>32297067.943777405</v>
      </c>
      <c r="F84" s="49">
        <v>54.742814378846951</v>
      </c>
      <c r="G84" s="50">
        <v>126.91087851235986</v>
      </c>
      <c r="H84" s="50">
        <v>69.47458665058511</v>
      </c>
      <c r="I84" s="49">
        <v>0.24604569420035149</v>
      </c>
      <c r="J84" s="49">
        <v>-8.4916519857154675</v>
      </c>
      <c r="K84" s="49">
        <v>-8.7162517178683405</v>
      </c>
      <c r="L84" s="49">
        <v>8.5937919222501549</v>
      </c>
      <c r="M84" s="69">
        <v>-0.87151633167134523</v>
      </c>
      <c r="O84" s="70">
        <v>43</v>
      </c>
      <c r="P84" s="71">
        <v>11</v>
      </c>
      <c r="Q84" s="46">
        <v>1279</v>
      </c>
      <c r="R84" s="71">
        <v>425</v>
      </c>
    </row>
    <row r="85" spans="2:18" x14ac:dyDescent="0.2">
      <c r="B85" s="73" t="s">
        <v>191</v>
      </c>
      <c r="M85" s="69"/>
      <c r="O85" s="70">
        <v>21</v>
      </c>
      <c r="P85" s="71">
        <v>3</v>
      </c>
      <c r="Q85" s="46">
        <v>784</v>
      </c>
      <c r="R85" s="71">
        <v>243</v>
      </c>
    </row>
    <row r="86" spans="2:18" x14ac:dyDescent="0.2">
      <c r="B86" s="73" t="s">
        <v>192</v>
      </c>
      <c r="M86" s="69"/>
      <c r="O86" s="70">
        <v>12</v>
      </c>
      <c r="P86" s="71">
        <v>4</v>
      </c>
      <c r="Q86" s="46">
        <v>343</v>
      </c>
      <c r="R86" s="71">
        <v>152</v>
      </c>
    </row>
    <row r="87" spans="2:18" x14ac:dyDescent="0.2">
      <c r="B87" s="73" t="s">
        <v>193</v>
      </c>
      <c r="C87" s="46">
        <v>433342</v>
      </c>
      <c r="D87" s="46">
        <v>207333.86791826572</v>
      </c>
      <c r="E87" s="46">
        <v>53384454.773997538</v>
      </c>
      <c r="F87" s="49">
        <v>47.845320305501367</v>
      </c>
      <c r="G87" s="50">
        <v>257.48062923826092</v>
      </c>
      <c r="H87" s="50">
        <v>123.19243178366634</v>
      </c>
      <c r="I87" s="49">
        <v>-3.860301458484011</v>
      </c>
      <c r="J87" s="49">
        <v>-23.834657417326049</v>
      </c>
      <c r="K87" s="49">
        <v>-20.77638713441203</v>
      </c>
      <c r="L87" s="49">
        <v>15.27860157964076</v>
      </c>
      <c r="M87" s="69">
        <v>-8.6721269676818267</v>
      </c>
      <c r="O87" s="70">
        <v>38</v>
      </c>
      <c r="P87" s="71">
        <v>9</v>
      </c>
      <c r="Q87" s="46">
        <v>1335</v>
      </c>
      <c r="R87" s="71">
        <v>534</v>
      </c>
    </row>
    <row r="88" spans="2:18" x14ac:dyDescent="0.2">
      <c r="B88" s="73" t="s">
        <v>194</v>
      </c>
      <c r="C88" s="46">
        <v>311024</v>
      </c>
      <c r="D88" s="46">
        <v>112445.72500000001</v>
      </c>
      <c r="E88" s="46">
        <v>27885169.409291647</v>
      </c>
      <c r="F88" s="49">
        <v>36.153391699675907</v>
      </c>
      <c r="G88" s="50">
        <v>247.98781286964575</v>
      </c>
      <c r="H88" s="50">
        <v>89.65600535422233</v>
      </c>
      <c r="I88" s="49">
        <v>-7.0729088302051791E-3</v>
      </c>
      <c r="J88" s="49">
        <v>-28.824772968540827</v>
      </c>
      <c r="K88" s="49">
        <v>-28.819738453536544</v>
      </c>
      <c r="L88" s="49">
        <v>34.23738805430132</v>
      </c>
      <c r="M88" s="69">
        <v>-4.4494760898072263</v>
      </c>
      <c r="O88" s="70">
        <v>22</v>
      </c>
      <c r="P88" s="71">
        <v>4</v>
      </c>
      <c r="Q88" s="46">
        <v>859</v>
      </c>
      <c r="R88" s="71">
        <v>216</v>
      </c>
    </row>
    <row r="89" spans="2:18" x14ac:dyDescent="0.2">
      <c r="B89" s="73" t="s">
        <v>195</v>
      </c>
      <c r="M89" s="69"/>
      <c r="O89" s="70">
        <v>7</v>
      </c>
      <c r="P89" s="71">
        <v>3</v>
      </c>
      <c r="Q89" s="46">
        <v>286</v>
      </c>
      <c r="R89" s="71">
        <v>178</v>
      </c>
    </row>
    <row r="90" spans="2:18" x14ac:dyDescent="0.2">
      <c r="B90" s="73" t="s">
        <v>196</v>
      </c>
      <c r="M90" s="69"/>
      <c r="O90" s="70">
        <v>7</v>
      </c>
      <c r="P90" s="71">
        <v>1</v>
      </c>
      <c r="Q90" s="46">
        <v>300</v>
      </c>
      <c r="R90" s="71">
        <v>101</v>
      </c>
    </row>
    <row r="91" spans="2:18" x14ac:dyDescent="0.2">
      <c r="B91" s="73" t="s">
        <v>197</v>
      </c>
      <c r="M91" s="69"/>
      <c r="O91" s="70">
        <v>23</v>
      </c>
      <c r="P91" s="71">
        <v>2</v>
      </c>
      <c r="Q91" s="46">
        <v>553</v>
      </c>
      <c r="R91" s="71">
        <v>56</v>
      </c>
    </row>
    <row r="92" spans="2:18" x14ac:dyDescent="0.2">
      <c r="B92" s="73" t="s">
        <v>198</v>
      </c>
      <c r="M92" s="69"/>
      <c r="O92" s="70">
        <v>10</v>
      </c>
      <c r="P92" s="71">
        <v>0</v>
      </c>
      <c r="Q92" s="46">
        <v>164</v>
      </c>
      <c r="R92" s="71">
        <v>0</v>
      </c>
    </row>
    <row r="93" spans="2:18" x14ac:dyDescent="0.2">
      <c r="B93" s="81" t="s">
        <v>111</v>
      </c>
      <c r="C93" s="82">
        <v>18922675</v>
      </c>
      <c r="D93" s="82">
        <v>7386747.9500557426</v>
      </c>
      <c r="E93" s="82">
        <v>1092509731.5673687</v>
      </c>
      <c r="F93" s="83">
        <v>39.036489027348104</v>
      </c>
      <c r="G93" s="84">
        <v>147.90131448293485</v>
      </c>
      <c r="H93" s="84">
        <v>57.735480399434472</v>
      </c>
      <c r="I93" s="83">
        <v>-2.5612370378292684</v>
      </c>
      <c r="J93" s="83">
        <v>-39.755721114187892</v>
      </c>
      <c r="K93" s="83">
        <v>-38.172163670426393</v>
      </c>
      <c r="L93" s="83">
        <v>-17.168976957290131</v>
      </c>
      <c r="M93" s="85">
        <v>-48.787370643041939</v>
      </c>
      <c r="O93" s="86">
        <v>1022</v>
      </c>
      <c r="P93" s="87">
        <v>358</v>
      </c>
      <c r="Q93" s="82">
        <v>55615</v>
      </c>
      <c r="R93" s="87">
        <v>35601</v>
      </c>
    </row>
    <row r="94" spans="2:18" x14ac:dyDescent="0.2">
      <c r="B94" s="68" t="s">
        <v>112</v>
      </c>
      <c r="M94" s="69"/>
      <c r="O94" s="70"/>
      <c r="P94" s="71"/>
      <c r="R94" s="71"/>
    </row>
    <row r="95" spans="2:18" x14ac:dyDescent="0.2">
      <c r="B95" s="73" t="s">
        <v>199</v>
      </c>
      <c r="C95" s="46">
        <v>5935046</v>
      </c>
      <c r="D95" s="46">
        <v>3246956.5891455463</v>
      </c>
      <c r="E95" s="46">
        <v>533874354.04390311</v>
      </c>
      <c r="F95" s="49">
        <v>54.708195844573851</v>
      </c>
      <c r="G95" s="50">
        <v>164.42300332213401</v>
      </c>
      <c r="H95" s="50">
        <v>89.952858671003241</v>
      </c>
      <c r="I95" s="49">
        <v>4.2205940404896065</v>
      </c>
      <c r="J95" s="49">
        <v>-7.9867714979259565</v>
      </c>
      <c r="K95" s="49">
        <v>-11.713007060459676</v>
      </c>
      <c r="L95" s="49">
        <v>2.0786365353088474</v>
      </c>
      <c r="M95" s="69">
        <v>-9.8778413692928471</v>
      </c>
      <c r="O95" s="70">
        <v>170</v>
      </c>
      <c r="P95" s="71">
        <v>91</v>
      </c>
      <c r="Q95" s="46">
        <v>16409</v>
      </c>
      <c r="R95" s="71">
        <v>12504</v>
      </c>
    </row>
    <row r="96" spans="2:18" x14ac:dyDescent="0.2">
      <c r="B96" s="73" t="s">
        <v>200</v>
      </c>
      <c r="C96" s="46">
        <v>564305</v>
      </c>
      <c r="D96" s="46">
        <v>385932.32811328262</v>
      </c>
      <c r="E96" s="46">
        <v>74940665.696422935</v>
      </c>
      <c r="F96" s="49">
        <v>68.390733400073117</v>
      </c>
      <c r="G96" s="50">
        <v>194.18084528649703</v>
      </c>
      <c r="H96" s="50">
        <v>132.80170421389664</v>
      </c>
      <c r="I96" s="49">
        <v>0.51298036247049916</v>
      </c>
      <c r="J96" s="49">
        <v>38.375678015046063</v>
      </c>
      <c r="K96" s="49">
        <v>37.669460716451624</v>
      </c>
      <c r="L96" s="49">
        <v>9.8414518234100647</v>
      </c>
      <c r="M96" s="69">
        <v>51.218134368409657</v>
      </c>
      <c r="O96" s="70">
        <v>37</v>
      </c>
      <c r="P96" s="71">
        <v>10</v>
      </c>
      <c r="Q96" s="46">
        <v>1549</v>
      </c>
      <c r="R96" s="71">
        <v>498</v>
      </c>
    </row>
    <row r="97" spans="2:18" x14ac:dyDescent="0.2">
      <c r="B97" s="73" t="s">
        <v>201</v>
      </c>
      <c r="C97" s="46">
        <v>699884</v>
      </c>
      <c r="D97" s="46">
        <v>491978.23155964114</v>
      </c>
      <c r="E97" s="46">
        <v>70589263.785039201</v>
      </c>
      <c r="F97" s="49">
        <v>70.294253270490699</v>
      </c>
      <c r="G97" s="50">
        <v>143.48046164819357</v>
      </c>
      <c r="H97" s="50">
        <v>100.85851910465048</v>
      </c>
      <c r="I97" s="49">
        <v>0.92666030242639064</v>
      </c>
      <c r="J97" s="49">
        <v>17.925828200176593</v>
      </c>
      <c r="K97" s="49">
        <v>16.843089672057168</v>
      </c>
      <c r="L97" s="49">
        <v>0.11584539189590776</v>
      </c>
      <c r="M97" s="69">
        <v>16.97844700719105</v>
      </c>
      <c r="O97" s="70">
        <v>36</v>
      </c>
      <c r="P97" s="71">
        <v>7</v>
      </c>
      <c r="Q97" s="46">
        <v>1928</v>
      </c>
      <c r="R97" s="71">
        <v>570</v>
      </c>
    </row>
    <row r="98" spans="2:18" x14ac:dyDescent="0.2">
      <c r="B98" s="73" t="s">
        <v>202</v>
      </c>
      <c r="C98" s="46">
        <v>1520895</v>
      </c>
      <c r="D98" s="46">
        <v>937954.82031769189</v>
      </c>
      <c r="E98" s="46">
        <v>189350348.65966055</v>
      </c>
      <c r="F98" s="49">
        <v>61.671240967830904</v>
      </c>
      <c r="G98" s="50">
        <v>201.87576688984473</v>
      </c>
      <c r="H98" s="50">
        <v>124.49929065429275</v>
      </c>
      <c r="I98" s="49">
        <v>-1.9554185458230511</v>
      </c>
      <c r="J98" s="49">
        <v>21.223973285645094</v>
      </c>
      <c r="K98" s="49">
        <v>23.64168573895283</v>
      </c>
      <c r="L98" s="49">
        <v>23.517265528171226</v>
      </c>
      <c r="M98" s="69">
        <v>52.718829277689387</v>
      </c>
      <c r="O98" s="70">
        <v>58</v>
      </c>
      <c r="P98" s="71">
        <v>14</v>
      </c>
      <c r="Q98" s="46">
        <v>4206</v>
      </c>
      <c r="R98" s="71">
        <v>962</v>
      </c>
    </row>
    <row r="99" spans="2:18" x14ac:dyDescent="0.2">
      <c r="B99" s="73" t="s">
        <v>203</v>
      </c>
      <c r="C99" s="46">
        <v>1523986</v>
      </c>
      <c r="D99" s="46">
        <v>884142.50989153876</v>
      </c>
      <c r="E99" s="46">
        <v>192757218.39389971</v>
      </c>
      <c r="F99" s="49">
        <v>58.015133334002982</v>
      </c>
      <c r="G99" s="50">
        <v>218.01600560699882</v>
      </c>
      <c r="H99" s="50">
        <v>126.4822763423678</v>
      </c>
      <c r="I99" s="49">
        <v>1.0781771272044729</v>
      </c>
      <c r="J99" s="49">
        <v>16.30297856689673</v>
      </c>
      <c r="K99" s="49">
        <v>15.062402065811108</v>
      </c>
      <c r="L99" s="49">
        <v>15.684588703060838</v>
      </c>
      <c r="M99" s="69">
        <v>33.109466581695756</v>
      </c>
      <c r="O99" s="70">
        <v>107</v>
      </c>
      <c r="P99" s="71">
        <v>20</v>
      </c>
      <c r="Q99" s="46">
        <v>4211</v>
      </c>
      <c r="R99" s="71">
        <v>1163</v>
      </c>
    </row>
    <row r="100" spans="2:18" x14ac:dyDescent="0.2">
      <c r="B100" s="81" t="s">
        <v>114</v>
      </c>
      <c r="C100" s="82">
        <v>10244116</v>
      </c>
      <c r="D100" s="82">
        <v>5759496.9198205238</v>
      </c>
      <c r="E100" s="82">
        <v>987306692.95481944</v>
      </c>
      <c r="F100" s="83">
        <v>56.222488302753739</v>
      </c>
      <c r="G100" s="84">
        <v>171.42238405530489</v>
      </c>
      <c r="H100" s="84">
        <v>96.37792982379537</v>
      </c>
      <c r="I100" s="83">
        <v>2.3537805775209701</v>
      </c>
      <c r="J100" s="83">
        <v>-3.6031400662568802</v>
      </c>
      <c r="K100" s="83">
        <v>-5.8199322097987212</v>
      </c>
      <c r="L100" s="83">
        <v>5.4092098792859336</v>
      </c>
      <c r="M100" s="85">
        <v>-0.72553467857296416</v>
      </c>
      <c r="O100" s="86">
        <v>408</v>
      </c>
      <c r="P100" s="87">
        <v>142</v>
      </c>
      <c r="Q100" s="82">
        <v>28303</v>
      </c>
      <c r="R100" s="87">
        <v>15697</v>
      </c>
    </row>
    <row r="101" spans="2:18" x14ac:dyDescent="0.2">
      <c r="B101" s="81" t="s">
        <v>71</v>
      </c>
      <c r="C101" s="82">
        <v>108870657</v>
      </c>
      <c r="D101" s="82">
        <v>53966283.965926558</v>
      </c>
      <c r="E101" s="82">
        <v>9269888921.5097351</v>
      </c>
      <c r="F101" s="83">
        <v>49.569172679766744</v>
      </c>
      <c r="G101" s="84">
        <v>171.77185902521273</v>
      </c>
      <c r="H101" s="84">
        <v>85.145889415453198</v>
      </c>
      <c r="I101" s="83">
        <v>1.1311319261449011</v>
      </c>
      <c r="J101" s="83">
        <v>-16.430724656763648</v>
      </c>
      <c r="K101" s="83">
        <v>-17.365430652683493</v>
      </c>
      <c r="L101" s="83">
        <v>-5.0562053441229482</v>
      </c>
      <c r="M101" s="85">
        <v>-21.543604164115493</v>
      </c>
      <c r="O101" s="86">
        <v>5771</v>
      </c>
      <c r="P101" s="87">
        <v>1908</v>
      </c>
      <c r="Q101" s="82">
        <v>304765</v>
      </c>
      <c r="R101" s="87">
        <v>181757</v>
      </c>
    </row>
    <row r="103" spans="2:18" ht="12.95" customHeight="1" x14ac:dyDescent="0.2">
      <c r="B103" s="93" t="s">
        <v>82</v>
      </c>
      <c r="C103" s="93"/>
      <c r="D103" s="93"/>
      <c r="E103" s="93"/>
      <c r="F103" s="93"/>
      <c r="G103" s="93"/>
      <c r="H103" s="93"/>
      <c r="I103" s="93"/>
      <c r="J103" s="93"/>
      <c r="K103" s="93"/>
      <c r="L103" s="93"/>
      <c r="M103" s="93"/>
      <c r="N103" s="93"/>
      <c r="O103" s="93"/>
      <c r="P103" s="93"/>
      <c r="Q103" s="93"/>
      <c r="R103" s="93"/>
    </row>
    <row r="105" spans="2:18" ht="33.75" customHeight="1" x14ac:dyDescent="0.2">
      <c r="B105" s="94" t="s">
        <v>83</v>
      </c>
      <c r="C105" s="94"/>
      <c r="D105" s="94"/>
      <c r="E105" s="94"/>
      <c r="F105" s="94"/>
      <c r="G105" s="94"/>
      <c r="H105" s="94"/>
      <c r="I105" s="94"/>
      <c r="J105" s="94"/>
      <c r="K105" s="94"/>
      <c r="L105" s="94"/>
      <c r="M105" s="94"/>
      <c r="N105" s="94"/>
      <c r="O105" s="94"/>
      <c r="P105" s="94"/>
      <c r="Q105" s="94"/>
      <c r="R105" s="94"/>
    </row>
  </sheetData>
  <mergeCells count="5">
    <mergeCell ref="C6:M6"/>
    <mergeCell ref="O6:P6"/>
    <mergeCell ref="Q6:R6"/>
    <mergeCell ref="B103:R103"/>
    <mergeCell ref="B105:R105"/>
  </mergeCells>
  <printOptions horizontalCentered="1"/>
  <pageMargins left="0.25" right="0.25" top="0.25" bottom="0.25" header="0.3" footer="0.3"/>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M25"/>
  <sheetViews>
    <sheetView showGridLines="0" zoomScaleNormal="100" workbookViewId="0">
      <selection activeCell="A2" sqref="A2"/>
    </sheetView>
  </sheetViews>
  <sheetFormatPr defaultRowHeight="15" x14ac:dyDescent="0.25"/>
  <cols>
    <col min="1" max="1" width="4.28515625" style="27" customWidth="1"/>
    <col min="2" max="2" width="3.42578125" style="27" customWidth="1"/>
    <col min="3" max="3" width="6.85546875" style="27" customWidth="1"/>
    <col min="4" max="4" width="9.140625" style="27"/>
    <col min="5" max="5" width="39" style="27" customWidth="1"/>
    <col min="6" max="6" width="22.42578125" style="27" customWidth="1"/>
    <col min="7" max="11" width="9.140625" style="27"/>
    <col min="12" max="12" width="18.28515625" style="27" customWidth="1"/>
    <col min="13" max="256" width="9.140625" style="27"/>
    <col min="257" max="257" width="4.28515625" style="27" customWidth="1"/>
    <col min="258" max="258" width="3.42578125" style="27" customWidth="1"/>
    <col min="259" max="259" width="6.85546875" style="27" customWidth="1"/>
    <col min="260" max="260" width="9.140625" style="27"/>
    <col min="261" max="261" width="39" style="27" customWidth="1"/>
    <col min="262" max="262" width="22.42578125" style="27" customWidth="1"/>
    <col min="263" max="267" width="9.140625" style="27"/>
    <col min="268" max="268" width="18.28515625" style="27" customWidth="1"/>
    <col min="269" max="512" width="9.140625" style="27"/>
    <col min="513" max="513" width="4.28515625" style="27" customWidth="1"/>
    <col min="514" max="514" width="3.42578125" style="27" customWidth="1"/>
    <col min="515" max="515" width="6.85546875" style="27" customWidth="1"/>
    <col min="516" max="516" width="9.140625" style="27"/>
    <col min="517" max="517" width="39" style="27" customWidth="1"/>
    <col min="518" max="518" width="22.42578125" style="27" customWidth="1"/>
    <col min="519" max="523" width="9.140625" style="27"/>
    <col min="524" max="524" width="18.28515625" style="27" customWidth="1"/>
    <col min="525" max="768" width="9.140625" style="27"/>
    <col min="769" max="769" width="4.28515625" style="27" customWidth="1"/>
    <col min="770" max="770" width="3.42578125" style="27" customWidth="1"/>
    <col min="771" max="771" width="6.85546875" style="27" customWidth="1"/>
    <col min="772" max="772" width="9.140625" style="27"/>
    <col min="773" max="773" width="39" style="27" customWidth="1"/>
    <col min="774" max="774" width="22.42578125" style="27" customWidth="1"/>
    <col min="775" max="779" width="9.140625" style="27"/>
    <col min="780" max="780" width="18.28515625" style="27" customWidth="1"/>
    <col min="781" max="1024" width="9.140625" style="27"/>
    <col min="1025" max="1025" width="4.28515625" style="27" customWidth="1"/>
    <col min="1026" max="1026" width="3.42578125" style="27" customWidth="1"/>
    <col min="1027" max="1027" width="6.85546875" style="27" customWidth="1"/>
    <col min="1028" max="1028" width="9.140625" style="27"/>
    <col min="1029" max="1029" width="39" style="27" customWidth="1"/>
    <col min="1030" max="1030" width="22.42578125" style="27" customWidth="1"/>
    <col min="1031" max="1035" width="9.140625" style="27"/>
    <col min="1036" max="1036" width="18.28515625" style="27" customWidth="1"/>
    <col min="1037" max="1280" width="9.140625" style="27"/>
    <col min="1281" max="1281" width="4.28515625" style="27" customWidth="1"/>
    <col min="1282" max="1282" width="3.42578125" style="27" customWidth="1"/>
    <col min="1283" max="1283" width="6.85546875" style="27" customWidth="1"/>
    <col min="1284" max="1284" width="9.140625" style="27"/>
    <col min="1285" max="1285" width="39" style="27" customWidth="1"/>
    <col min="1286" max="1286" width="22.42578125" style="27" customWidth="1"/>
    <col min="1287" max="1291" width="9.140625" style="27"/>
    <col min="1292" max="1292" width="18.28515625" style="27" customWidth="1"/>
    <col min="1293" max="1536" width="9.140625" style="27"/>
    <col min="1537" max="1537" width="4.28515625" style="27" customWidth="1"/>
    <col min="1538" max="1538" width="3.42578125" style="27" customWidth="1"/>
    <col min="1539" max="1539" width="6.85546875" style="27" customWidth="1"/>
    <col min="1540" max="1540" width="9.140625" style="27"/>
    <col min="1541" max="1541" width="39" style="27" customWidth="1"/>
    <col min="1542" max="1542" width="22.42578125" style="27" customWidth="1"/>
    <col min="1543" max="1547" width="9.140625" style="27"/>
    <col min="1548" max="1548" width="18.28515625" style="27" customWidth="1"/>
    <col min="1549" max="1792" width="9.140625" style="27"/>
    <col min="1793" max="1793" width="4.28515625" style="27" customWidth="1"/>
    <col min="1794" max="1794" width="3.42578125" style="27" customWidth="1"/>
    <col min="1795" max="1795" width="6.85546875" style="27" customWidth="1"/>
    <col min="1796" max="1796" width="9.140625" style="27"/>
    <col min="1797" max="1797" width="39" style="27" customWidth="1"/>
    <col min="1798" max="1798" width="22.42578125" style="27" customWidth="1"/>
    <col min="1799" max="1803" width="9.140625" style="27"/>
    <col min="1804" max="1804" width="18.28515625" style="27" customWidth="1"/>
    <col min="1805" max="2048" width="9.140625" style="27"/>
    <col min="2049" max="2049" width="4.28515625" style="27" customWidth="1"/>
    <col min="2050" max="2050" width="3.42578125" style="27" customWidth="1"/>
    <col min="2051" max="2051" width="6.85546875" style="27" customWidth="1"/>
    <col min="2052" max="2052" width="9.140625" style="27"/>
    <col min="2053" max="2053" width="39" style="27" customWidth="1"/>
    <col min="2054" max="2054" width="22.42578125" style="27" customWidth="1"/>
    <col min="2055" max="2059" width="9.140625" style="27"/>
    <col min="2060" max="2060" width="18.28515625" style="27" customWidth="1"/>
    <col min="2061" max="2304" width="9.140625" style="27"/>
    <col min="2305" max="2305" width="4.28515625" style="27" customWidth="1"/>
    <col min="2306" max="2306" width="3.42578125" style="27" customWidth="1"/>
    <col min="2307" max="2307" width="6.85546875" style="27" customWidth="1"/>
    <col min="2308" max="2308" width="9.140625" style="27"/>
    <col min="2309" max="2309" width="39" style="27" customWidth="1"/>
    <col min="2310" max="2310" width="22.42578125" style="27" customWidth="1"/>
    <col min="2311" max="2315" width="9.140625" style="27"/>
    <col min="2316" max="2316" width="18.28515625" style="27" customWidth="1"/>
    <col min="2317" max="2560" width="9.140625" style="27"/>
    <col min="2561" max="2561" width="4.28515625" style="27" customWidth="1"/>
    <col min="2562" max="2562" width="3.42578125" style="27" customWidth="1"/>
    <col min="2563" max="2563" width="6.85546875" style="27" customWidth="1"/>
    <col min="2564" max="2564" width="9.140625" style="27"/>
    <col min="2565" max="2565" width="39" style="27" customWidth="1"/>
    <col min="2566" max="2566" width="22.42578125" style="27" customWidth="1"/>
    <col min="2567" max="2571" width="9.140625" style="27"/>
    <col min="2572" max="2572" width="18.28515625" style="27" customWidth="1"/>
    <col min="2573" max="2816" width="9.140625" style="27"/>
    <col min="2817" max="2817" width="4.28515625" style="27" customWidth="1"/>
    <col min="2818" max="2818" width="3.42578125" style="27" customWidth="1"/>
    <col min="2819" max="2819" width="6.85546875" style="27" customWidth="1"/>
    <col min="2820" max="2820" width="9.140625" style="27"/>
    <col min="2821" max="2821" width="39" style="27" customWidth="1"/>
    <col min="2822" max="2822" width="22.42578125" style="27" customWidth="1"/>
    <col min="2823" max="2827" width="9.140625" style="27"/>
    <col min="2828" max="2828" width="18.28515625" style="27" customWidth="1"/>
    <col min="2829" max="3072" width="9.140625" style="27"/>
    <col min="3073" max="3073" width="4.28515625" style="27" customWidth="1"/>
    <col min="3074" max="3074" width="3.42578125" style="27" customWidth="1"/>
    <col min="3075" max="3075" width="6.85546875" style="27" customWidth="1"/>
    <col min="3076" max="3076" width="9.140625" style="27"/>
    <col min="3077" max="3077" width="39" style="27" customWidth="1"/>
    <col min="3078" max="3078" width="22.42578125" style="27" customWidth="1"/>
    <col min="3079" max="3083" width="9.140625" style="27"/>
    <col min="3084" max="3084" width="18.28515625" style="27" customWidth="1"/>
    <col min="3085" max="3328" width="9.140625" style="27"/>
    <col min="3329" max="3329" width="4.28515625" style="27" customWidth="1"/>
    <col min="3330" max="3330" width="3.42578125" style="27" customWidth="1"/>
    <col min="3331" max="3331" width="6.85546875" style="27" customWidth="1"/>
    <col min="3332" max="3332" width="9.140625" style="27"/>
    <col min="3333" max="3333" width="39" style="27" customWidth="1"/>
    <col min="3334" max="3334" width="22.42578125" style="27" customWidth="1"/>
    <col min="3335" max="3339" width="9.140625" style="27"/>
    <col min="3340" max="3340" width="18.28515625" style="27" customWidth="1"/>
    <col min="3341" max="3584" width="9.140625" style="27"/>
    <col min="3585" max="3585" width="4.28515625" style="27" customWidth="1"/>
    <col min="3586" max="3586" width="3.42578125" style="27" customWidth="1"/>
    <col min="3587" max="3587" width="6.85546875" style="27" customWidth="1"/>
    <col min="3588" max="3588" width="9.140625" style="27"/>
    <col min="3589" max="3589" width="39" style="27" customWidth="1"/>
    <col min="3590" max="3590" width="22.42578125" style="27" customWidth="1"/>
    <col min="3591" max="3595" width="9.140625" style="27"/>
    <col min="3596" max="3596" width="18.28515625" style="27" customWidth="1"/>
    <col min="3597" max="3840" width="9.140625" style="27"/>
    <col min="3841" max="3841" width="4.28515625" style="27" customWidth="1"/>
    <col min="3842" max="3842" width="3.42578125" style="27" customWidth="1"/>
    <col min="3843" max="3843" width="6.85546875" style="27" customWidth="1"/>
    <col min="3844" max="3844" width="9.140625" style="27"/>
    <col min="3845" max="3845" width="39" style="27" customWidth="1"/>
    <col min="3846" max="3846" width="22.42578125" style="27" customWidth="1"/>
    <col min="3847" max="3851" width="9.140625" style="27"/>
    <col min="3852" max="3852" width="18.28515625" style="27" customWidth="1"/>
    <col min="3853" max="4096" width="9.140625" style="27"/>
    <col min="4097" max="4097" width="4.28515625" style="27" customWidth="1"/>
    <col min="4098" max="4098" width="3.42578125" style="27" customWidth="1"/>
    <col min="4099" max="4099" width="6.85546875" style="27" customWidth="1"/>
    <col min="4100" max="4100" width="9.140625" style="27"/>
    <col min="4101" max="4101" width="39" style="27" customWidth="1"/>
    <col min="4102" max="4102" width="22.42578125" style="27" customWidth="1"/>
    <col min="4103" max="4107" width="9.140625" style="27"/>
    <col min="4108" max="4108" width="18.28515625" style="27" customWidth="1"/>
    <col min="4109" max="4352" width="9.140625" style="27"/>
    <col min="4353" max="4353" width="4.28515625" style="27" customWidth="1"/>
    <col min="4354" max="4354" width="3.42578125" style="27" customWidth="1"/>
    <col min="4355" max="4355" width="6.85546875" style="27" customWidth="1"/>
    <col min="4356" max="4356" width="9.140625" style="27"/>
    <col min="4357" max="4357" width="39" style="27" customWidth="1"/>
    <col min="4358" max="4358" width="22.42578125" style="27" customWidth="1"/>
    <col min="4359" max="4363" width="9.140625" style="27"/>
    <col min="4364" max="4364" width="18.28515625" style="27" customWidth="1"/>
    <col min="4365" max="4608" width="9.140625" style="27"/>
    <col min="4609" max="4609" width="4.28515625" style="27" customWidth="1"/>
    <col min="4610" max="4610" width="3.42578125" style="27" customWidth="1"/>
    <col min="4611" max="4611" width="6.85546875" style="27" customWidth="1"/>
    <col min="4612" max="4612" width="9.140625" style="27"/>
    <col min="4613" max="4613" width="39" style="27" customWidth="1"/>
    <col min="4614" max="4614" width="22.42578125" style="27" customWidth="1"/>
    <col min="4615" max="4619" width="9.140625" style="27"/>
    <col min="4620" max="4620" width="18.28515625" style="27" customWidth="1"/>
    <col min="4621" max="4864" width="9.140625" style="27"/>
    <col min="4865" max="4865" width="4.28515625" style="27" customWidth="1"/>
    <col min="4866" max="4866" width="3.42578125" style="27" customWidth="1"/>
    <col min="4867" max="4867" width="6.85546875" style="27" customWidth="1"/>
    <col min="4868" max="4868" width="9.140625" style="27"/>
    <col min="4869" max="4869" width="39" style="27" customWidth="1"/>
    <col min="4870" max="4870" width="22.42578125" style="27" customWidth="1"/>
    <col min="4871" max="4875" width="9.140625" style="27"/>
    <col min="4876" max="4876" width="18.28515625" style="27" customWidth="1"/>
    <col min="4877" max="5120" width="9.140625" style="27"/>
    <col min="5121" max="5121" width="4.28515625" style="27" customWidth="1"/>
    <col min="5122" max="5122" width="3.42578125" style="27" customWidth="1"/>
    <col min="5123" max="5123" width="6.85546875" style="27" customWidth="1"/>
    <col min="5124" max="5124" width="9.140625" style="27"/>
    <col min="5125" max="5125" width="39" style="27" customWidth="1"/>
    <col min="5126" max="5126" width="22.42578125" style="27" customWidth="1"/>
    <col min="5127" max="5131" width="9.140625" style="27"/>
    <col min="5132" max="5132" width="18.28515625" style="27" customWidth="1"/>
    <col min="5133" max="5376" width="9.140625" style="27"/>
    <col min="5377" max="5377" width="4.28515625" style="27" customWidth="1"/>
    <col min="5378" max="5378" width="3.42578125" style="27" customWidth="1"/>
    <col min="5379" max="5379" width="6.85546875" style="27" customWidth="1"/>
    <col min="5380" max="5380" width="9.140625" style="27"/>
    <col min="5381" max="5381" width="39" style="27" customWidth="1"/>
    <col min="5382" max="5382" width="22.42578125" style="27" customWidth="1"/>
    <col min="5383" max="5387" width="9.140625" style="27"/>
    <col min="5388" max="5388" width="18.28515625" style="27" customWidth="1"/>
    <col min="5389" max="5632" width="9.140625" style="27"/>
    <col min="5633" max="5633" width="4.28515625" style="27" customWidth="1"/>
    <col min="5634" max="5634" width="3.42578125" style="27" customWidth="1"/>
    <col min="5635" max="5635" width="6.85546875" style="27" customWidth="1"/>
    <col min="5636" max="5636" width="9.140625" style="27"/>
    <col min="5637" max="5637" width="39" style="27" customWidth="1"/>
    <col min="5638" max="5638" width="22.42578125" style="27" customWidth="1"/>
    <col min="5639" max="5643" width="9.140625" style="27"/>
    <col min="5644" max="5644" width="18.28515625" style="27" customWidth="1"/>
    <col min="5645" max="5888" width="9.140625" style="27"/>
    <col min="5889" max="5889" width="4.28515625" style="27" customWidth="1"/>
    <col min="5890" max="5890" width="3.42578125" style="27" customWidth="1"/>
    <col min="5891" max="5891" width="6.85546875" style="27" customWidth="1"/>
    <col min="5892" max="5892" width="9.140625" style="27"/>
    <col min="5893" max="5893" width="39" style="27" customWidth="1"/>
    <col min="5894" max="5894" width="22.42578125" style="27" customWidth="1"/>
    <col min="5895" max="5899" width="9.140625" style="27"/>
    <col min="5900" max="5900" width="18.28515625" style="27" customWidth="1"/>
    <col min="5901" max="6144" width="9.140625" style="27"/>
    <col min="6145" max="6145" width="4.28515625" style="27" customWidth="1"/>
    <col min="6146" max="6146" width="3.42578125" style="27" customWidth="1"/>
    <col min="6147" max="6147" width="6.85546875" style="27" customWidth="1"/>
    <col min="6148" max="6148" width="9.140625" style="27"/>
    <col min="6149" max="6149" width="39" style="27" customWidth="1"/>
    <col min="6150" max="6150" width="22.42578125" style="27" customWidth="1"/>
    <col min="6151" max="6155" width="9.140625" style="27"/>
    <col min="6156" max="6156" width="18.28515625" style="27" customWidth="1"/>
    <col min="6157" max="6400" width="9.140625" style="27"/>
    <col min="6401" max="6401" width="4.28515625" style="27" customWidth="1"/>
    <col min="6402" max="6402" width="3.42578125" style="27" customWidth="1"/>
    <col min="6403" max="6403" width="6.85546875" style="27" customWidth="1"/>
    <col min="6404" max="6404" width="9.140625" style="27"/>
    <col min="6405" max="6405" width="39" style="27" customWidth="1"/>
    <col min="6406" max="6406" width="22.42578125" style="27" customWidth="1"/>
    <col min="6407" max="6411" width="9.140625" style="27"/>
    <col min="6412" max="6412" width="18.28515625" style="27" customWidth="1"/>
    <col min="6413" max="6656" width="9.140625" style="27"/>
    <col min="6657" max="6657" width="4.28515625" style="27" customWidth="1"/>
    <col min="6658" max="6658" width="3.42578125" style="27" customWidth="1"/>
    <col min="6659" max="6659" width="6.85546875" style="27" customWidth="1"/>
    <col min="6660" max="6660" width="9.140625" style="27"/>
    <col min="6661" max="6661" width="39" style="27" customWidth="1"/>
    <col min="6662" max="6662" width="22.42578125" style="27" customWidth="1"/>
    <col min="6663" max="6667" width="9.140625" style="27"/>
    <col min="6668" max="6668" width="18.28515625" style="27" customWidth="1"/>
    <col min="6669" max="6912" width="9.140625" style="27"/>
    <col min="6913" max="6913" width="4.28515625" style="27" customWidth="1"/>
    <col min="6914" max="6914" width="3.42578125" style="27" customWidth="1"/>
    <col min="6915" max="6915" width="6.85546875" style="27" customWidth="1"/>
    <col min="6916" max="6916" width="9.140625" style="27"/>
    <col min="6917" max="6917" width="39" style="27" customWidth="1"/>
    <col min="6918" max="6918" width="22.42578125" style="27" customWidth="1"/>
    <col min="6919" max="6923" width="9.140625" style="27"/>
    <col min="6924" max="6924" width="18.28515625" style="27" customWidth="1"/>
    <col min="6925" max="7168" width="9.140625" style="27"/>
    <col min="7169" max="7169" width="4.28515625" style="27" customWidth="1"/>
    <col min="7170" max="7170" width="3.42578125" style="27" customWidth="1"/>
    <col min="7171" max="7171" width="6.85546875" style="27" customWidth="1"/>
    <col min="7172" max="7172" width="9.140625" style="27"/>
    <col min="7173" max="7173" width="39" style="27" customWidth="1"/>
    <col min="7174" max="7174" width="22.42578125" style="27" customWidth="1"/>
    <col min="7175" max="7179" width="9.140625" style="27"/>
    <col min="7180" max="7180" width="18.28515625" style="27" customWidth="1"/>
    <col min="7181" max="7424" width="9.140625" style="27"/>
    <col min="7425" max="7425" width="4.28515625" style="27" customWidth="1"/>
    <col min="7426" max="7426" width="3.42578125" style="27" customWidth="1"/>
    <col min="7427" max="7427" width="6.85546875" style="27" customWidth="1"/>
    <col min="7428" max="7428" width="9.140625" style="27"/>
    <col min="7429" max="7429" width="39" style="27" customWidth="1"/>
    <col min="7430" max="7430" width="22.42578125" style="27" customWidth="1"/>
    <col min="7431" max="7435" width="9.140625" style="27"/>
    <col min="7436" max="7436" width="18.28515625" style="27" customWidth="1"/>
    <col min="7437" max="7680" width="9.140625" style="27"/>
    <col min="7681" max="7681" width="4.28515625" style="27" customWidth="1"/>
    <col min="7682" max="7682" width="3.42578125" style="27" customWidth="1"/>
    <col min="7683" max="7683" width="6.85546875" style="27" customWidth="1"/>
    <col min="7684" max="7684" width="9.140625" style="27"/>
    <col min="7685" max="7685" width="39" style="27" customWidth="1"/>
    <col min="7686" max="7686" width="22.42578125" style="27" customWidth="1"/>
    <col min="7687" max="7691" width="9.140625" style="27"/>
    <col min="7692" max="7692" width="18.28515625" style="27" customWidth="1"/>
    <col min="7693" max="7936" width="9.140625" style="27"/>
    <col min="7937" max="7937" width="4.28515625" style="27" customWidth="1"/>
    <col min="7938" max="7938" width="3.42578125" style="27" customWidth="1"/>
    <col min="7939" max="7939" width="6.85546875" style="27" customWidth="1"/>
    <col min="7940" max="7940" width="9.140625" style="27"/>
    <col min="7941" max="7941" width="39" style="27" customWidth="1"/>
    <col min="7942" max="7942" width="22.42578125" style="27" customWidth="1"/>
    <col min="7943" max="7947" width="9.140625" style="27"/>
    <col min="7948" max="7948" width="18.28515625" style="27" customWidth="1"/>
    <col min="7949" max="8192" width="9.140625" style="27"/>
    <col min="8193" max="8193" width="4.28515625" style="27" customWidth="1"/>
    <col min="8194" max="8194" width="3.42578125" style="27" customWidth="1"/>
    <col min="8195" max="8195" width="6.85546875" style="27" customWidth="1"/>
    <col min="8196" max="8196" width="9.140625" style="27"/>
    <col min="8197" max="8197" width="39" style="27" customWidth="1"/>
    <col min="8198" max="8198" width="22.42578125" style="27" customWidth="1"/>
    <col min="8199" max="8203" width="9.140625" style="27"/>
    <col min="8204" max="8204" width="18.28515625" style="27" customWidth="1"/>
    <col min="8205" max="8448" width="9.140625" style="27"/>
    <col min="8449" max="8449" width="4.28515625" style="27" customWidth="1"/>
    <col min="8450" max="8450" width="3.42578125" style="27" customWidth="1"/>
    <col min="8451" max="8451" width="6.85546875" style="27" customWidth="1"/>
    <col min="8452" max="8452" width="9.140625" style="27"/>
    <col min="8453" max="8453" width="39" style="27" customWidth="1"/>
    <col min="8454" max="8454" width="22.42578125" style="27" customWidth="1"/>
    <col min="8455" max="8459" width="9.140625" style="27"/>
    <col min="8460" max="8460" width="18.28515625" style="27" customWidth="1"/>
    <col min="8461" max="8704" width="9.140625" style="27"/>
    <col min="8705" max="8705" width="4.28515625" style="27" customWidth="1"/>
    <col min="8706" max="8706" width="3.42578125" style="27" customWidth="1"/>
    <col min="8707" max="8707" width="6.85546875" style="27" customWidth="1"/>
    <col min="8708" max="8708" width="9.140625" style="27"/>
    <col min="8709" max="8709" width="39" style="27" customWidth="1"/>
    <col min="8710" max="8710" width="22.42578125" style="27" customWidth="1"/>
    <col min="8711" max="8715" width="9.140625" style="27"/>
    <col min="8716" max="8716" width="18.28515625" style="27" customWidth="1"/>
    <col min="8717" max="8960" width="9.140625" style="27"/>
    <col min="8961" max="8961" width="4.28515625" style="27" customWidth="1"/>
    <col min="8962" max="8962" width="3.42578125" style="27" customWidth="1"/>
    <col min="8963" max="8963" width="6.85546875" style="27" customWidth="1"/>
    <col min="8964" max="8964" width="9.140625" style="27"/>
    <col min="8965" max="8965" width="39" style="27" customWidth="1"/>
    <col min="8966" max="8966" width="22.42578125" style="27" customWidth="1"/>
    <col min="8967" max="8971" width="9.140625" style="27"/>
    <col min="8972" max="8972" width="18.28515625" style="27" customWidth="1"/>
    <col min="8973" max="9216" width="9.140625" style="27"/>
    <col min="9217" max="9217" width="4.28515625" style="27" customWidth="1"/>
    <col min="9218" max="9218" width="3.42578125" style="27" customWidth="1"/>
    <col min="9219" max="9219" width="6.85546875" style="27" customWidth="1"/>
    <col min="9220" max="9220" width="9.140625" style="27"/>
    <col min="9221" max="9221" width="39" style="27" customWidth="1"/>
    <col min="9222" max="9222" width="22.42578125" style="27" customWidth="1"/>
    <col min="9223" max="9227" width="9.140625" style="27"/>
    <col min="9228" max="9228" width="18.28515625" style="27" customWidth="1"/>
    <col min="9229" max="9472" width="9.140625" style="27"/>
    <col min="9473" max="9473" width="4.28515625" style="27" customWidth="1"/>
    <col min="9474" max="9474" width="3.42578125" style="27" customWidth="1"/>
    <col min="9475" max="9475" width="6.85546875" style="27" customWidth="1"/>
    <col min="9476" max="9476" width="9.140625" style="27"/>
    <col min="9477" max="9477" width="39" style="27" customWidth="1"/>
    <col min="9478" max="9478" width="22.42578125" style="27" customWidth="1"/>
    <col min="9479" max="9483" width="9.140625" style="27"/>
    <col min="9484" max="9484" width="18.28515625" style="27" customWidth="1"/>
    <col min="9485" max="9728" width="9.140625" style="27"/>
    <col min="9729" max="9729" width="4.28515625" style="27" customWidth="1"/>
    <col min="9730" max="9730" width="3.42578125" style="27" customWidth="1"/>
    <col min="9731" max="9731" width="6.85546875" style="27" customWidth="1"/>
    <col min="9732" max="9732" width="9.140625" style="27"/>
    <col min="9733" max="9733" width="39" style="27" customWidth="1"/>
    <col min="9734" max="9734" width="22.42578125" style="27" customWidth="1"/>
    <col min="9735" max="9739" width="9.140625" style="27"/>
    <col min="9740" max="9740" width="18.28515625" style="27" customWidth="1"/>
    <col min="9741" max="9984" width="9.140625" style="27"/>
    <col min="9985" max="9985" width="4.28515625" style="27" customWidth="1"/>
    <col min="9986" max="9986" width="3.42578125" style="27" customWidth="1"/>
    <col min="9987" max="9987" width="6.85546875" style="27" customWidth="1"/>
    <col min="9988" max="9988" width="9.140625" style="27"/>
    <col min="9989" max="9989" width="39" style="27" customWidth="1"/>
    <col min="9990" max="9990" width="22.42578125" style="27" customWidth="1"/>
    <col min="9991" max="9995" width="9.140625" style="27"/>
    <col min="9996" max="9996" width="18.28515625" style="27" customWidth="1"/>
    <col min="9997" max="10240" width="9.140625" style="27"/>
    <col min="10241" max="10241" width="4.28515625" style="27" customWidth="1"/>
    <col min="10242" max="10242" width="3.42578125" style="27" customWidth="1"/>
    <col min="10243" max="10243" width="6.85546875" style="27" customWidth="1"/>
    <col min="10244" max="10244" width="9.140625" style="27"/>
    <col min="10245" max="10245" width="39" style="27" customWidth="1"/>
    <col min="10246" max="10246" width="22.42578125" style="27" customWidth="1"/>
    <col min="10247" max="10251" width="9.140625" style="27"/>
    <col min="10252" max="10252" width="18.28515625" style="27" customWidth="1"/>
    <col min="10253" max="10496" width="9.140625" style="27"/>
    <col min="10497" max="10497" width="4.28515625" style="27" customWidth="1"/>
    <col min="10498" max="10498" width="3.42578125" style="27" customWidth="1"/>
    <col min="10499" max="10499" width="6.85546875" style="27" customWidth="1"/>
    <col min="10500" max="10500" width="9.140625" style="27"/>
    <col min="10501" max="10501" width="39" style="27" customWidth="1"/>
    <col min="10502" max="10502" width="22.42578125" style="27" customWidth="1"/>
    <col min="10503" max="10507" width="9.140625" style="27"/>
    <col min="10508" max="10508" width="18.28515625" style="27" customWidth="1"/>
    <col min="10509" max="10752" width="9.140625" style="27"/>
    <col min="10753" max="10753" width="4.28515625" style="27" customWidth="1"/>
    <col min="10754" max="10754" width="3.42578125" style="27" customWidth="1"/>
    <col min="10755" max="10755" width="6.85546875" style="27" customWidth="1"/>
    <col min="10756" max="10756" width="9.140625" style="27"/>
    <col min="10757" max="10757" width="39" style="27" customWidth="1"/>
    <col min="10758" max="10758" width="22.42578125" style="27" customWidth="1"/>
    <col min="10759" max="10763" width="9.140625" style="27"/>
    <col min="10764" max="10764" width="18.28515625" style="27" customWidth="1"/>
    <col min="10765" max="11008" width="9.140625" style="27"/>
    <col min="11009" max="11009" width="4.28515625" style="27" customWidth="1"/>
    <col min="11010" max="11010" width="3.42578125" style="27" customWidth="1"/>
    <col min="11011" max="11011" width="6.85546875" style="27" customWidth="1"/>
    <col min="11012" max="11012" width="9.140625" style="27"/>
    <col min="11013" max="11013" width="39" style="27" customWidth="1"/>
    <col min="11014" max="11014" width="22.42578125" style="27" customWidth="1"/>
    <col min="11015" max="11019" width="9.140625" style="27"/>
    <col min="11020" max="11020" width="18.28515625" style="27" customWidth="1"/>
    <col min="11021" max="11264" width="9.140625" style="27"/>
    <col min="11265" max="11265" width="4.28515625" style="27" customWidth="1"/>
    <col min="11266" max="11266" width="3.42578125" style="27" customWidth="1"/>
    <col min="11267" max="11267" width="6.85546875" style="27" customWidth="1"/>
    <col min="11268" max="11268" width="9.140625" style="27"/>
    <col min="11269" max="11269" width="39" style="27" customWidth="1"/>
    <col min="11270" max="11270" width="22.42578125" style="27" customWidth="1"/>
    <col min="11271" max="11275" width="9.140625" style="27"/>
    <col min="11276" max="11276" width="18.28515625" style="27" customWidth="1"/>
    <col min="11277" max="11520" width="9.140625" style="27"/>
    <col min="11521" max="11521" width="4.28515625" style="27" customWidth="1"/>
    <col min="11522" max="11522" width="3.42578125" style="27" customWidth="1"/>
    <col min="11523" max="11523" width="6.85546875" style="27" customWidth="1"/>
    <col min="11524" max="11524" width="9.140625" style="27"/>
    <col min="11525" max="11525" width="39" style="27" customWidth="1"/>
    <col min="11526" max="11526" width="22.42578125" style="27" customWidth="1"/>
    <col min="11527" max="11531" width="9.140625" style="27"/>
    <col min="11532" max="11532" width="18.28515625" style="27" customWidth="1"/>
    <col min="11533" max="11776" width="9.140625" style="27"/>
    <col min="11777" max="11777" width="4.28515625" style="27" customWidth="1"/>
    <col min="11778" max="11778" width="3.42578125" style="27" customWidth="1"/>
    <col min="11779" max="11779" width="6.85546875" style="27" customWidth="1"/>
    <col min="11780" max="11780" width="9.140625" style="27"/>
    <col min="11781" max="11781" width="39" style="27" customWidth="1"/>
    <col min="11782" max="11782" width="22.42578125" style="27" customWidth="1"/>
    <col min="11783" max="11787" width="9.140625" style="27"/>
    <col min="11788" max="11788" width="18.28515625" style="27" customWidth="1"/>
    <col min="11789" max="12032" width="9.140625" style="27"/>
    <col min="12033" max="12033" width="4.28515625" style="27" customWidth="1"/>
    <col min="12034" max="12034" width="3.42578125" style="27" customWidth="1"/>
    <col min="12035" max="12035" width="6.85546875" style="27" customWidth="1"/>
    <col min="12036" max="12036" width="9.140625" style="27"/>
    <col min="12037" max="12037" width="39" style="27" customWidth="1"/>
    <col min="12038" max="12038" width="22.42578125" style="27" customWidth="1"/>
    <col min="12039" max="12043" width="9.140625" style="27"/>
    <col min="12044" max="12044" width="18.28515625" style="27" customWidth="1"/>
    <col min="12045" max="12288" width="9.140625" style="27"/>
    <col min="12289" max="12289" width="4.28515625" style="27" customWidth="1"/>
    <col min="12290" max="12290" width="3.42578125" style="27" customWidth="1"/>
    <col min="12291" max="12291" width="6.85546875" style="27" customWidth="1"/>
    <col min="12292" max="12292" width="9.140625" style="27"/>
    <col min="12293" max="12293" width="39" style="27" customWidth="1"/>
    <col min="12294" max="12294" width="22.42578125" style="27" customWidth="1"/>
    <col min="12295" max="12299" width="9.140625" style="27"/>
    <col min="12300" max="12300" width="18.28515625" style="27" customWidth="1"/>
    <col min="12301" max="12544" width="9.140625" style="27"/>
    <col min="12545" max="12545" width="4.28515625" style="27" customWidth="1"/>
    <col min="12546" max="12546" width="3.42578125" style="27" customWidth="1"/>
    <col min="12547" max="12547" width="6.85546875" style="27" customWidth="1"/>
    <col min="12548" max="12548" width="9.140625" style="27"/>
    <col min="12549" max="12549" width="39" style="27" customWidth="1"/>
    <col min="12550" max="12550" width="22.42578125" style="27" customWidth="1"/>
    <col min="12551" max="12555" width="9.140625" style="27"/>
    <col min="12556" max="12556" width="18.28515625" style="27" customWidth="1"/>
    <col min="12557" max="12800" width="9.140625" style="27"/>
    <col min="12801" max="12801" width="4.28515625" style="27" customWidth="1"/>
    <col min="12802" max="12802" width="3.42578125" style="27" customWidth="1"/>
    <col min="12803" max="12803" width="6.85546875" style="27" customWidth="1"/>
    <col min="12804" max="12804" width="9.140625" style="27"/>
    <col min="12805" max="12805" width="39" style="27" customWidth="1"/>
    <col min="12806" max="12806" width="22.42578125" style="27" customWidth="1"/>
    <col min="12807" max="12811" width="9.140625" style="27"/>
    <col min="12812" max="12812" width="18.28515625" style="27" customWidth="1"/>
    <col min="12813" max="13056" width="9.140625" style="27"/>
    <col min="13057" max="13057" width="4.28515625" style="27" customWidth="1"/>
    <col min="13058" max="13058" width="3.42578125" style="27" customWidth="1"/>
    <col min="13059" max="13059" width="6.85546875" style="27" customWidth="1"/>
    <col min="13060" max="13060" width="9.140625" style="27"/>
    <col min="13061" max="13061" width="39" style="27" customWidth="1"/>
    <col min="13062" max="13062" width="22.42578125" style="27" customWidth="1"/>
    <col min="13063" max="13067" width="9.140625" style="27"/>
    <col min="13068" max="13068" width="18.28515625" style="27" customWidth="1"/>
    <col min="13069" max="13312" width="9.140625" style="27"/>
    <col min="13313" max="13313" width="4.28515625" style="27" customWidth="1"/>
    <col min="13314" max="13314" width="3.42578125" style="27" customWidth="1"/>
    <col min="13315" max="13315" width="6.85546875" style="27" customWidth="1"/>
    <col min="13316" max="13316" width="9.140625" style="27"/>
    <col min="13317" max="13317" width="39" style="27" customWidth="1"/>
    <col min="13318" max="13318" width="22.42578125" style="27" customWidth="1"/>
    <col min="13319" max="13323" width="9.140625" style="27"/>
    <col min="13324" max="13324" width="18.28515625" style="27" customWidth="1"/>
    <col min="13325" max="13568" width="9.140625" style="27"/>
    <col min="13569" max="13569" width="4.28515625" style="27" customWidth="1"/>
    <col min="13570" max="13570" width="3.42578125" style="27" customWidth="1"/>
    <col min="13571" max="13571" width="6.85546875" style="27" customWidth="1"/>
    <col min="13572" max="13572" width="9.140625" style="27"/>
    <col min="13573" max="13573" width="39" style="27" customWidth="1"/>
    <col min="13574" max="13574" width="22.42578125" style="27" customWidth="1"/>
    <col min="13575" max="13579" width="9.140625" style="27"/>
    <col min="13580" max="13580" width="18.28515625" style="27" customWidth="1"/>
    <col min="13581" max="13824" width="9.140625" style="27"/>
    <col min="13825" max="13825" width="4.28515625" style="27" customWidth="1"/>
    <col min="13826" max="13826" width="3.42578125" style="27" customWidth="1"/>
    <col min="13827" max="13827" width="6.85546875" style="27" customWidth="1"/>
    <col min="13828" max="13828" width="9.140625" style="27"/>
    <col min="13829" max="13829" width="39" style="27" customWidth="1"/>
    <col min="13830" max="13830" width="22.42578125" style="27" customWidth="1"/>
    <col min="13831" max="13835" width="9.140625" style="27"/>
    <col min="13836" max="13836" width="18.28515625" style="27" customWidth="1"/>
    <col min="13837" max="14080" width="9.140625" style="27"/>
    <col min="14081" max="14081" width="4.28515625" style="27" customWidth="1"/>
    <col min="14082" max="14082" width="3.42578125" style="27" customWidth="1"/>
    <col min="14083" max="14083" width="6.85546875" style="27" customWidth="1"/>
    <col min="14084" max="14084" width="9.140625" style="27"/>
    <col min="14085" max="14085" width="39" style="27" customWidth="1"/>
    <col min="14086" max="14086" width="22.42578125" style="27" customWidth="1"/>
    <col min="14087" max="14091" width="9.140625" style="27"/>
    <col min="14092" max="14092" width="18.28515625" style="27" customWidth="1"/>
    <col min="14093" max="14336" width="9.140625" style="27"/>
    <col min="14337" max="14337" width="4.28515625" style="27" customWidth="1"/>
    <col min="14338" max="14338" width="3.42578125" style="27" customWidth="1"/>
    <col min="14339" max="14339" width="6.85546875" style="27" customWidth="1"/>
    <col min="14340" max="14340" width="9.140625" style="27"/>
    <col min="14341" max="14341" width="39" style="27" customWidth="1"/>
    <col min="14342" max="14342" width="22.42578125" style="27" customWidth="1"/>
    <col min="14343" max="14347" width="9.140625" style="27"/>
    <col min="14348" max="14348" width="18.28515625" style="27" customWidth="1"/>
    <col min="14349" max="14592" width="9.140625" style="27"/>
    <col min="14593" max="14593" width="4.28515625" style="27" customWidth="1"/>
    <col min="14594" max="14594" width="3.42578125" style="27" customWidth="1"/>
    <col min="14595" max="14595" width="6.85546875" style="27" customWidth="1"/>
    <col min="14596" max="14596" width="9.140625" style="27"/>
    <col min="14597" max="14597" width="39" style="27" customWidth="1"/>
    <col min="14598" max="14598" width="22.42578125" style="27" customWidth="1"/>
    <col min="14599" max="14603" width="9.140625" style="27"/>
    <col min="14604" max="14604" width="18.28515625" style="27" customWidth="1"/>
    <col min="14605" max="14848" width="9.140625" style="27"/>
    <col min="14849" max="14849" width="4.28515625" style="27" customWidth="1"/>
    <col min="14850" max="14850" width="3.42578125" style="27" customWidth="1"/>
    <col min="14851" max="14851" width="6.85546875" style="27" customWidth="1"/>
    <col min="14852" max="14852" width="9.140625" style="27"/>
    <col min="14853" max="14853" width="39" style="27" customWidth="1"/>
    <col min="14854" max="14854" width="22.42578125" style="27" customWidth="1"/>
    <col min="14855" max="14859" width="9.140625" style="27"/>
    <col min="14860" max="14860" width="18.28515625" style="27" customWidth="1"/>
    <col min="14861" max="15104" width="9.140625" style="27"/>
    <col min="15105" max="15105" width="4.28515625" style="27" customWidth="1"/>
    <col min="15106" max="15106" width="3.42578125" style="27" customWidth="1"/>
    <col min="15107" max="15107" width="6.85546875" style="27" customWidth="1"/>
    <col min="15108" max="15108" width="9.140625" style="27"/>
    <col min="15109" max="15109" width="39" style="27" customWidth="1"/>
    <col min="15110" max="15110" width="22.42578125" style="27" customWidth="1"/>
    <col min="15111" max="15115" width="9.140625" style="27"/>
    <col min="15116" max="15116" width="18.28515625" style="27" customWidth="1"/>
    <col min="15117" max="15360" width="9.140625" style="27"/>
    <col min="15361" max="15361" width="4.28515625" style="27" customWidth="1"/>
    <col min="15362" max="15362" width="3.42578125" style="27" customWidth="1"/>
    <col min="15363" max="15363" width="6.85546875" style="27" customWidth="1"/>
    <col min="15364" max="15364" width="9.140625" style="27"/>
    <col min="15365" max="15365" width="39" style="27" customWidth="1"/>
    <col min="15366" max="15366" width="22.42578125" style="27" customWidth="1"/>
    <col min="15367" max="15371" width="9.140625" style="27"/>
    <col min="15372" max="15372" width="18.28515625" style="27" customWidth="1"/>
    <col min="15373" max="15616" width="9.140625" style="27"/>
    <col min="15617" max="15617" width="4.28515625" style="27" customWidth="1"/>
    <col min="15618" max="15618" width="3.42578125" style="27" customWidth="1"/>
    <col min="15619" max="15619" width="6.85546875" style="27" customWidth="1"/>
    <col min="15620" max="15620" width="9.140625" style="27"/>
    <col min="15621" max="15621" width="39" style="27" customWidth="1"/>
    <col min="15622" max="15622" width="22.42578125" style="27" customWidth="1"/>
    <col min="15623" max="15627" width="9.140625" style="27"/>
    <col min="15628" max="15628" width="18.28515625" style="27" customWidth="1"/>
    <col min="15629" max="15872" width="9.140625" style="27"/>
    <col min="15873" max="15873" width="4.28515625" style="27" customWidth="1"/>
    <col min="15874" max="15874" width="3.42578125" style="27" customWidth="1"/>
    <col min="15875" max="15875" width="6.85546875" style="27" customWidth="1"/>
    <col min="15876" max="15876" width="9.140625" style="27"/>
    <col min="15877" max="15877" width="39" style="27" customWidth="1"/>
    <col min="15878" max="15878" width="22.42578125" style="27" customWidth="1"/>
    <col min="15879" max="15883" width="9.140625" style="27"/>
    <col min="15884" max="15884" width="18.28515625" style="27" customWidth="1"/>
    <col min="15885" max="16128" width="9.140625" style="27"/>
    <col min="16129" max="16129" width="4.28515625" style="27" customWidth="1"/>
    <col min="16130" max="16130" width="3.42578125" style="27" customWidth="1"/>
    <col min="16131" max="16131" width="6.85546875" style="27" customWidth="1"/>
    <col min="16132" max="16132" width="9.140625" style="27"/>
    <col min="16133" max="16133" width="39" style="27" customWidth="1"/>
    <col min="16134" max="16134" width="22.42578125" style="27" customWidth="1"/>
    <col min="16135" max="16139" width="9.140625" style="27"/>
    <col min="16140" max="16140" width="18.28515625" style="27" customWidth="1"/>
    <col min="16141" max="16384" width="9.140625" style="27"/>
  </cols>
  <sheetData>
    <row r="2" spans="1:13" ht="84" customHeight="1" x14ac:dyDescent="0.35">
      <c r="B2" s="28"/>
      <c r="C2" s="29"/>
      <c r="K2" s="30"/>
      <c r="M2" s="30"/>
    </row>
    <row r="3" spans="1:13" ht="15" customHeight="1" x14ac:dyDescent="0.35">
      <c r="B3" s="28"/>
    </row>
    <row r="4" spans="1:13" x14ac:dyDescent="0.25">
      <c r="A4" s="31" t="s">
        <v>5</v>
      </c>
      <c r="B4" s="32"/>
      <c r="C4" s="32"/>
      <c r="D4" s="32"/>
      <c r="E4" s="32"/>
      <c r="F4" s="32"/>
      <c r="G4" s="32"/>
      <c r="H4" s="32"/>
      <c r="I4" s="32"/>
      <c r="J4" s="32"/>
      <c r="K4" s="32"/>
    </row>
    <row r="5" spans="1:13" x14ac:dyDescent="0.25">
      <c r="A5" s="96" t="s">
        <v>19</v>
      </c>
      <c r="B5" s="96"/>
      <c r="C5" s="96"/>
      <c r="D5" s="96"/>
      <c r="E5" s="96"/>
      <c r="F5" s="96"/>
      <c r="G5" s="32"/>
      <c r="H5" s="32"/>
      <c r="I5" s="32"/>
      <c r="J5" s="32"/>
      <c r="K5" s="32"/>
    </row>
    <row r="6" spans="1:13" x14ac:dyDescent="0.25">
      <c r="A6" s="32"/>
      <c r="B6" s="32"/>
      <c r="C6" s="32"/>
      <c r="D6" s="32"/>
      <c r="E6" s="32"/>
      <c r="F6" s="32"/>
      <c r="G6" s="32"/>
      <c r="H6" s="32"/>
      <c r="I6" s="32"/>
      <c r="J6" s="32"/>
      <c r="K6" s="32"/>
    </row>
    <row r="7" spans="1:13" x14ac:dyDescent="0.25">
      <c r="A7" s="32"/>
      <c r="B7" s="32"/>
      <c r="C7" s="32"/>
      <c r="D7" s="32"/>
      <c r="E7" s="32"/>
      <c r="F7" s="32"/>
      <c r="G7" s="32"/>
      <c r="H7" s="32"/>
      <c r="I7" s="32"/>
      <c r="J7" s="32"/>
      <c r="K7" s="32"/>
    </row>
    <row r="8" spans="1:13" x14ac:dyDescent="0.25">
      <c r="A8" s="31" t="s">
        <v>18</v>
      </c>
      <c r="B8" s="32"/>
      <c r="C8" s="32"/>
      <c r="D8" s="32"/>
      <c r="E8" s="32"/>
      <c r="F8" s="32"/>
      <c r="G8" s="32"/>
      <c r="H8" s="32"/>
      <c r="I8" s="32"/>
      <c r="J8" s="32"/>
      <c r="K8" s="32"/>
    </row>
    <row r="9" spans="1:13" x14ac:dyDescent="0.25">
      <c r="A9" s="96" t="s">
        <v>20</v>
      </c>
      <c r="B9" s="96"/>
      <c r="C9" s="96"/>
      <c r="D9" s="96"/>
      <c r="E9" s="96"/>
      <c r="F9" s="96"/>
      <c r="G9" s="96"/>
      <c r="H9" s="96"/>
      <c r="I9" s="32"/>
      <c r="J9" s="32"/>
      <c r="K9" s="32"/>
    </row>
    <row r="10" spans="1:13" x14ac:dyDescent="0.25">
      <c r="A10" s="32"/>
      <c r="B10" s="32"/>
      <c r="C10" s="32"/>
      <c r="D10" s="32"/>
      <c r="E10" s="32"/>
      <c r="F10" s="32"/>
      <c r="G10" s="32"/>
      <c r="H10" s="32"/>
      <c r="I10" s="32"/>
      <c r="J10" s="32"/>
      <c r="K10" s="32"/>
    </row>
    <row r="11" spans="1:13" x14ac:dyDescent="0.25">
      <c r="A11" s="32"/>
      <c r="B11" s="32"/>
      <c r="C11" s="32"/>
      <c r="D11" s="32"/>
      <c r="E11" s="32"/>
      <c r="F11" s="32"/>
      <c r="G11" s="32"/>
      <c r="H11" s="32"/>
      <c r="I11" s="32"/>
      <c r="J11" s="32"/>
      <c r="K11" s="32"/>
    </row>
    <row r="12" spans="1:13" x14ac:dyDescent="0.25">
      <c r="A12" s="97" t="s">
        <v>21</v>
      </c>
      <c r="B12" s="97"/>
      <c r="C12" s="97"/>
      <c r="D12" s="97"/>
      <c r="E12" s="97"/>
      <c r="F12" s="97"/>
      <c r="G12" s="97"/>
      <c r="H12" s="97"/>
      <c r="I12" s="97"/>
      <c r="J12" s="97"/>
      <c r="K12" s="32"/>
    </row>
    <row r="13" spans="1:13" ht="19.5" customHeight="1" x14ac:dyDescent="0.25">
      <c r="A13" s="33" t="s">
        <v>6</v>
      </c>
      <c r="B13" s="33"/>
      <c r="C13" s="33"/>
      <c r="D13" s="33"/>
      <c r="E13" s="33"/>
      <c r="F13" s="33" t="s">
        <v>7</v>
      </c>
      <c r="G13" s="33"/>
      <c r="H13" s="33"/>
      <c r="I13" s="33"/>
      <c r="J13" s="33"/>
      <c r="K13" s="33"/>
    </row>
    <row r="14" spans="1:13" ht="18" customHeight="1" x14ac:dyDescent="0.25">
      <c r="A14" s="34" t="s">
        <v>1</v>
      </c>
      <c r="B14" s="34"/>
      <c r="C14" s="34"/>
      <c r="D14" s="34"/>
      <c r="E14" s="32"/>
      <c r="F14" s="34" t="s">
        <v>2</v>
      </c>
      <c r="G14" s="34"/>
      <c r="H14" s="34"/>
      <c r="I14" s="34"/>
      <c r="J14" s="34"/>
      <c r="K14" s="32"/>
    </row>
    <row r="15" spans="1:13" x14ac:dyDescent="0.25">
      <c r="A15" s="34" t="s">
        <v>3</v>
      </c>
      <c r="B15" s="34"/>
      <c r="C15" s="34"/>
      <c r="D15" s="34"/>
      <c r="E15" s="32"/>
      <c r="F15" s="34" t="s">
        <v>8</v>
      </c>
      <c r="G15" s="34"/>
      <c r="H15" s="34"/>
      <c r="I15" s="34"/>
      <c r="J15" s="34"/>
      <c r="K15" s="32"/>
    </row>
    <row r="16" spans="1:13" x14ac:dyDescent="0.25">
      <c r="A16" s="98" t="s">
        <v>9</v>
      </c>
      <c r="B16" s="98"/>
      <c r="C16" s="98"/>
      <c r="D16" s="98"/>
      <c r="E16" s="32"/>
      <c r="F16" s="35" t="s">
        <v>10</v>
      </c>
      <c r="G16" s="34"/>
      <c r="H16" s="34"/>
      <c r="I16" s="34"/>
      <c r="J16" s="34"/>
      <c r="K16" s="32"/>
    </row>
    <row r="17" spans="1:12" x14ac:dyDescent="0.25">
      <c r="A17" s="34"/>
      <c r="B17" s="34"/>
      <c r="C17" s="34"/>
      <c r="D17" s="34"/>
      <c r="E17" s="32"/>
      <c r="F17" s="34"/>
      <c r="G17" s="34"/>
      <c r="H17" s="34"/>
      <c r="I17" s="34"/>
      <c r="J17" s="34"/>
      <c r="K17" s="32"/>
    </row>
    <row r="18" spans="1:12" x14ac:dyDescent="0.25">
      <c r="A18" s="34" t="s">
        <v>11</v>
      </c>
      <c r="B18" s="34"/>
      <c r="C18" s="34"/>
      <c r="D18" s="34"/>
      <c r="E18" s="32"/>
      <c r="F18" s="34"/>
      <c r="G18" s="34"/>
      <c r="H18" s="34"/>
      <c r="I18" s="34"/>
      <c r="J18" s="34"/>
      <c r="K18" s="32"/>
    </row>
    <row r="19" spans="1:12" x14ac:dyDescent="0.25">
      <c r="A19" s="34" t="s">
        <v>12</v>
      </c>
      <c r="B19" s="32"/>
      <c r="C19" s="34"/>
      <c r="D19" s="34"/>
      <c r="E19" s="34"/>
      <c r="F19" s="34"/>
      <c r="G19" s="34"/>
      <c r="H19" s="34"/>
      <c r="I19" s="34"/>
      <c r="J19" s="34"/>
      <c r="K19" s="32"/>
    </row>
    <row r="20" spans="1:12" x14ac:dyDescent="0.25">
      <c r="A20" s="34" t="s">
        <v>22</v>
      </c>
      <c r="B20" s="32"/>
      <c r="C20" s="34"/>
      <c r="D20" s="34"/>
      <c r="E20" s="34"/>
      <c r="F20" s="34"/>
      <c r="G20" s="34"/>
      <c r="H20" s="34"/>
      <c r="I20" s="34"/>
      <c r="J20" s="34"/>
      <c r="K20" s="32"/>
    </row>
    <row r="21" spans="1:12" x14ac:dyDescent="0.25">
      <c r="A21" s="98" t="s">
        <v>13</v>
      </c>
      <c r="B21" s="98"/>
      <c r="C21" s="98"/>
      <c r="D21" s="98"/>
      <c r="E21" s="34"/>
      <c r="F21" s="34"/>
      <c r="G21" s="34"/>
      <c r="H21" s="34"/>
      <c r="I21" s="34"/>
      <c r="J21" s="34"/>
      <c r="K21" s="32"/>
    </row>
    <row r="22" spans="1:12" x14ac:dyDescent="0.25">
      <c r="A22" s="32"/>
      <c r="B22" s="32"/>
      <c r="C22" s="32"/>
      <c r="D22" s="32"/>
      <c r="E22" s="32"/>
      <c r="F22" s="32"/>
      <c r="G22" s="32"/>
      <c r="H22" s="32"/>
      <c r="I22" s="32"/>
      <c r="J22" s="32"/>
      <c r="K22" s="32"/>
    </row>
    <row r="23" spans="1:12" ht="16.5" customHeight="1" x14ac:dyDescent="0.25">
      <c r="A23" s="95" t="s">
        <v>14</v>
      </c>
      <c r="B23" s="95"/>
      <c r="C23" s="95"/>
      <c r="D23" s="95"/>
      <c r="E23" s="95"/>
      <c r="F23" s="95"/>
      <c r="G23" s="95"/>
      <c r="H23" s="95"/>
      <c r="I23" s="95"/>
      <c r="J23" s="36"/>
      <c r="K23" s="32"/>
    </row>
    <row r="24" spans="1:12" ht="15" customHeight="1" x14ac:dyDescent="0.25">
      <c r="A24" s="95" t="s">
        <v>15</v>
      </c>
      <c r="B24" s="95"/>
      <c r="C24" s="95"/>
      <c r="D24" s="95"/>
      <c r="E24" s="95"/>
      <c r="F24" s="95"/>
      <c r="G24" s="95"/>
      <c r="H24" s="95"/>
      <c r="I24" s="95"/>
      <c r="J24" s="36"/>
      <c r="K24" s="36"/>
      <c r="L24" s="36"/>
    </row>
    <row r="25" spans="1:12" x14ac:dyDescent="0.25">
      <c r="C25" s="37"/>
      <c r="D25" s="37"/>
      <c r="E25" s="37"/>
      <c r="F25" s="37"/>
      <c r="G25" s="37"/>
      <c r="H25" s="37"/>
      <c r="I25" s="37"/>
      <c r="J25" s="37"/>
      <c r="K25" s="37"/>
      <c r="L25" s="37"/>
    </row>
  </sheetData>
  <mergeCells count="7">
    <mergeCell ref="A24:I24"/>
    <mergeCell ref="A5:F5"/>
    <mergeCell ref="A12:J12"/>
    <mergeCell ref="A16:D16"/>
    <mergeCell ref="A21:D21"/>
    <mergeCell ref="A23:I23"/>
    <mergeCell ref="A9:H9"/>
  </mergeCells>
  <hyperlinks>
    <hyperlink ref="A16" r:id="rId1" xr:uid="{00000000-0004-0000-0500-000000000000}"/>
    <hyperlink ref="F16" r:id="rId2" xr:uid="{00000000-0004-0000-0500-000001000000}"/>
    <hyperlink ref="A21" r:id="rId3" xr:uid="{00000000-0004-0000-0500-000002000000}"/>
    <hyperlink ref="A23:I23" r:id="rId4" display="For the latest in industry news, visit HotelNewsNow.com." xr:uid="{00000000-0004-0000-0500-000003000000}"/>
    <hyperlink ref="A24:I24" r:id="rId5" display="To learn more about the Hotel Data Conference, visit HotelDataConference.com." xr:uid="{00000000-0004-0000-0500-000004000000}"/>
    <hyperlink ref="A9:G9" r:id="rId6" display="For additional AAM information and methodology explanation, please click here or visit www.str.com/aam" xr:uid="{00000000-0004-0000-0500-000005000000}"/>
    <hyperlink ref="A5:F5" r:id="rId7" display="For all STR definitions, please visit www.strglobal.com/resources/glossary" xr:uid="{00000000-0004-0000-0500-000006000000}"/>
    <hyperlink ref="A9:H9" r:id="rId8" display="For additional AAM information and methodology explanation, please click here or visit www.strglobal.com/aam" xr:uid="{00000000-0004-0000-0500-000007000000}"/>
    <hyperlink ref="A12:J12" r:id="rId9" display="Please visit our website at www.strglobal.com, or if you need additional assistance please reach out to our Customer Support team." xr:uid="{00000000-0004-0000-0500-000008000000}"/>
  </hyperlinks>
  <pageMargins left="0.7" right="0.7" top="0.75" bottom="0.75" header="0.3" footer="0.3"/>
  <pageSetup scale="95" orientation="landscape" r:id="rId10"/>
  <drawing r:id="rId1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 of Contents</vt:lpstr>
      <vt:lpstr>Australia Summary</vt:lpstr>
      <vt:lpstr>State &amp; Territory Summaries</vt:lpstr>
      <vt:lpstr>Capital City Regions</vt:lpstr>
      <vt:lpstr>Tourism Regions</vt:lpstr>
      <vt:lpstr>Help </vt:lpstr>
      <vt:lpstr>'Australia Summary'!Print_Area</vt:lpstr>
      <vt:lpstr>'Capital City Regions'!Print_Area</vt:lpstr>
      <vt:lpstr>'Help '!Print_Area</vt:lpstr>
      <vt:lpstr>'State &amp; Territory Summaries'!Print_Area</vt:lpstr>
      <vt:lpstr>'Table of Contents'!Print_Area</vt:lpstr>
      <vt:lpstr>'Tourism Regions'!Print_Area</vt:lpstr>
    </vt:vector>
  </TitlesOfParts>
  <Company>STR Global, Ltd.</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 Global, Ltd. Corporate Reports</dc:title>
  <dc:creator>STR Global, Ltd.</dc:creator>
  <cp:lastModifiedBy>Matthew Burke</cp:lastModifiedBy>
  <cp:lastPrinted>2017-07-24T02:27:46Z</cp:lastPrinted>
  <dcterms:created xsi:type="dcterms:W3CDTF">2021-09-10T14:37:54Z</dcterms:created>
  <dcterms:modified xsi:type="dcterms:W3CDTF">2021-09-13T01:41:12Z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