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https://costarsoftware-my.sharepoint.com/personal/mburke_str_com/Documents/Documents/Clients/ABS/Active Files/Key Operational/Reporting - Tiers/2021-2022 Final/"/>
    </mc:Choice>
  </mc:AlternateContent>
  <xr:revisionPtr revIDLastSave="7" documentId="11_22D5E00FB57605DF45799EDECEAF675072DB9AD6" xr6:coauthVersionLast="47" xr6:coauthVersionMax="47" xr10:uidLastSave="{ED56DD4B-6882-4D1F-8010-18A17CEEB940}"/>
  <bookViews>
    <workbookView xWindow="-120" yWindow="-120" windowWidth="29040" windowHeight="15720" tabRatio="876" xr2:uid="{00000000-000D-0000-FFFF-FFFF00000000}"/>
  </bookViews>
  <sheets>
    <sheet name="Table of Contents" sheetId="64" r:id="rId1"/>
    <sheet name="Australia Summary" sheetId="66" r:id="rId2"/>
    <sheet name="State &amp; Territory Summaries" sheetId="67" r:id="rId3"/>
    <sheet name="Capital City Regions" sheetId="68" r:id="rId4"/>
    <sheet name="Tourism Regions" sheetId="69" r:id="rId5"/>
    <sheet name="Help " sheetId="65" r:id="rId6"/>
  </sheets>
  <definedNames>
    <definedName name="_xlnm.Print_Area" localSheetId="1">'Australia Summary'!$B$2:$T$35</definedName>
    <definedName name="_xlnm.Print_Area" localSheetId="3">'Capital City Regions'!$B$2:$R$23</definedName>
    <definedName name="_xlnm.Print_Area" localSheetId="5">'Help '!$A$1:$K$25</definedName>
    <definedName name="_xlnm.Print_Area" localSheetId="2">'State &amp; Territory Summaries'!$B$2:$T$213</definedName>
    <definedName name="_xlnm.Print_Area" localSheetId="0">'Table of Contents'!$A$1:$H$37</definedName>
    <definedName name="_xlnm.Print_Area" localSheetId="4">'Tourism Regions'!$B$2:$R$106</definedName>
  </definedNames>
  <calcPr calcId="191029" iterateDelta="9.9999999999994494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4" l="1"/>
  <c r="B12" i="64"/>
  <c r="D11" i="64"/>
  <c r="B11" i="64"/>
  <c r="D10" i="64"/>
  <c r="B10" i="64"/>
  <c r="D9" i="64"/>
  <c r="B9" i="64"/>
  <c r="D8" i="64"/>
  <c r="B8" i="64"/>
</calcChain>
</file>

<file path=xl/sharedStrings.xml><?xml version="1.0" encoding="utf-8"?>
<sst xmlns="http://schemas.openxmlformats.org/spreadsheetml/2006/main" count="791" uniqueCount="207">
  <si>
    <t xml:space="preserve">Table of Contents </t>
  </si>
  <si>
    <t>735 East Main Street, Hendersonville, TN 37075 USA</t>
  </si>
  <si>
    <t>Blue Fin Building, 110 Southwark Street, London SE1 0TA</t>
  </si>
  <si>
    <t>T : +1 615 824 8664</t>
  </si>
  <si>
    <t>T : +44 (0)20 7922 1930</t>
  </si>
  <si>
    <t>Glossary:</t>
  </si>
  <si>
    <t>North America:</t>
  </si>
  <si>
    <t>International:</t>
  </si>
  <si>
    <t>T : +44 (0) 20 7922 1930</t>
  </si>
  <si>
    <t>support@str.com</t>
  </si>
  <si>
    <t>hotelinfo@str.com</t>
  </si>
  <si>
    <t>Asia Pacific:</t>
  </si>
  <si>
    <t>Thong Teck Building, 15 Scotts Road #08-12, 228 218 Singapore</t>
  </si>
  <si>
    <t>apinfo@str.com</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</si>
  <si>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</si>
  <si>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</si>
  <si>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support@str.com     www.str.com</t>
  </si>
  <si>
    <t>hotelinfo@str.com     www.str.com</t>
  </si>
  <si>
    <t>Australian Accommodation Monitor (AAM) Information</t>
  </si>
  <si>
    <r>
      <t xml:space="preserve">For all STR definitions, please visit </t>
    </r>
    <r>
      <rPr>
        <u/>
        <sz val="11"/>
        <rFont val="Arial"/>
        <family val="2"/>
      </rPr>
      <t>www.strglobal.com/resources/glossary</t>
    </r>
  </si>
  <si>
    <r>
      <t xml:space="preserve">For additional AAM information and methodology explanation, please click here or visit </t>
    </r>
    <r>
      <rPr>
        <u/>
        <sz val="11"/>
        <rFont val="Arial"/>
        <family val="2"/>
      </rPr>
      <t>www.strglobal.com/aam</t>
    </r>
  </si>
  <si>
    <r>
      <t xml:space="preserve">Please visit our website at </t>
    </r>
    <r>
      <rPr>
        <u/>
        <sz val="11"/>
        <rFont val="Arial"/>
        <family val="2"/>
      </rPr>
      <t>www.strglobal.com</t>
    </r>
    <r>
      <rPr>
        <sz val="11"/>
        <rFont val="Arial"/>
        <family val="2"/>
      </rPr>
      <t>, or if you need additional assistance please reach out to our Customer Support team.</t>
    </r>
  </si>
  <si>
    <t>T: +65 6800 7850</t>
  </si>
  <si>
    <t>Australia Summary</t>
  </si>
  <si>
    <t>Currency: Australian Dollar</t>
  </si>
  <si>
    <t>July 2021 - June 2022</t>
  </si>
  <si>
    <t>Location</t>
  </si>
  <si>
    <t>Supply</t>
  </si>
  <si>
    <t>Demand</t>
  </si>
  <si>
    <t>Revenue</t>
  </si>
  <si>
    <t>Occ (%)</t>
  </si>
  <si>
    <t>ADR ($)</t>
  </si>
  <si>
    <t>RevPAR ($)</t>
  </si>
  <si>
    <t>Occ % Chg</t>
  </si>
  <si>
    <t>ADR % Chg</t>
  </si>
  <si>
    <t>RevPAR % Chg</t>
  </si>
  <si>
    <t>Supply % Chg</t>
  </si>
  <si>
    <t>Demand % Chg</t>
  </si>
  <si>
    <t>Property Count</t>
  </si>
  <si>
    <t>Census</t>
  </si>
  <si>
    <t>Sample</t>
  </si>
  <si>
    <t>Room Count</t>
  </si>
  <si>
    <t>Jul-21</t>
  </si>
  <si>
    <t>Aug-21</t>
  </si>
  <si>
    <t>Sep-21</t>
  </si>
  <si>
    <t>Oct-21</t>
  </si>
  <si>
    <t>Nov-21</t>
  </si>
  <si>
    <t>Dec-21</t>
  </si>
  <si>
    <t>Jan-22</t>
  </si>
  <si>
    <t>Feb-22</t>
  </si>
  <si>
    <t>Mar-22</t>
  </si>
  <si>
    <t>Apr-22</t>
  </si>
  <si>
    <t>May-22</t>
  </si>
  <si>
    <t>Jun-22</t>
  </si>
  <si>
    <t>Sept Qtr</t>
  </si>
  <si>
    <t>Dec Qtr</t>
  </si>
  <si>
    <t>Mar Qtr</t>
  </si>
  <si>
    <t>Jun Qtr</t>
  </si>
  <si>
    <t>Total 2021-2022</t>
  </si>
  <si>
    <t>Australia</t>
  </si>
  <si>
    <t xml:space="preserve">      Accommodation Type</t>
  </si>
  <si>
    <t xml:space="preserve">             Hotels &amp; Resorts</t>
  </si>
  <si>
    <t xml:space="preserve">             Motels/Private Hotels/Guest Houses</t>
  </si>
  <si>
    <t xml:space="preserve">             Serviced Apartments</t>
  </si>
  <si>
    <t xml:space="preserve">             Holiday Parks</t>
  </si>
  <si>
    <t xml:space="preserve">             Total by Accommodation Type</t>
  </si>
  <si>
    <t xml:space="preserve">      Class</t>
  </si>
  <si>
    <t xml:space="preserve">             Luxury &amp; Upper Upscale Classes</t>
  </si>
  <si>
    <t xml:space="preserve">             Upscale &amp; Upper Mid Classes</t>
  </si>
  <si>
    <t xml:space="preserve">             Midscale &amp; Economy Classes</t>
  </si>
  <si>
    <t xml:space="preserve">             Total by Class</t>
  </si>
  <si>
    <t xml:space="preserve">             Total for Australia</t>
  </si>
  <si>
    <t>States &amp; Territories</t>
  </si>
  <si>
    <t xml:space="preserve">             Australian Capital Territ</t>
  </si>
  <si>
    <t xml:space="preserve">             New South Wales</t>
  </si>
  <si>
    <t xml:space="preserve">             Northern Territory</t>
  </si>
  <si>
    <t xml:space="preserve">             Queensland</t>
  </si>
  <si>
    <t xml:space="preserve">             South Australia</t>
  </si>
  <si>
    <t xml:space="preserve">             Tasmania</t>
  </si>
  <si>
    <t xml:space="preserve">             Victoria</t>
  </si>
  <si>
    <t xml:space="preserve">             Western Australia</t>
  </si>
  <si>
    <t xml:space="preserve">             Total by State &amp; Territory</t>
  </si>
  <si>
    <t>Due to STR’s reporting methodologies, the values displayed in total rows may not equal the sum of the detail rows; blank rows or cells indicate isolating or insufficient data, and thus are not displayed but represented in the total.</t>
  </si>
  <si>
    <t>2022 © CoStar Group. 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2022 STR, LLC / STR Global, Ltd. trading as “STR”.</t>
  </si>
  <si>
    <t>State &amp; Territory Summaries</t>
  </si>
  <si>
    <t>Australian Capital Territ</t>
  </si>
  <si>
    <t xml:space="preserve">      Luxury &amp; Upper Upscale Classes</t>
  </si>
  <si>
    <t xml:space="preserve">             Total for Luxury &amp; Upper Upscale Classes</t>
  </si>
  <si>
    <t xml:space="preserve">      Upscale &amp; Upper Mid Classes</t>
  </si>
  <si>
    <t xml:space="preserve">             Total for Upscale &amp; Upper Mid Classes</t>
  </si>
  <si>
    <t xml:space="preserve">      Midscale &amp; Economy Classes</t>
  </si>
  <si>
    <t xml:space="preserve">             Total for Midscale &amp; Economy Classes</t>
  </si>
  <si>
    <t xml:space="preserve">      Australian Capital Territ</t>
  </si>
  <si>
    <t xml:space="preserve">             Total for Australian Capital Territ</t>
  </si>
  <si>
    <t>New South Wales</t>
  </si>
  <si>
    <t xml:space="preserve">      New South Wales</t>
  </si>
  <si>
    <t xml:space="preserve">             Total for New South Wales</t>
  </si>
  <si>
    <t>Northern Territory</t>
  </si>
  <si>
    <t xml:space="preserve">      Northern Territory</t>
  </si>
  <si>
    <t xml:space="preserve">             Total for Northern Territory</t>
  </si>
  <si>
    <t>Queensland</t>
  </si>
  <si>
    <t xml:space="preserve">      Queensland</t>
  </si>
  <si>
    <t xml:space="preserve">             Total for Queensland</t>
  </si>
  <si>
    <t>South Australia</t>
  </si>
  <si>
    <t xml:space="preserve">      South Australia</t>
  </si>
  <si>
    <t xml:space="preserve">             Total for South Australia</t>
  </si>
  <si>
    <t>Tasmania</t>
  </si>
  <si>
    <t xml:space="preserve">      Tasmania</t>
  </si>
  <si>
    <t xml:space="preserve">             Total for Tasmania</t>
  </si>
  <si>
    <t>Victoria</t>
  </si>
  <si>
    <t xml:space="preserve">      Victoria</t>
  </si>
  <si>
    <t xml:space="preserve">             Total for Victoria</t>
  </si>
  <si>
    <t>Western Australia</t>
  </si>
  <si>
    <t xml:space="preserve">      Western Australia</t>
  </si>
  <si>
    <t xml:space="preserve">             Total for Western Australia</t>
  </si>
  <si>
    <t>Capital City Regions</t>
  </si>
  <si>
    <t xml:space="preserve">             Adelaide, South Australia</t>
  </si>
  <si>
    <t xml:space="preserve">             Brisbane, Queensland</t>
  </si>
  <si>
    <t xml:space="preserve">             Canberra, Australian Capital Territ</t>
  </si>
  <si>
    <t xml:space="preserve">             Darwin, Northern Territory</t>
  </si>
  <si>
    <t xml:space="preserve">             Experience Perth, Western Australia</t>
  </si>
  <si>
    <t xml:space="preserve">             Gold Coast, Queensland</t>
  </si>
  <si>
    <t xml:space="preserve">             Hobart and the South, Tasmania</t>
  </si>
  <si>
    <t xml:space="preserve">             Melbourne, Victoria</t>
  </si>
  <si>
    <t xml:space="preserve">             Sydney, New South Wales</t>
  </si>
  <si>
    <t xml:space="preserve">             Total for Capital City Regions</t>
  </si>
  <si>
    <t>Tourism Regions</t>
  </si>
  <si>
    <t xml:space="preserve">             Canberra</t>
  </si>
  <si>
    <t xml:space="preserve">             Sydney</t>
  </si>
  <si>
    <t xml:space="preserve">             Blue Mountains</t>
  </si>
  <si>
    <t xml:space="preserve">             Capital Country</t>
  </si>
  <si>
    <t xml:space="preserve">             Central Coast</t>
  </si>
  <si>
    <t xml:space="preserve">             Central NSW</t>
  </si>
  <si>
    <t xml:space="preserve">             Hunter</t>
  </si>
  <si>
    <t xml:space="preserve">             New England North West</t>
  </si>
  <si>
    <t xml:space="preserve">             North Coast NSW</t>
  </si>
  <si>
    <t xml:space="preserve">             Outback NSW</t>
  </si>
  <si>
    <t xml:space="preserve">             Riverina</t>
  </si>
  <si>
    <t xml:space="preserve">             Snowy Mountains</t>
  </si>
  <si>
    <t xml:space="preserve">             South Coast</t>
  </si>
  <si>
    <t xml:space="preserve">             The Murray</t>
  </si>
  <si>
    <t xml:space="preserve">             Darwin</t>
  </si>
  <si>
    <t xml:space="preserve">             Alice Springs</t>
  </si>
  <si>
    <t xml:space="preserve">             Barkly</t>
  </si>
  <si>
    <t xml:space="preserve">             Katherine Daly</t>
  </si>
  <si>
    <t xml:space="preserve">             Lasseter</t>
  </si>
  <si>
    <t xml:space="preserve">             Litchfield Kakadu Arnhem</t>
  </si>
  <si>
    <t xml:space="preserve">             MacDonnell</t>
  </si>
  <si>
    <t xml:space="preserve">             Brisbane</t>
  </si>
  <si>
    <t xml:space="preserve">             Gold Coast</t>
  </si>
  <si>
    <t xml:space="preserve">             Bundaberg</t>
  </si>
  <si>
    <t xml:space="preserve">             Capricorn</t>
  </si>
  <si>
    <t xml:space="preserve">             Fraser Coast</t>
  </si>
  <si>
    <t xml:space="preserve">             Gladstone</t>
  </si>
  <si>
    <t xml:space="preserve">             Mackay</t>
  </si>
  <si>
    <t xml:space="preserve">             Outback Queensland</t>
  </si>
  <si>
    <t xml:space="preserve">             Southern Queensland Country</t>
  </si>
  <si>
    <t xml:space="preserve">             Sunshine Coast</t>
  </si>
  <si>
    <t xml:space="preserve">             Townsville</t>
  </si>
  <si>
    <t xml:space="preserve">             Tropical North Queensland</t>
  </si>
  <si>
    <t xml:space="preserve">             Whitsundays</t>
  </si>
  <si>
    <t xml:space="preserve">             Adelaide</t>
  </si>
  <si>
    <t xml:space="preserve">             Adelaide Hills</t>
  </si>
  <si>
    <t xml:space="preserve">             Barossa</t>
  </si>
  <si>
    <t xml:space="preserve">             Clare Valley</t>
  </si>
  <si>
    <t xml:space="preserve">             Eyre Peninsula</t>
  </si>
  <si>
    <t xml:space="preserve">             Fleurieu Peninsula</t>
  </si>
  <si>
    <t xml:space="preserve">             Flinders Ranges and Outback</t>
  </si>
  <si>
    <t xml:space="preserve">             Kangaroo Island</t>
  </si>
  <si>
    <t xml:space="preserve">             Limestone Coast</t>
  </si>
  <si>
    <t xml:space="preserve">             Murray River, Lakes and Coorong</t>
  </si>
  <si>
    <t xml:space="preserve">             Riverland</t>
  </si>
  <si>
    <t xml:space="preserve">             Yorke Peninsula</t>
  </si>
  <si>
    <t xml:space="preserve">             Hobart and the South</t>
  </si>
  <si>
    <t xml:space="preserve">             East Coast</t>
  </si>
  <si>
    <t xml:space="preserve">             Launceston and the North</t>
  </si>
  <si>
    <t xml:space="preserve">             North West</t>
  </si>
  <si>
    <t xml:space="preserve">             West Coast</t>
  </si>
  <si>
    <t xml:space="preserve">             Melbourne</t>
  </si>
  <si>
    <t xml:space="preserve">             Ballarat</t>
  </si>
  <si>
    <t xml:space="preserve">             Bendigo Loddon</t>
  </si>
  <si>
    <t xml:space="preserve">             Central Highlands</t>
  </si>
  <si>
    <t xml:space="preserve">             Central Murray</t>
  </si>
  <si>
    <t xml:space="preserve">             Geelong and the Bellarine</t>
  </si>
  <si>
    <t xml:space="preserve">             Gippsland</t>
  </si>
  <si>
    <t xml:space="preserve">             Goulburn</t>
  </si>
  <si>
    <t xml:space="preserve">             Great Ocean Road</t>
  </si>
  <si>
    <t xml:space="preserve">             High Country</t>
  </si>
  <si>
    <t xml:space="preserve">             Lakes</t>
  </si>
  <si>
    <t xml:space="preserve">             Macedon</t>
  </si>
  <si>
    <t xml:space="preserve">             Mallee</t>
  </si>
  <si>
    <t xml:space="preserve">             Melbourne East</t>
  </si>
  <si>
    <t xml:space="preserve">             Murray East</t>
  </si>
  <si>
    <t xml:space="preserve">             Peninsula</t>
  </si>
  <si>
    <t xml:space="preserve">             Phillip Island</t>
  </si>
  <si>
    <t xml:space="preserve">             Spa Country</t>
  </si>
  <si>
    <t xml:space="preserve">             Upper Yarra</t>
  </si>
  <si>
    <t xml:space="preserve">             Western Grampians</t>
  </si>
  <si>
    <t xml:space="preserve">             Wimmera</t>
  </si>
  <si>
    <t xml:space="preserve">             Experience Perth</t>
  </si>
  <si>
    <t xml:space="preserve">             Australia's Coral Coast</t>
  </si>
  <si>
    <t xml:space="preserve">             Australia's Golden Outback</t>
  </si>
  <si>
    <t xml:space="preserve">             Australia's North West</t>
  </si>
  <si>
    <t xml:space="preserve">             Australia's South West</t>
  </si>
  <si>
    <t>For the year of: July 2021 - June 2022</t>
  </si>
  <si>
    <t>Australian Accommodation Monitor – Summary</t>
  </si>
  <si>
    <t>Date Created: October 24,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</si>
</sst>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yy"/>
    <numFmt numFmtId="169" formatCode="_(#,##0_);_(\-#,##0_)"/>
    <numFmt numFmtId="170" formatCode="_(#,##0.00_);_(\-#,##0.00_)"/>
    <numFmt numFmtId="171" formatCode="_(#,##0.0_);_(\-#,##0.0_)"/>
    <numFmt numFmtId="172" formatCode="_(* #,##0_);_(* \(#,##0\)"/>
    <numFmt numFmtId="173" formatCode="00000"/>
    <numFmt numFmtId="174" formatCode="#,##0;[Black]\-#,##0"/>
    <numFmt numFmtId="175" formatCode="#,##0.0;[Black]\-#,##0.0"/>
    <numFmt numFmtId="176" formatCode="#,##0.00;[Black]\-#,##0.00"/>
  </numFmts>
  <fonts count="32" x14ac:knownFonts="1">
    <font>
      <sz val="10"/>
      <name val="Arial"/>
    </font>
    <font>
      <sz val="11"/>
      <color theme="1"/>
      <name val="Calibri"/>
      <family val="2"/>
      <scheme val="minor"/>
    </font>
    <font>
      <u/>
      <sz val="10"/>
      <color indexed="36"/>
      <name val="Arial"/>
      <family val="2"/>
    </font>
    <font>
      <b/>
      <sz val="10"/>
      <name val="Arial"/>
      <family val="2"/>
    </font>
    <font>
      <u/>
      <sz val="10"/>
      <color indexed="39"/>
      <name val="Arial"/>
      <family val="2"/>
    </font>
    <font>
      <sz val="10"/>
      <color indexed="9"/>
      <name val="Arial"/>
      <family val="2"/>
    </font>
    <font>
      <sz val="24"/>
      <color indexed="9"/>
      <name val="Arial"/>
      <family val="2"/>
    </font>
    <font>
      <b/>
      <sz val="11"/>
      <color indexed="9"/>
      <name val="Arial"/>
      <family val="2"/>
    </font>
    <font>
      <sz val="10"/>
      <name val="Arial"/>
      <family val="2"/>
    </font>
    <font>
      <sz val="11"/>
      <color rgb="FFFF0000"/>
      <name val="Calibri"/>
      <family val="2"/>
      <scheme val="minor"/>
    </font>
    <font>
      <sz val="9"/>
      <color indexed="9"/>
      <name val="Arial"/>
      <family val="2"/>
    </font>
    <font>
      <sz val="12"/>
      <name val="Arial"/>
      <family val="2"/>
    </font>
    <font>
      <sz val="19"/>
      <color indexed="9"/>
      <name val="Arial"/>
      <family val="2"/>
    </font>
    <font>
      <b/>
      <sz val="14"/>
      <color indexed="9"/>
      <name val="Arial"/>
      <family val="2"/>
    </font>
    <font>
      <sz val="9"/>
      <name val="Arial"/>
      <family val="2"/>
    </font>
    <font>
      <sz val="9"/>
      <color theme="0"/>
      <name val="Arial"/>
      <family val="2"/>
    </font>
    <font>
      <sz val="9"/>
      <color indexed="62"/>
      <name val="Arial"/>
      <family val="2"/>
    </font>
    <font>
      <sz val="8"/>
      <color indexed="9"/>
      <name val="Arial"/>
      <family val="2"/>
    </font>
    <font>
      <b/>
      <sz val="18"/>
      <color theme="1"/>
      <name val="Arial"/>
      <family val="2"/>
    </font>
    <font>
      <sz val="18"/>
      <color theme="1"/>
      <name val="Arial"/>
      <family val="2"/>
    </font>
    <font>
      <b/>
      <sz val="11"/>
      <color theme="1"/>
      <name val="Arial"/>
      <family val="2"/>
    </font>
    <font>
      <sz val="11"/>
      <color theme="1"/>
      <name val="Arial"/>
      <family val="2"/>
    </font>
    <font>
      <u/>
      <sz val="11"/>
      <color theme="10"/>
      <name val="Calibri"/>
      <family val="2"/>
      <scheme val="minor"/>
    </font>
    <font>
      <sz val="11"/>
      <name val="Arial"/>
      <family val="2"/>
    </font>
    <font>
      <u/>
      <sz val="11"/>
      <name val="Arial"/>
      <family val="2"/>
    </font>
    <font>
      <b/>
      <sz val="10"/>
      <color rgb="FFFFFFFF"/>
      <name val="Arial"/>
    </font>
    <font>
      <sz val="9"/>
      <color rgb="FFFFFFFF"/>
      <name val="Arial"/>
      <family val="2"/>
    </font>
    <font>
      <sz val="18"/>
      <color rgb="FFFE5000"/>
      <name val="Arial"/>
    </font>
    <font>
      <b/>
      <i/>
      <sz val="10"/>
      <name val="Arial"/>
    </font>
    <font>
      <b/>
      <sz val="10"/>
      <name val="Arial"/>
    </font>
    <font>
      <sz val="8"/>
      <name val="Arial"/>
    </font>
    <font>
      <sz val="10"/>
      <name val="Arial"/>
    </font>
  </fonts>
  <fills count="17">
    <fill>
      <patternFill patternType="none"/>
    </fill>
    <fill>
      <patternFill patternType="gray125"/>
    </fill>
    <fill>
      <patternFill patternType="solid">
        <fgColor indexed="59"/>
      </patternFill>
    </fill>
    <fill>
      <patternFill patternType="solid">
        <fgColor indexed="9"/>
      </patternFill>
    </fill>
    <fill>
      <patternFill patternType="solid">
        <fgColor indexed="63"/>
      </patternFill>
    </fill>
    <fill>
      <patternFill patternType="solid">
        <fgColor indexed="37"/>
      </patternFill>
    </fill>
    <fill>
      <patternFill patternType="solid">
        <fgColor indexed="55"/>
      </patternFill>
    </fill>
    <fill>
      <patternFill patternType="solid">
        <fgColor indexed="46"/>
      </patternFill>
    </fill>
    <fill>
      <patternFill patternType="solid">
        <fgColor indexed="31"/>
      </patternFill>
    </fill>
    <fill>
      <patternFill patternType="solid">
        <fgColor indexed="22"/>
      </patternFill>
    </fill>
    <fill>
      <patternFill patternType="solid">
        <fgColor indexed="56"/>
      </patternFill>
    </fill>
    <fill>
      <patternFill patternType="solid">
        <fgColor indexed="62"/>
      </patternFill>
    </fill>
    <fill>
      <patternFill patternType="solid">
        <fgColor indexed="57"/>
      </patternFill>
    </fill>
    <fill>
      <patternFill patternType="solid">
        <fgColor rgb="FFFE5000"/>
      </patternFill>
    </fill>
    <fill>
      <patternFill patternType="solid">
        <fgColor theme="0"/>
      </patternFill>
    </fill>
    <fill>
      <patternFill patternType="solid">
        <fgColor rgb="FFFE5000"/>
      </patternFill>
    </fill>
    <fill>
      <patternFill patternType="solid">
        <fgColor rgb="FFE3E3E3"/>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ck">
        <color indexed="22"/>
      </right>
      <top/>
      <bottom/>
      <diagonal/>
    </border>
    <border>
      <left/>
      <right style="thick">
        <color indexed="22"/>
      </right>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style="thin">
        <color rgb="FFFFFFFF"/>
      </top>
      <bottom/>
      <diagonal/>
    </border>
    <border>
      <left style="thin">
        <color rgb="FF000000"/>
      </left>
      <right/>
      <top style="thin">
        <color rgb="FFFFFFFF"/>
      </top>
      <bottom/>
      <diagonal/>
    </border>
    <border>
      <left/>
      <right/>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s>
  <cellStyleXfs count="641">
    <xf numFmtId="0" fontId="0" fillId="0" borderId="0"/>
    <xf numFmtId="0" fontId="8" fillId="0" borderId="0"/>
    <xf numFmtId="0" fontId="8" fillId="0" borderId="0"/>
    <xf numFmtId="167" fontId="8" fillId="0" borderId="0" applyBorder="0"/>
    <xf numFmtId="167" fontId="8" fillId="0" borderId="0" applyBorder="0"/>
    <xf numFmtId="165" fontId="8" fillId="0" borderId="0" applyBorder="0"/>
    <xf numFmtId="165" fontId="8" fillId="0" borderId="0" applyBorder="0"/>
    <xf numFmtId="166" fontId="8" fillId="0" borderId="0" applyBorder="0"/>
    <xf numFmtId="166" fontId="8" fillId="0" borderId="0" applyBorder="0"/>
    <xf numFmtId="164" fontId="8" fillId="0" borderId="0" applyBorder="0"/>
    <xf numFmtId="164"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9" fontId="8" fillId="0" borderId="0" applyBorder="0"/>
    <xf numFmtId="0" fontId="2" fillId="0" borderId="0" applyNumberFormat="0" applyBorder="0"/>
    <xf numFmtId="0" fontId="2" fillId="0" borderId="0" applyNumberFormat="0" applyBorder="0"/>
    <xf numFmtId="0" fontId="4"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0" fontId="8" fillId="0" borderId="0"/>
    <xf numFmtId="0" fontId="8" fillId="0" borderId="0"/>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8" fillId="3" borderId="9" applyNumberFormat="0"/>
    <xf numFmtId="0" fontId="8" fillId="3" borderId="13" applyNumberFormat="0"/>
    <xf numFmtId="0" fontId="8" fillId="3" borderId="14" applyNumberFormat="0"/>
    <xf numFmtId="0" fontId="8" fillId="3" borderId="7" applyNumberFormat="0"/>
    <xf numFmtId="0" fontId="8" fillId="3" borderId="11" applyNumberFormat="0"/>
    <xf numFmtId="0" fontId="8" fillId="3" borderId="8" applyNumberFormat="0"/>
    <xf numFmtId="0" fontId="8" fillId="3" borderId="10" applyNumberFormat="0"/>
    <xf numFmtId="0" fontId="6" fillId="2" borderId="0" applyNumberFormat="0" applyBorder="0">
      <alignment horizontal="center" wrapText="1"/>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9" applyNumberFormat="0">
      <alignment horizontal="right"/>
    </xf>
    <xf numFmtId="0" fontId="8" fillId="7" borderId="9" applyNumberFormat="0">
      <alignment horizontal="right"/>
    </xf>
    <xf numFmtId="0" fontId="8" fillId="3" borderId="9" applyNumberFormat="0">
      <alignment horizontal="center"/>
    </xf>
    <xf numFmtId="0" fontId="8" fillId="7" borderId="9" applyNumberFormat="0">
      <alignment horizontal="center"/>
    </xf>
    <xf numFmtId="0" fontId="8" fillId="0" borderId="6" applyNumberFormat="0"/>
    <xf numFmtId="0" fontId="8" fillId="0" borderId="9" applyNumberFormat="0"/>
    <xf numFmtId="0" fontId="8" fillId="0" borderId="14" applyNumberFormat="0"/>
    <xf numFmtId="173" fontId="8" fillId="7" borderId="9">
      <alignment horizontal="left"/>
    </xf>
    <xf numFmtId="173" fontId="8" fillId="3" borderId="9">
      <alignment horizontal="left"/>
    </xf>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9"/>
    <xf numFmtId="169" fontId="8" fillId="0" borderId="0" applyBorder="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69" fontId="8" fillId="0" borderId="13"/>
    <xf numFmtId="169" fontId="8" fillId="0" borderId="14"/>
    <xf numFmtId="169" fontId="8" fillId="0" borderId="15"/>
    <xf numFmtId="170" fontId="8" fillId="0" borderId="13"/>
    <xf numFmtId="170" fontId="8" fillId="0" borderId="14"/>
    <xf numFmtId="170" fontId="8" fillId="0" borderId="15"/>
    <xf numFmtId="171" fontId="8" fillId="0" borderId="13"/>
    <xf numFmtId="171" fontId="8" fillId="0" borderId="14"/>
    <xf numFmtId="171" fontId="8" fillId="0" borderId="15"/>
    <xf numFmtId="0" fontId="8" fillId="3" borderId="3" applyNumberFormat="0"/>
    <xf numFmtId="0" fontId="8" fillId="3" borderId="3" applyNumberFormat="0"/>
    <xf numFmtId="0" fontId="8" fillId="9" borderId="3" applyNumberFormat="0"/>
    <xf numFmtId="0" fontId="8" fillId="4" borderId="3" applyNumberFormat="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7" fillId="4" borderId="1" applyNumberFormat="0"/>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0" fontId="8" fillId="0" borderId="6" applyNumberFormat="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6" borderId="0" applyNumberFormat="0" applyBorder="0"/>
    <xf numFmtId="0" fontId="8" fillId="0" borderId="6" applyNumberFormat="0"/>
    <xf numFmtId="0" fontId="8" fillId="0" borderId="9" applyNumberFormat="0"/>
    <xf numFmtId="169" fontId="8" fillId="0" borderId="14"/>
    <xf numFmtId="169" fontId="8" fillId="0" borderId="15"/>
    <xf numFmtId="170" fontId="8" fillId="0" borderId="13"/>
    <xf numFmtId="170" fontId="8" fillId="0" borderId="14"/>
    <xf numFmtId="170" fontId="8" fillId="0" borderId="15"/>
    <xf numFmtId="171" fontId="8" fillId="0" borderId="13"/>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170" fontId="8" fillId="0" borderId="10"/>
    <xf numFmtId="170" fontId="8" fillId="0" borderId="0" applyBorder="0"/>
    <xf numFmtId="170" fontId="8" fillId="8" borderId="0" applyBorder="0"/>
    <xf numFmtId="170" fontId="8" fillId="8" borderId="10"/>
    <xf numFmtId="171" fontId="8" fillId="0" borderId="10"/>
    <xf numFmtId="171" fontId="8" fillId="0" borderId="0" applyBorder="0"/>
    <xf numFmtId="171" fontId="8" fillId="8" borderId="0" applyBorder="0"/>
    <xf numFmtId="171" fontId="8" fillId="8" borderId="10"/>
    <xf numFmtId="0" fontId="3" fillId="0" borderId="9" applyNumberFormat="0">
      <alignment horizontal="right"/>
    </xf>
    <xf numFmtId="0" fontId="3" fillId="8" borderId="9" applyNumberFormat="0">
      <alignment horizontal="right"/>
    </xf>
    <xf numFmtId="0" fontId="8" fillId="0" borderId="6" applyNumberFormat="0"/>
    <xf numFmtId="0" fontId="8" fillId="6" borderId="0" applyNumberFormat="0" applyBorder="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171" fontId="8" fillId="0" borderId="15"/>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0" applyBorder="0"/>
    <xf numFmtId="169" fontId="8" fillId="0" borderId="10"/>
    <xf numFmtId="169" fontId="8" fillId="8" borderId="0" applyBorder="0"/>
    <xf numFmtId="169" fontId="8" fillId="8" borderId="10"/>
    <xf numFmtId="170" fontId="8" fillId="0" borderId="10"/>
    <xf numFmtId="170" fontId="8" fillId="0" borderId="0" applyBorder="0"/>
    <xf numFmtId="0" fontId="8" fillId="3" borderId="9" applyNumberFormat="0">
      <alignment horizontal="left"/>
    </xf>
    <xf numFmtId="0" fontId="8" fillId="8" borderId="9" applyNumberFormat="0">
      <alignment horizontal="left"/>
    </xf>
    <xf numFmtId="0" fontId="8" fillId="3" borderId="9" applyNumberFormat="0">
      <alignment horizontal="right"/>
    </xf>
    <xf numFmtId="0" fontId="6" fillId="2" borderId="0" applyNumberFormat="0" applyBorder="0">
      <alignment horizontal="center" wrapText="1"/>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171" fontId="8" fillId="3" borderId="15"/>
    <xf numFmtId="0" fontId="7" fillId="10" borderId="1" applyNumberFormat="0"/>
    <xf numFmtId="0" fontId="3" fillId="3" borderId="13" applyNumberFormat="0">
      <alignment horizontal="right"/>
    </xf>
    <xf numFmtId="0" fontId="3" fillId="3" borderId="14" applyNumberFormat="0">
      <alignment horizontal="right"/>
    </xf>
    <xf numFmtId="0" fontId="3" fillId="3" borderId="15" applyNumberFormat="0">
      <alignment horizontal="right"/>
    </xf>
    <xf numFmtId="0" fontId="3" fillId="4" borderId="9" applyNumberFormat="0">
      <alignment horizontal="right"/>
    </xf>
    <xf numFmtId="0" fontId="3" fillId="3" borderId="9" applyNumberFormat="0">
      <alignment horizontal="right"/>
    </xf>
    <xf numFmtId="0" fontId="6" fillId="2" borderId="0" applyNumberFormat="0" applyBorder="0">
      <alignment horizontal="center" wrapText="1"/>
    </xf>
    <xf numFmtId="0" fontId="6" fillId="2" borderId="0" applyNumberFormat="0" applyBorder="0">
      <alignment horizontal="center" wrapText="1"/>
    </xf>
    <xf numFmtId="170" fontId="8" fillId="4" borderId="10"/>
    <xf numFmtId="170" fontId="8" fillId="4" borderId="9"/>
    <xf numFmtId="170" fontId="8" fillId="3" borderId="0"/>
    <xf numFmtId="170" fontId="8" fillId="3" borderId="10"/>
    <xf numFmtId="170" fontId="8" fillId="3" borderId="9"/>
    <xf numFmtId="170" fontId="8" fillId="3" borderId="13"/>
    <xf numFmtId="170" fontId="8" fillId="3" borderId="14"/>
    <xf numFmtId="170" fontId="8" fillId="3" borderId="15"/>
    <xf numFmtId="0" fontId="8" fillId="3" borderId="2" applyNumberFormat="0"/>
    <xf numFmtId="0" fontId="8" fillId="3" borderId="3" applyNumberFormat="0"/>
    <xf numFmtId="0" fontId="8" fillId="3" borderId="4" applyNumberFormat="0"/>
    <xf numFmtId="0" fontId="8" fillId="3" borderId="5" applyNumberFormat="0"/>
    <xf numFmtId="0" fontId="8" fillId="9" borderId="2" applyNumberFormat="0"/>
    <xf numFmtId="0" fontId="8" fillId="9" borderId="3" applyNumberFormat="0"/>
    <xf numFmtId="0" fontId="8" fillId="9" borderId="4" applyNumberFormat="0"/>
    <xf numFmtId="0" fontId="8" fillId="9" borderId="5" applyNumberFormat="0"/>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0" fontId="8" fillId="0" borderId="1" applyNumberFormat="0">
      <alignment horizontal="center"/>
    </xf>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9" borderId="2" applyNumberFormat="0"/>
    <xf numFmtId="0" fontId="8" fillId="4" borderId="2" applyNumberFormat="0"/>
    <xf numFmtId="0" fontId="8" fillId="9" borderId="3" applyNumberFormat="0"/>
    <xf numFmtId="0" fontId="8" fillId="4" borderId="3" applyNumberFormat="0"/>
    <xf numFmtId="0" fontId="8" fillId="9" borderId="4" applyNumberFormat="0"/>
    <xf numFmtId="0" fontId="8" fillId="4" borderId="4" applyNumberFormat="0"/>
    <xf numFmtId="0" fontId="8" fillId="9" borderId="5" applyNumberFormat="0"/>
    <xf numFmtId="0" fontId="8" fillId="4" borderId="5" applyNumberFormat="0"/>
    <xf numFmtId="171" fontId="5" fillId="6" borderId="10">
      <alignment horizontal="right"/>
    </xf>
    <xf numFmtId="170" fontId="5" fillId="6" borderId="9">
      <alignment horizontal="right"/>
    </xf>
    <xf numFmtId="169" fontId="5" fillId="6" borderId="9">
      <alignment horizontal="right"/>
    </xf>
    <xf numFmtId="169" fontId="5" fillId="6" borderId="10">
      <alignment horizontal="right"/>
    </xf>
    <xf numFmtId="0" fontId="8" fillId="4" borderId="9" applyNumberFormat="0">
      <alignment horizontal="center"/>
    </xf>
    <xf numFmtId="0" fontId="8" fillId="0" borderId="6" applyNumberFormat="0"/>
    <xf numFmtId="0" fontId="8" fillId="4" borderId="9" applyNumberFormat="0">
      <alignment horizontal="left"/>
    </xf>
    <xf numFmtId="0" fontId="8" fillId="0" borderId="7" applyNumberFormat="0"/>
    <xf numFmtId="173" fontId="8" fillId="4" borderId="9">
      <alignment horizontal="left"/>
    </xf>
    <xf numFmtId="0" fontId="8" fillId="0" borderId="9" applyNumberFormat="0"/>
    <xf numFmtId="0" fontId="8" fillId="4" borderId="9" applyNumberFormat="0">
      <alignment horizontal="right"/>
    </xf>
    <xf numFmtId="0" fontId="8" fillId="0" borderId="11" applyNumberFormat="0"/>
    <xf numFmtId="0" fontId="8" fillId="0" borderId="12" applyNumberFormat="0"/>
    <xf numFmtId="0" fontId="8" fillId="3" borderId="9" applyNumberFormat="0">
      <alignment horizontal="center"/>
    </xf>
    <xf numFmtId="171" fontId="8" fillId="4" borderId="10"/>
    <xf numFmtId="0" fontId="8" fillId="3" borderId="9" applyNumberFormat="0">
      <alignment horizontal="left"/>
    </xf>
    <xf numFmtId="171" fontId="8" fillId="3" borderId="0"/>
    <xf numFmtId="173" fontId="8" fillId="3" borderId="9">
      <alignment horizontal="left"/>
    </xf>
    <xf numFmtId="171" fontId="8" fillId="3" borderId="9"/>
    <xf numFmtId="0" fontId="8" fillId="3" borderId="9" applyNumberFormat="0">
      <alignment horizontal="right"/>
    </xf>
    <xf numFmtId="171" fontId="8" fillId="3" borderId="14"/>
    <xf numFmtId="171" fontId="8" fillId="3" borderId="15"/>
    <xf numFmtId="0" fontId="7" fillId="10" borderId="1" applyNumberFormat="0"/>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xf numFmtId="0" fontId="8" fillId="5" borderId="2" applyNumberFormat="0"/>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0" fontId="3" fillId="3" borderId="9" applyNumberFormat="0">
      <alignment horizontal="right"/>
    </xf>
    <xf numFmtId="0" fontId="6" fillId="2" borderId="0" applyNumberFormat="0" applyBorder="0">
      <alignment horizontal="center" wrapText="1"/>
    </xf>
    <xf numFmtId="171" fontId="8" fillId="8" borderId="10"/>
    <xf numFmtId="170" fontId="8" fillId="8" borderId="10"/>
    <xf numFmtId="168" fontId="3" fillId="0" borderId="17">
      <alignment horizontal="right"/>
    </xf>
    <xf numFmtId="170" fontId="8" fillId="0" borderId="10"/>
    <xf numFmtId="171" fontId="8" fillId="0" borderId="10"/>
    <xf numFmtId="171" fontId="8" fillId="0" borderId="18"/>
    <xf numFmtId="171" fontId="8" fillId="8" borderId="18"/>
    <xf numFmtId="0" fontId="8" fillId="0" borderId="6" applyNumberFormat="0"/>
    <xf numFmtId="0" fontId="5" fillId="6" borderId="17" applyNumberFormat="0">
      <alignment horizontal="right"/>
    </xf>
    <xf numFmtId="171" fontId="5" fillId="6" borderId="10"/>
    <xf numFmtId="170" fontId="5" fillId="6" borderId="10"/>
    <xf numFmtId="171" fontId="5" fillId="6" borderId="18"/>
    <xf numFmtId="170" fontId="8" fillId="3" borderId="15"/>
    <xf numFmtId="0" fontId="8" fillId="3" borderId="2" applyNumberFormat="0">
      <alignment horizontal="left"/>
    </xf>
    <xf numFmtId="0" fontId="8" fillId="3" borderId="2" applyNumberFormat="0">
      <alignment horizontal="left"/>
    </xf>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alignment horizontal="left"/>
    </xf>
    <xf numFmtId="0" fontId="8" fillId="5" borderId="2" applyNumberFormat="0">
      <alignment horizontal="left"/>
    </xf>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169" fontId="8" fillId="4" borderId="0"/>
    <xf numFmtId="169" fontId="8" fillId="4" borderId="10"/>
    <xf numFmtId="169" fontId="8" fillId="4" borderId="9"/>
    <xf numFmtId="169" fontId="8" fillId="3" borderId="0"/>
    <xf numFmtId="169" fontId="8" fillId="3" borderId="10"/>
    <xf numFmtId="169" fontId="8" fillId="3" borderId="9"/>
    <xf numFmtId="169" fontId="8" fillId="3" borderId="13"/>
    <xf numFmtId="169" fontId="8" fillId="3" borderId="14"/>
    <xf numFmtId="169" fontId="8" fillId="3" borderId="15"/>
    <xf numFmtId="0" fontId="7" fillId="10" borderId="13" applyNumberFormat="0">
      <alignment horizontal="right"/>
    </xf>
    <xf numFmtId="0" fontId="7" fillId="10" borderId="14" applyNumberFormat="0">
      <alignment horizontal="right"/>
    </xf>
    <xf numFmtId="0" fontId="7" fillId="10" borderId="15" applyNumberFormat="0">
      <alignment horizontal="right"/>
    </xf>
    <xf numFmtId="0" fontId="8" fillId="0" borderId="6" applyNumberFormat="0"/>
    <xf numFmtId="0" fontId="8" fillId="0" borderId="1" applyNumberFormat="0">
      <alignment horizontal="center"/>
    </xf>
    <xf numFmtId="0" fontId="5" fillId="11" borderId="9" applyNumberFormat="0">
      <alignment horizontal="right"/>
    </xf>
    <xf numFmtId="171" fontId="5" fillId="11" borderId="9">
      <alignment horizontal="right"/>
    </xf>
    <xf numFmtId="171" fontId="5" fillId="11" borderId="10">
      <alignment horizontal="right"/>
    </xf>
    <xf numFmtId="170" fontId="5" fillId="11" borderId="9">
      <alignment horizontal="right"/>
    </xf>
    <xf numFmtId="169" fontId="5" fillId="11" borderId="9">
      <alignment horizontal="right"/>
    </xf>
    <xf numFmtId="169" fontId="5" fillId="11" borderId="10">
      <alignment horizontal="right"/>
    </xf>
    <xf numFmtId="0" fontId="6" fillId="2" borderId="0" applyNumberFormat="0" applyBorder="0">
      <alignment horizontal="center" wrapText="1"/>
    </xf>
    <xf numFmtId="0" fontId="6" fillId="2" borderId="0" applyNumberFormat="0" applyBorder="0">
      <alignment horizontal="center" wrapText="1"/>
    </xf>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8" fillId="0" borderId="0"/>
    <xf numFmtId="0" fontId="1" fillId="0" borderId="0"/>
    <xf numFmtId="0" fontId="8" fillId="0" borderId="0"/>
    <xf numFmtId="0" fontId="1" fillId="0" borderId="0"/>
    <xf numFmtId="0" fontId="22" fillId="0" borderId="0" applyNumberFormat="0" applyBorder="0"/>
    <xf numFmtId="9" fontId="31" fillId="0" borderId="0" applyFont="0" applyFill="0" applyBorder="0" applyAlignment="0" applyProtection="0"/>
  </cellStyleXfs>
  <cellXfs count="100">
    <xf numFmtId="0" fontId="0" fillId="0" borderId="0" xfId="0" applyFont="1" applyFill="1"/>
    <xf numFmtId="0" fontId="5" fillId="13" borderId="0" xfId="0" applyFont="1" applyFill="1" applyBorder="1"/>
    <xf numFmtId="0" fontId="8" fillId="13" borderId="0" xfId="0" applyFont="1" applyFill="1" applyBorder="1"/>
    <xf numFmtId="0" fontId="8" fillId="13" borderId="0" xfId="0" applyFont="1" applyFill="1" applyBorder="1" applyAlignment="1">
      <alignment horizontal="center"/>
    </xf>
    <xf numFmtId="0" fontId="8" fillId="14" borderId="0" xfId="0" applyFont="1" applyFill="1" applyBorder="1"/>
    <xf numFmtId="0" fontId="8" fillId="0" borderId="0" xfId="0" applyFont="1" applyFill="1" applyBorder="1"/>
    <xf numFmtId="0" fontId="5" fillId="13" borderId="0" xfId="0" applyFont="1" applyFill="1" applyBorder="1" applyAlignment="1">
      <alignment horizontal="left" vertical="top"/>
    </xf>
    <xf numFmtId="0" fontId="10" fillId="13" borderId="0" xfId="0" applyFont="1" applyFill="1" applyBorder="1" applyAlignment="1">
      <alignment horizontal="right" vertical="top"/>
    </xf>
    <xf numFmtId="0" fontId="10" fillId="13" borderId="0" xfId="0" applyFont="1" applyFill="1" applyBorder="1" applyAlignment="1">
      <alignment horizontal="left" vertical="top"/>
    </xf>
    <xf numFmtId="0" fontId="11" fillId="13" borderId="0" xfId="0" applyFont="1" applyFill="1" applyBorder="1" applyAlignment="1">
      <alignment horizontal="right"/>
    </xf>
    <xf numFmtId="0" fontId="12" fillId="13" borderId="0" xfId="0" applyFont="1" applyFill="1" applyBorder="1"/>
    <xf numFmtId="0" fontId="6" fillId="13" borderId="0" xfId="0" applyFont="1" applyFill="1" applyBorder="1" applyAlignment="1">
      <alignment horizontal="right"/>
    </xf>
    <xf numFmtId="0" fontId="6" fillId="13" borderId="0" xfId="0" applyFont="1" applyFill="1" applyBorder="1"/>
    <xf numFmtId="0" fontId="5" fillId="13" borderId="0" xfId="0" applyFont="1" applyFill="1" applyBorder="1" applyAlignment="1">
      <alignment vertical="center"/>
    </xf>
    <xf numFmtId="0" fontId="13" fillId="13" borderId="0" xfId="0" applyFont="1" applyFill="1" applyBorder="1" applyAlignment="1">
      <alignment vertical="center"/>
    </xf>
    <xf numFmtId="0" fontId="5" fillId="13" borderId="0" xfId="0" applyFont="1" applyFill="1" applyBorder="1" applyAlignment="1">
      <alignment horizontal="right"/>
    </xf>
    <xf numFmtId="0" fontId="5" fillId="13" borderId="0" xfId="0" applyFont="1" applyFill="1" applyBorder="1" applyAlignment="1">
      <alignment horizontal="left" wrapText="1"/>
    </xf>
    <xf numFmtId="0" fontId="10" fillId="13" borderId="0" xfId="0" applyFont="1" applyFill="1" applyBorder="1"/>
    <xf numFmtId="0" fontId="10" fillId="13" borderId="0" xfId="0" applyFont="1" applyFill="1" applyBorder="1" applyAlignment="1">
      <alignment horizontal="right"/>
    </xf>
    <xf numFmtId="0" fontId="14" fillId="13" borderId="0" xfId="0" applyFont="1" applyFill="1" applyBorder="1"/>
    <xf numFmtId="0" fontId="10" fillId="13" borderId="0" xfId="0" applyFont="1" applyFill="1" applyBorder="1" applyAlignment="1">
      <alignment vertical="top"/>
    </xf>
    <xf numFmtId="0" fontId="16" fillId="13" borderId="0" xfId="0" applyFont="1" applyFill="1" applyBorder="1"/>
    <xf numFmtId="0" fontId="10" fillId="13" borderId="0" xfId="0" applyFont="1" applyFill="1" applyBorder="1"/>
    <xf numFmtId="0" fontId="10" fillId="13" borderId="0" xfId="0" applyFont="1" applyFill="1" applyBorder="1" applyAlignment="1">
      <alignment horizontal="center"/>
    </xf>
    <xf numFmtId="0" fontId="5" fillId="13" borderId="0" xfId="0" applyFont="1" applyFill="1" applyBorder="1" applyAlignment="1">
      <alignment horizontal="center"/>
    </xf>
    <xf numFmtId="0" fontId="8" fillId="12" borderId="0" xfId="0" applyFont="1" applyFill="1" applyBorder="1"/>
    <xf numFmtId="0" fontId="8" fillId="0" borderId="0" xfId="0" applyFont="1" applyFill="1" applyBorder="1" applyAlignment="1">
      <alignment horizontal="center"/>
    </xf>
    <xf numFmtId="0" fontId="1" fillId="0" borderId="0" xfId="0" applyFont="1" applyFill="1"/>
    <xf numFmtId="0" fontId="18" fillId="0" borderId="0" xfId="0" applyFont="1" applyFill="1"/>
    <xf numFmtId="0" fontId="19" fillId="0" borderId="0" xfId="0" applyFont="1" applyFill="1"/>
    <xf numFmtId="0" fontId="9" fillId="0" borderId="0" xfId="0" applyFont="1" applyFill="1" applyAlignment="1">
      <alignment vertical="top"/>
    </xf>
    <xf numFmtId="0" fontId="20" fillId="0" borderId="0" xfId="0" applyFont="1" applyFill="1"/>
    <xf numFmtId="0" fontId="21" fillId="0" borderId="0" xfId="0" applyFont="1" applyFill="1"/>
    <xf numFmtId="0" fontId="21" fillId="0" borderId="0" xfId="0" applyFont="1" applyFill="1"/>
    <xf numFmtId="0" fontId="21" fillId="14" borderId="0" xfId="0" applyFont="1" applyFill="1" applyBorder="1"/>
    <xf numFmtId="0" fontId="24" fillId="14" borderId="0" xfId="0" applyFont="1" applyFill="1" applyBorder="1"/>
    <xf numFmtId="0" fontId="21" fillId="0" borderId="0" xfId="0" applyFont="1" applyFill="1" applyAlignment="1">
      <alignment vertical="top" wrapText="1"/>
    </xf>
    <xf numFmtId="0" fontId="1" fillId="0" borderId="0" xfId="0" applyFont="1" applyFill="1" applyAlignment="1">
      <alignment vertical="top" wrapText="1"/>
    </xf>
    <xf numFmtId="0" fontId="15" fillId="13" borderId="0" xfId="0" applyFont="1" applyFill="1" applyBorder="1" applyAlignment="1">
      <alignment horizontal="left" vertical="center"/>
    </xf>
    <xf numFmtId="0" fontId="10" fillId="13" borderId="0" xfId="0" applyFont="1" applyFill="1" applyBorder="1" applyAlignment="1">
      <alignment horizontal="left" vertical="center"/>
    </xf>
    <xf numFmtId="0" fontId="10" fillId="13" borderId="0" xfId="0" applyFont="1" applyFill="1" applyBorder="1" applyAlignment="1">
      <alignment horizontal="center" vertical="center"/>
    </xf>
    <xf numFmtId="0" fontId="10" fillId="13" borderId="0" xfId="0" applyFont="1" applyFill="1" applyBorder="1" applyAlignment="1">
      <alignment horizontal="left" vertical="center"/>
    </xf>
    <xf numFmtId="0" fontId="10" fillId="13" borderId="0" xfId="0" applyFont="1" applyFill="1" applyBorder="1" applyAlignment="1">
      <alignment horizontal="left" vertical="center"/>
    </xf>
    <xf numFmtId="0" fontId="10" fillId="13" borderId="0" xfId="0" applyFont="1" applyFill="1" applyBorder="1" applyAlignment="1">
      <alignment horizontal="center" vertical="center"/>
    </xf>
    <xf numFmtId="0" fontId="10" fillId="13" borderId="0" xfId="0" applyFont="1" applyFill="1" applyBorder="1" applyAlignment="1">
      <alignment horizontal="center" vertical="center"/>
    </xf>
    <xf numFmtId="0" fontId="25" fillId="15" borderId="21" xfId="0" applyFont="1" applyFill="1" applyBorder="1" applyAlignment="1">
      <alignment horizontal="center" wrapText="1"/>
    </xf>
    <xf numFmtId="174" fontId="0" fillId="0" borderId="0" xfId="0" applyNumberFormat="1" applyFont="1" applyFill="1" applyBorder="1"/>
    <xf numFmtId="0" fontId="26" fillId="13" borderId="0" xfId="0" applyFont="1" applyFill="1" applyBorder="1" applyAlignment="1">
      <alignment horizontal="left" vertical="center"/>
    </xf>
    <xf numFmtId="0" fontId="26" fillId="13" borderId="0" xfId="0" applyFont="1" applyFill="1" applyBorder="1" applyAlignment="1">
      <alignment horizontal="center" vertical="center"/>
    </xf>
    <xf numFmtId="175" fontId="0" fillId="0" borderId="0" xfId="0" applyNumberFormat="1" applyFont="1" applyFill="1" applyBorder="1"/>
    <xf numFmtId="176" fontId="0" fillId="0" borderId="0" xfId="0" applyNumberFormat="1" applyFont="1" applyFill="1" applyBorder="1"/>
    <xf numFmtId="0" fontId="27" fillId="0" borderId="0" xfId="0" applyFont="1" applyFill="1" applyAlignment="1">
      <alignment horizontal="left"/>
    </xf>
    <xf numFmtId="174" fontId="0" fillId="0" borderId="0" xfId="0" applyNumberFormat="1" applyFont="1" applyFill="1"/>
    <xf numFmtId="175" fontId="0" fillId="0" borderId="0" xfId="0" applyNumberFormat="1" applyFont="1" applyFill="1"/>
    <xf numFmtId="176" fontId="0" fillId="0" borderId="0" xfId="0" applyNumberFormat="1" applyFont="1" applyFill="1"/>
    <xf numFmtId="0" fontId="0" fillId="0" borderId="0" xfId="0" applyFont="1" applyFill="1" applyAlignment="1">
      <alignment horizontal="left"/>
    </xf>
    <xf numFmtId="0" fontId="0" fillId="0" borderId="23" xfId="0" applyFont="1" applyFill="1" applyBorder="1"/>
    <xf numFmtId="174" fontId="0" fillId="0" borderId="23" xfId="0" applyNumberFormat="1" applyFont="1" applyFill="1" applyBorder="1"/>
    <xf numFmtId="175" fontId="0" fillId="0" borderId="23" xfId="0" applyNumberFormat="1" applyFont="1" applyFill="1" applyBorder="1"/>
    <xf numFmtId="176" fontId="0" fillId="0" borderId="23" xfId="0" applyNumberFormat="1" applyFont="1" applyFill="1" applyBorder="1"/>
    <xf numFmtId="0" fontId="25" fillId="15" borderId="24" xfId="0" applyFont="1" applyFill="1" applyBorder="1" applyAlignment="1">
      <alignment horizontal="center" wrapText="1"/>
    </xf>
    <xf numFmtId="174" fontId="25" fillId="15" borderId="25" xfId="0" applyNumberFormat="1" applyFont="1" applyFill="1" applyBorder="1" applyAlignment="1">
      <alignment horizontal="center" wrapText="1"/>
    </xf>
    <xf numFmtId="174" fontId="25" fillId="15" borderId="26" xfId="0" applyNumberFormat="1" applyFont="1" applyFill="1" applyBorder="1" applyAlignment="1">
      <alignment horizontal="center" wrapText="1"/>
    </xf>
    <xf numFmtId="175" fontId="25" fillId="15" borderId="26" xfId="0" applyNumberFormat="1" applyFont="1" applyFill="1" applyBorder="1" applyAlignment="1">
      <alignment horizontal="center" wrapText="1"/>
    </xf>
    <xf numFmtId="176" fontId="25" fillId="15" borderId="26" xfId="0" applyNumberFormat="1" applyFont="1" applyFill="1" applyBorder="1" applyAlignment="1">
      <alignment horizontal="center" wrapText="1"/>
    </xf>
    <xf numFmtId="175" fontId="25" fillId="15" borderId="27" xfId="0" applyNumberFormat="1" applyFont="1" applyFill="1" applyBorder="1" applyAlignment="1">
      <alignment horizontal="center" wrapText="1"/>
    </xf>
    <xf numFmtId="174" fontId="25" fillId="15" borderId="24" xfId="0" applyNumberFormat="1" applyFont="1" applyFill="1" applyBorder="1" applyAlignment="1">
      <alignment horizontal="center" wrapText="1"/>
    </xf>
    <xf numFmtId="174" fontId="25" fillId="15" borderId="28" xfId="0" applyNumberFormat="1" applyFont="1" applyFill="1" applyBorder="1" applyAlignment="1">
      <alignment horizontal="center" wrapText="1"/>
    </xf>
    <xf numFmtId="0" fontId="28" fillId="0" borderId="29" xfId="0" applyFont="1" applyFill="1" applyBorder="1"/>
    <xf numFmtId="175" fontId="0" fillId="0" borderId="30" xfId="0" applyNumberFormat="1" applyFont="1" applyFill="1" applyBorder="1"/>
    <xf numFmtId="174" fontId="0" fillId="0" borderId="31" xfId="0" applyNumberFormat="1" applyFont="1" applyFill="1" applyBorder="1"/>
    <xf numFmtId="174" fontId="0" fillId="0" borderId="30" xfId="0" applyNumberFormat="1" applyFont="1" applyFill="1" applyBorder="1"/>
    <xf numFmtId="0" fontId="29" fillId="0" borderId="29" xfId="0" applyFont="1" applyFill="1" applyBorder="1"/>
    <xf numFmtId="0" fontId="0" fillId="0" borderId="29" xfId="0" applyFont="1" applyFill="1" applyBorder="1"/>
    <xf numFmtId="0" fontId="29" fillId="16" borderId="29" xfId="0" applyFont="1" applyFill="1" applyBorder="1"/>
    <xf numFmtId="174" fontId="29" fillId="16" borderId="0" xfId="0" applyNumberFormat="1" applyFont="1" applyFill="1"/>
    <xf numFmtId="175" fontId="29" fillId="16" borderId="0" xfId="0" applyNumberFormat="1" applyFont="1" applyFill="1"/>
    <xf numFmtId="176" fontId="29" fillId="16" borderId="0" xfId="0" applyNumberFormat="1" applyFont="1" applyFill="1"/>
    <xf numFmtId="175" fontId="29" fillId="16" borderId="30" xfId="0" applyNumberFormat="1" applyFont="1" applyFill="1" applyBorder="1"/>
    <xf numFmtId="174" fontId="29" fillId="16" borderId="31" xfId="0" applyNumberFormat="1" applyFont="1" applyFill="1" applyBorder="1"/>
    <xf numFmtId="174" fontId="29" fillId="16" borderId="30" xfId="0" applyNumberFormat="1" applyFont="1" applyFill="1" applyBorder="1"/>
    <xf numFmtId="0" fontId="29" fillId="16" borderId="32" xfId="0" applyFont="1" applyFill="1" applyBorder="1"/>
    <xf numFmtId="174" fontId="29" fillId="16" borderId="33" xfId="0" applyNumberFormat="1" applyFont="1" applyFill="1" applyBorder="1"/>
    <xf numFmtId="175" fontId="29" fillId="16" borderId="33" xfId="0" applyNumberFormat="1" applyFont="1" applyFill="1" applyBorder="1"/>
    <xf numFmtId="176" fontId="29" fillId="16" borderId="33" xfId="0" applyNumberFormat="1" applyFont="1" applyFill="1" applyBorder="1"/>
    <xf numFmtId="175" fontId="29" fillId="16" borderId="34" xfId="0" applyNumberFormat="1" applyFont="1" applyFill="1" applyBorder="1"/>
    <xf numFmtId="174" fontId="29" fillId="16" borderId="35" xfId="0" applyNumberFormat="1" applyFont="1" applyFill="1" applyBorder="1"/>
    <xf numFmtId="174" fontId="29" fillId="16" borderId="34" xfId="0" applyNumberFormat="1" applyFont="1" applyFill="1" applyBorder="1"/>
    <xf numFmtId="0" fontId="17" fillId="13" borderId="0" xfId="0" applyNumberFormat="1" applyFont="1" applyFill="1" applyBorder="1" applyAlignment="1">
      <alignment horizontal="left" wrapText="1"/>
    </xf>
    <xf numFmtId="175" fontId="25" fillId="15" borderId="19" xfId="0" applyNumberFormat="1" applyFont="1" applyFill="1" applyBorder="1" applyAlignment="1">
      <alignment horizontal="center" wrapText="1"/>
    </xf>
    <xf numFmtId="175" fontId="25" fillId="15" borderId="20" xfId="0" applyNumberFormat="1" applyFont="1" applyFill="1" applyBorder="1" applyAlignment="1">
      <alignment horizontal="center" wrapText="1"/>
    </xf>
    <xf numFmtId="174" fontId="25" fillId="15" borderId="22" xfId="0" applyNumberFormat="1" applyFont="1" applyFill="1" applyBorder="1" applyAlignment="1">
      <alignment horizontal="center" wrapText="1"/>
    </xf>
    <xf numFmtId="174" fontId="25" fillId="15" borderId="20" xfId="0" applyNumberFormat="1" applyFont="1" applyFill="1" applyBorder="1" applyAlignment="1">
      <alignment horizontal="center" wrapText="1"/>
    </xf>
    <xf numFmtId="0" fontId="0" fillId="0" borderId="36" xfId="0" applyFont="1" applyFill="1" applyBorder="1" applyAlignment="1">
      <alignment horizontal="left" vertical="top" wrapText="1"/>
    </xf>
    <xf numFmtId="0" fontId="30" fillId="0" borderId="36"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xf>
    <xf numFmtId="0" fontId="23" fillId="0" borderId="0" xfId="0" applyFont="1" applyFill="1" applyBorder="1" applyAlignment="1">
      <alignment horizontal="left" vertical="top"/>
    </xf>
    <xf numFmtId="0" fontId="24" fillId="14" borderId="0" xfId="0" applyFont="1" applyFill="1" applyBorder="1" applyAlignment="1">
      <alignment horizontal="left"/>
    </xf>
    <xf numFmtId="9" fontId="0" fillId="0" borderId="0" xfId="640" applyFont="1" applyFill="1"/>
  </cellXfs>
  <cellStyles count="641">
    <cellStyle name="ExtStyle 0" xfId="1" xr:uid="{00000000-0005-0000-0000-000000000000}"/>
    <cellStyle name="ExtStyle 0 2" xfId="2" xr:uid="{00000000-0005-0000-0000-000001000000}"/>
    <cellStyle name="ExtStyle 16" xfId="3" xr:uid="{00000000-0005-0000-0000-000002000000}"/>
    <cellStyle name="ExtStyle 16 2" xfId="4" xr:uid="{00000000-0005-0000-0000-000003000000}"/>
    <cellStyle name="ExtStyle 17" xfId="5" xr:uid="{00000000-0005-0000-0000-000004000000}"/>
    <cellStyle name="ExtStyle 17 2" xfId="6" xr:uid="{00000000-0005-0000-0000-000005000000}"/>
    <cellStyle name="ExtStyle 18" xfId="7" xr:uid="{00000000-0005-0000-0000-000006000000}"/>
    <cellStyle name="ExtStyle 18 2" xfId="8" xr:uid="{00000000-0005-0000-0000-000007000000}"/>
    <cellStyle name="ExtStyle 19" xfId="9" xr:uid="{00000000-0005-0000-0000-000008000000}"/>
    <cellStyle name="ExtStyle 19 2" xfId="10" xr:uid="{00000000-0005-0000-0000-000009000000}"/>
    <cellStyle name="ExtStyle 20" xfId="11" xr:uid="{00000000-0005-0000-0000-00000A000000}"/>
    <cellStyle name="ExtStyle 21" xfId="12" xr:uid="{00000000-0005-0000-0000-00000B000000}"/>
    <cellStyle name="ExtStyle 22" xfId="13" xr:uid="{00000000-0005-0000-0000-00000C000000}"/>
    <cellStyle name="ExtStyle 22 2" xfId="14" xr:uid="{00000000-0005-0000-0000-00000D000000}"/>
    <cellStyle name="ExtStyle 23" xfId="15" xr:uid="{00000000-0005-0000-0000-00000E000000}"/>
    <cellStyle name="ExtStyle 28" xfId="16" xr:uid="{00000000-0005-0000-0000-00000F000000}"/>
    <cellStyle name="ExtStyle 28 2" xfId="17" xr:uid="{00000000-0005-0000-0000-000010000000}"/>
    <cellStyle name="ExtStyle 29" xfId="18" xr:uid="{00000000-0005-0000-0000-000011000000}"/>
    <cellStyle name="ExtStyle 29 2" xfId="19" xr:uid="{00000000-0005-0000-0000-000012000000}"/>
    <cellStyle name="ExtStyle 30" xfId="20" xr:uid="{00000000-0005-0000-0000-000013000000}"/>
    <cellStyle name="ExtStyle 30 2" xfId="21" xr:uid="{00000000-0005-0000-0000-000014000000}"/>
    <cellStyle name="ExtStyle 31" xfId="22" xr:uid="{00000000-0005-0000-0000-000015000000}"/>
    <cellStyle name="ExtStyle 32" xfId="23" xr:uid="{00000000-0005-0000-0000-000016000000}"/>
    <cellStyle name="ExtStyle 33" xfId="24" xr:uid="{00000000-0005-0000-0000-000017000000}"/>
    <cellStyle name="ExtStyle 33 2" xfId="25" xr:uid="{00000000-0005-0000-0000-000018000000}"/>
    <cellStyle name="ExtStyle 34" xfId="26" xr:uid="{00000000-0005-0000-0000-000019000000}"/>
    <cellStyle name="ExtStyle 35" xfId="27" xr:uid="{00000000-0005-0000-0000-00001A000000}"/>
    <cellStyle name="ExtStyle 36" xfId="28" xr:uid="{00000000-0005-0000-0000-00001B000000}"/>
    <cellStyle name="ExtStyle 36 2" xfId="29" xr:uid="{00000000-0005-0000-0000-00001C000000}"/>
    <cellStyle name="ExtStyle 37" xfId="30" xr:uid="{00000000-0005-0000-0000-00001D000000}"/>
    <cellStyle name="ExtStyle 38" xfId="31" xr:uid="{00000000-0005-0000-0000-00001E000000}"/>
    <cellStyle name="ExtStyle 39" xfId="32" xr:uid="{00000000-0005-0000-0000-00001F000000}"/>
    <cellStyle name="Hyperlink 2" xfId="639" xr:uid="{00000000-0005-0000-0000-000021000000}"/>
    <cellStyle name="Normal" xfId="0" builtinId="0"/>
    <cellStyle name="Normal 2" xfId="33" xr:uid="{00000000-0005-0000-0000-000023000000}"/>
    <cellStyle name="Normal 2 2" xfId="635" xr:uid="{00000000-0005-0000-0000-000024000000}"/>
    <cellStyle name="Normal 3" xfId="34" xr:uid="{00000000-0005-0000-0000-000025000000}"/>
    <cellStyle name="Normal 3 2" xfId="638" xr:uid="{00000000-0005-0000-0000-000026000000}"/>
    <cellStyle name="Normal 4" xfId="637" xr:uid="{00000000-0005-0000-0000-000027000000}"/>
    <cellStyle name="Normal 5" xfId="636" xr:uid="{00000000-0005-0000-0000-000028000000}"/>
    <cellStyle name="Percent" xfId="640" builtinId="5"/>
    <cellStyle name="Style 1025" xfId="35" xr:uid="{00000000-0005-0000-0000-000029000000}"/>
    <cellStyle name="Style 1101" xfId="36" xr:uid="{00000000-0005-0000-0000-00002A000000}"/>
    <cellStyle name="Style 1101 2" xfId="37" xr:uid="{00000000-0005-0000-0000-00002B000000}"/>
    <cellStyle name="Style 1103" xfId="38" xr:uid="{00000000-0005-0000-0000-00002C000000}"/>
    <cellStyle name="Style 1103 2" xfId="39" xr:uid="{00000000-0005-0000-0000-00002D000000}"/>
    <cellStyle name="Style 1104" xfId="40" xr:uid="{00000000-0005-0000-0000-00002E000000}"/>
    <cellStyle name="Style 1104 2" xfId="41" xr:uid="{00000000-0005-0000-0000-00002F000000}"/>
    <cellStyle name="Style 1105" xfId="42" xr:uid="{00000000-0005-0000-0000-000030000000}"/>
    <cellStyle name="Style 1105 2" xfId="43" xr:uid="{00000000-0005-0000-0000-000031000000}"/>
    <cellStyle name="Style 1106" xfId="44" xr:uid="{00000000-0005-0000-0000-000032000000}"/>
    <cellStyle name="Style 1106 2" xfId="45" xr:uid="{00000000-0005-0000-0000-000033000000}"/>
    <cellStyle name="Style 1107" xfId="46" xr:uid="{00000000-0005-0000-0000-000034000000}"/>
    <cellStyle name="Style 1107 2" xfId="47" xr:uid="{00000000-0005-0000-0000-000035000000}"/>
    <cellStyle name="Style 1108" xfId="48" xr:uid="{00000000-0005-0000-0000-000036000000}"/>
    <cellStyle name="Style 1108 2" xfId="49" xr:uid="{00000000-0005-0000-0000-000037000000}"/>
    <cellStyle name="Style 1109" xfId="50" xr:uid="{00000000-0005-0000-0000-000038000000}"/>
    <cellStyle name="Style 1109 2" xfId="51" xr:uid="{00000000-0005-0000-0000-000039000000}"/>
    <cellStyle name="Style 1110" xfId="52" xr:uid="{00000000-0005-0000-0000-00003A000000}"/>
    <cellStyle name="Style 1110 2" xfId="53" xr:uid="{00000000-0005-0000-0000-00003B000000}"/>
    <cellStyle name="Style 1111" xfId="54" xr:uid="{00000000-0005-0000-0000-00003C000000}"/>
    <cellStyle name="Style 1111 2" xfId="55" xr:uid="{00000000-0005-0000-0000-00003D000000}"/>
    <cellStyle name="Style 1112" xfId="56" xr:uid="{00000000-0005-0000-0000-00003E000000}"/>
    <cellStyle name="Style 1177" xfId="57" xr:uid="{00000000-0005-0000-0000-00003F000000}"/>
    <cellStyle name="Style 1177 2" xfId="58" xr:uid="{00000000-0005-0000-0000-000040000000}"/>
    <cellStyle name="Style 1178" xfId="59" xr:uid="{00000000-0005-0000-0000-000041000000}"/>
    <cellStyle name="Style 1178 2" xfId="60" xr:uid="{00000000-0005-0000-0000-000042000000}"/>
    <cellStyle name="Style 1179" xfId="61" xr:uid="{00000000-0005-0000-0000-000043000000}"/>
    <cellStyle name="Style 1179 2" xfId="62" xr:uid="{00000000-0005-0000-0000-000044000000}"/>
    <cellStyle name="Style 1180" xfId="63" xr:uid="{00000000-0005-0000-0000-000045000000}"/>
    <cellStyle name="Style 1180 2" xfId="64" xr:uid="{00000000-0005-0000-0000-000046000000}"/>
    <cellStyle name="Style 1181" xfId="65" xr:uid="{00000000-0005-0000-0000-000047000000}"/>
    <cellStyle name="Style 1181 2" xfId="66" xr:uid="{00000000-0005-0000-0000-000048000000}"/>
    <cellStyle name="Style 1182" xfId="67" xr:uid="{00000000-0005-0000-0000-000049000000}"/>
    <cellStyle name="Style 1182 2" xfId="68" xr:uid="{00000000-0005-0000-0000-00004A000000}"/>
    <cellStyle name="Style 1183" xfId="69" xr:uid="{00000000-0005-0000-0000-00004B000000}"/>
    <cellStyle name="Style 1183 2" xfId="70" xr:uid="{00000000-0005-0000-0000-00004C000000}"/>
    <cellStyle name="Style 1184" xfId="71" xr:uid="{00000000-0005-0000-0000-00004D000000}"/>
    <cellStyle name="Style 1184 2" xfId="72" xr:uid="{00000000-0005-0000-0000-00004E000000}"/>
    <cellStyle name="Style 1185" xfId="73" xr:uid="{00000000-0005-0000-0000-00004F000000}"/>
    <cellStyle name="Style 1185 2" xfId="74" xr:uid="{00000000-0005-0000-0000-000050000000}"/>
    <cellStyle name="Style 1223" xfId="75" xr:uid="{00000000-0005-0000-0000-000051000000}"/>
    <cellStyle name="Style 1224" xfId="76" xr:uid="{00000000-0005-0000-0000-000052000000}"/>
    <cellStyle name="Style 1225" xfId="77" xr:uid="{00000000-0005-0000-0000-000053000000}"/>
    <cellStyle name="Style 1226" xfId="78" xr:uid="{00000000-0005-0000-0000-000054000000}"/>
    <cellStyle name="Style 1227" xfId="79" xr:uid="{00000000-0005-0000-0000-000055000000}"/>
    <cellStyle name="Style 1228" xfId="80" xr:uid="{00000000-0005-0000-0000-000056000000}"/>
    <cellStyle name="Style 1229" xfId="81" xr:uid="{00000000-0005-0000-0000-000057000000}"/>
    <cellStyle name="Style 1230" xfId="82" xr:uid="{00000000-0005-0000-0000-000058000000}"/>
    <cellStyle name="Style 1256" xfId="83" xr:uid="{00000000-0005-0000-0000-000059000000}"/>
    <cellStyle name="Style 1261" xfId="84" xr:uid="{00000000-0005-0000-0000-00005A000000}"/>
    <cellStyle name="Style 1263" xfId="85" xr:uid="{00000000-0005-0000-0000-00005B000000}"/>
    <cellStyle name="Style 1265" xfId="86" xr:uid="{00000000-0005-0000-0000-00005C000000}"/>
    <cellStyle name="Style 1267" xfId="87" xr:uid="{00000000-0005-0000-0000-00005D000000}"/>
    <cellStyle name="Style 1269" xfId="88" xr:uid="{00000000-0005-0000-0000-00005E000000}"/>
    <cellStyle name="Style 1271" xfId="89" xr:uid="{00000000-0005-0000-0000-00005F000000}"/>
    <cellStyle name="Style 1325" xfId="90" xr:uid="{00000000-0005-0000-0000-000060000000}"/>
    <cellStyle name="Style 1331" xfId="91" xr:uid="{00000000-0005-0000-0000-000061000000}"/>
    <cellStyle name="Style 1331 2" xfId="92" xr:uid="{00000000-0005-0000-0000-000062000000}"/>
    <cellStyle name="Style 1332" xfId="93" xr:uid="{00000000-0005-0000-0000-000063000000}"/>
    <cellStyle name="Style 1332 2" xfId="94" xr:uid="{00000000-0005-0000-0000-000064000000}"/>
    <cellStyle name="Style 1333" xfId="95" xr:uid="{00000000-0005-0000-0000-000065000000}"/>
    <cellStyle name="Style 1333 2" xfId="96" xr:uid="{00000000-0005-0000-0000-000066000000}"/>
    <cellStyle name="Style 1334" xfId="97" xr:uid="{00000000-0005-0000-0000-000067000000}"/>
    <cellStyle name="Style 1334 2" xfId="98" xr:uid="{00000000-0005-0000-0000-000068000000}"/>
    <cellStyle name="Style 1335" xfId="99" xr:uid="{00000000-0005-0000-0000-000069000000}"/>
    <cellStyle name="Style 1335 2" xfId="100" xr:uid="{00000000-0005-0000-0000-00006A000000}"/>
    <cellStyle name="Style 1336" xfId="101" xr:uid="{00000000-0005-0000-0000-00006B000000}"/>
    <cellStyle name="Style 1336 2" xfId="102" xr:uid="{00000000-0005-0000-0000-00006C000000}"/>
    <cellStyle name="Style 1337" xfId="103" xr:uid="{00000000-0005-0000-0000-00006D000000}"/>
    <cellStyle name="Style 1337 2" xfId="104" xr:uid="{00000000-0005-0000-0000-00006E000000}"/>
    <cellStyle name="Style 1338" xfId="105" xr:uid="{00000000-0005-0000-0000-00006F000000}"/>
    <cellStyle name="Style 1338 2" xfId="106" xr:uid="{00000000-0005-0000-0000-000070000000}"/>
    <cellStyle name="Style 1339" xfId="107" xr:uid="{00000000-0005-0000-0000-000071000000}"/>
    <cellStyle name="Style 1339 2" xfId="108" xr:uid="{00000000-0005-0000-0000-000072000000}"/>
    <cellStyle name="Style 1556" xfId="109" xr:uid="{00000000-0005-0000-0000-000073000000}"/>
    <cellStyle name="Style 1556 2" xfId="110" xr:uid="{00000000-0005-0000-0000-000074000000}"/>
    <cellStyle name="Style 1663" xfId="111" xr:uid="{00000000-0005-0000-0000-000075000000}"/>
    <cellStyle name="Style 1663 2" xfId="112" xr:uid="{00000000-0005-0000-0000-000076000000}"/>
    <cellStyle name="Style 1665" xfId="113" xr:uid="{00000000-0005-0000-0000-000077000000}"/>
    <cellStyle name="Style 1665 2" xfId="114" xr:uid="{00000000-0005-0000-0000-000078000000}"/>
    <cellStyle name="Style 1666" xfId="115" xr:uid="{00000000-0005-0000-0000-000079000000}"/>
    <cellStyle name="Style 1666 2" xfId="116" xr:uid="{00000000-0005-0000-0000-00007A000000}"/>
    <cellStyle name="Style 1667" xfId="117" xr:uid="{00000000-0005-0000-0000-00007B000000}"/>
    <cellStyle name="Style 1667 2" xfId="118" xr:uid="{00000000-0005-0000-0000-00007C000000}"/>
    <cellStyle name="Style 1668" xfId="119" xr:uid="{00000000-0005-0000-0000-00007D000000}"/>
    <cellStyle name="Style 1668 2" xfId="120" xr:uid="{00000000-0005-0000-0000-00007E000000}"/>
    <cellStyle name="Style 1669" xfId="121" xr:uid="{00000000-0005-0000-0000-00007F000000}"/>
    <cellStyle name="Style 1669 2" xfId="122" xr:uid="{00000000-0005-0000-0000-000080000000}"/>
    <cellStyle name="Style 1670" xfId="123" xr:uid="{00000000-0005-0000-0000-000081000000}"/>
    <cellStyle name="Style 1670 2" xfId="124" xr:uid="{00000000-0005-0000-0000-000082000000}"/>
    <cellStyle name="Style 1671" xfId="125" xr:uid="{00000000-0005-0000-0000-000083000000}"/>
    <cellStyle name="Style 1671 2" xfId="126" xr:uid="{00000000-0005-0000-0000-000084000000}"/>
    <cellStyle name="Style 1672" xfId="127" xr:uid="{00000000-0005-0000-0000-000085000000}"/>
    <cellStyle name="Style 1672 2" xfId="128" xr:uid="{00000000-0005-0000-0000-000086000000}"/>
    <cellStyle name="Style 1673" xfId="129" xr:uid="{00000000-0005-0000-0000-000087000000}"/>
    <cellStyle name="Style 1673 2" xfId="130" xr:uid="{00000000-0005-0000-0000-000088000000}"/>
    <cellStyle name="Style 1887" xfId="131" xr:uid="{00000000-0005-0000-0000-000089000000}"/>
    <cellStyle name="Style 1887 2" xfId="132" xr:uid="{00000000-0005-0000-0000-00008A000000}"/>
    <cellStyle name="Style 1888" xfId="133" xr:uid="{00000000-0005-0000-0000-00008B000000}"/>
    <cellStyle name="Style 1888 2" xfId="134" xr:uid="{00000000-0005-0000-0000-00008C000000}"/>
    <cellStyle name="Style 1889" xfId="135" xr:uid="{00000000-0005-0000-0000-00008D000000}"/>
    <cellStyle name="Style 1889 2" xfId="136" xr:uid="{00000000-0005-0000-0000-00008E000000}"/>
    <cellStyle name="Style 1890" xfId="137" xr:uid="{00000000-0005-0000-0000-00008F000000}"/>
    <cellStyle name="Style 1890 2" xfId="138" xr:uid="{00000000-0005-0000-0000-000090000000}"/>
    <cellStyle name="Style 1891" xfId="139" xr:uid="{00000000-0005-0000-0000-000091000000}"/>
    <cellStyle name="Style 1891 2" xfId="140" xr:uid="{00000000-0005-0000-0000-000092000000}"/>
    <cellStyle name="Style 1892" xfId="141" xr:uid="{00000000-0005-0000-0000-000093000000}"/>
    <cellStyle name="Style 1892 2" xfId="142" xr:uid="{00000000-0005-0000-0000-000094000000}"/>
    <cellStyle name="Style 1893" xfId="143" xr:uid="{00000000-0005-0000-0000-000095000000}"/>
    <cellStyle name="Style 1893 2" xfId="144" xr:uid="{00000000-0005-0000-0000-000096000000}"/>
    <cellStyle name="Style 1894" xfId="145" xr:uid="{00000000-0005-0000-0000-000097000000}"/>
    <cellStyle name="Style 1894 2" xfId="146" xr:uid="{00000000-0005-0000-0000-000098000000}"/>
    <cellStyle name="Style 1895" xfId="147" xr:uid="{00000000-0005-0000-0000-000099000000}"/>
    <cellStyle name="Style 1895 2" xfId="148" xr:uid="{00000000-0005-0000-0000-00009A000000}"/>
    <cellStyle name="Style 193" xfId="149" xr:uid="{00000000-0005-0000-0000-00009B000000}"/>
    <cellStyle name="Style 194" xfId="150" xr:uid="{00000000-0005-0000-0000-00009C000000}"/>
    <cellStyle name="Style 195" xfId="151" xr:uid="{00000000-0005-0000-0000-00009D000000}"/>
    <cellStyle name="Style 196" xfId="152" xr:uid="{00000000-0005-0000-0000-00009E000000}"/>
    <cellStyle name="Style 197" xfId="153" xr:uid="{00000000-0005-0000-0000-00009F000000}"/>
    <cellStyle name="Style 198" xfId="154" xr:uid="{00000000-0005-0000-0000-0000A0000000}"/>
    <cellStyle name="Style 200" xfId="155" xr:uid="{00000000-0005-0000-0000-0000A1000000}"/>
    <cellStyle name="Style 201" xfId="156" xr:uid="{00000000-0005-0000-0000-0000A2000000}"/>
    <cellStyle name="Style 202" xfId="157" xr:uid="{00000000-0005-0000-0000-0000A3000000}"/>
    <cellStyle name="Style 227" xfId="158" xr:uid="{00000000-0005-0000-0000-0000A4000000}"/>
    <cellStyle name="Style 228" xfId="159" xr:uid="{00000000-0005-0000-0000-0000A5000000}"/>
    <cellStyle name="Style 229" xfId="160" xr:uid="{00000000-0005-0000-0000-0000A6000000}"/>
    <cellStyle name="Style 230" xfId="161" xr:uid="{00000000-0005-0000-0000-0000A7000000}"/>
    <cellStyle name="Style 231" xfId="162" xr:uid="{00000000-0005-0000-0000-0000A8000000}"/>
    <cellStyle name="Style 232" xfId="163" xr:uid="{00000000-0005-0000-0000-0000A9000000}"/>
    <cellStyle name="Style 233" xfId="164" xr:uid="{00000000-0005-0000-0000-0000AA000000}"/>
    <cellStyle name="Style 234" xfId="165" xr:uid="{00000000-0005-0000-0000-0000AB000000}"/>
    <cellStyle name="Style 235" xfId="166" xr:uid="{00000000-0005-0000-0000-0000AC000000}"/>
    <cellStyle name="Style 236" xfId="167" xr:uid="{00000000-0005-0000-0000-0000AD000000}"/>
    <cellStyle name="Style 237" xfId="168" xr:uid="{00000000-0005-0000-0000-0000AE000000}"/>
    <cellStyle name="Style 238" xfId="169" xr:uid="{00000000-0005-0000-0000-0000AF000000}"/>
    <cellStyle name="Style 239" xfId="170" xr:uid="{00000000-0005-0000-0000-0000B0000000}"/>
    <cellStyle name="Style 240" xfId="171" xr:uid="{00000000-0005-0000-0000-0000B1000000}"/>
    <cellStyle name="Style 241" xfId="172" xr:uid="{00000000-0005-0000-0000-0000B2000000}"/>
    <cellStyle name="Style 242" xfId="173" xr:uid="{00000000-0005-0000-0000-0000B3000000}"/>
    <cellStyle name="Style 243" xfId="174" xr:uid="{00000000-0005-0000-0000-0000B4000000}"/>
    <cellStyle name="Style 244" xfId="175" xr:uid="{00000000-0005-0000-0000-0000B5000000}"/>
    <cellStyle name="Style 245" xfId="176" xr:uid="{00000000-0005-0000-0000-0000B6000000}"/>
    <cellStyle name="Style 246" xfId="177" xr:uid="{00000000-0005-0000-0000-0000B7000000}"/>
    <cellStyle name="Style 247" xfId="178" xr:uid="{00000000-0005-0000-0000-0000B8000000}"/>
    <cellStyle name="Style 248" xfId="179" xr:uid="{00000000-0005-0000-0000-0000B9000000}"/>
    <cellStyle name="Style 249" xfId="180" xr:uid="{00000000-0005-0000-0000-0000BA000000}"/>
    <cellStyle name="Style 250" xfId="181" xr:uid="{00000000-0005-0000-0000-0000BB000000}"/>
    <cellStyle name="Style 251" xfId="182" xr:uid="{00000000-0005-0000-0000-0000BC000000}"/>
    <cellStyle name="Style 252" xfId="183" xr:uid="{00000000-0005-0000-0000-0000BD000000}"/>
    <cellStyle name="Style 253" xfId="184" xr:uid="{00000000-0005-0000-0000-0000BE000000}"/>
    <cellStyle name="Style 254" xfId="185" xr:uid="{00000000-0005-0000-0000-0000BF000000}"/>
    <cellStyle name="Style 255" xfId="186" xr:uid="{00000000-0005-0000-0000-0000C0000000}"/>
    <cellStyle name="Style 256" xfId="187" xr:uid="{00000000-0005-0000-0000-0000C1000000}"/>
    <cellStyle name="Style 257" xfId="188" xr:uid="{00000000-0005-0000-0000-0000C2000000}"/>
    <cellStyle name="Style 258" xfId="189" xr:uid="{00000000-0005-0000-0000-0000C3000000}"/>
    <cellStyle name="Style 259" xfId="190" xr:uid="{00000000-0005-0000-0000-0000C4000000}"/>
    <cellStyle name="Style 260" xfId="191" xr:uid="{00000000-0005-0000-0000-0000C5000000}"/>
    <cellStyle name="Style 297" xfId="192" xr:uid="{00000000-0005-0000-0000-0000C6000000}"/>
    <cellStyle name="Style 297 2" xfId="193" xr:uid="{00000000-0005-0000-0000-0000C7000000}"/>
    <cellStyle name="Style 300" xfId="194" xr:uid="{00000000-0005-0000-0000-0000C8000000}"/>
    <cellStyle name="Style 300 2" xfId="195" xr:uid="{00000000-0005-0000-0000-0000C9000000}"/>
    <cellStyle name="Style 307" xfId="196" xr:uid="{00000000-0005-0000-0000-0000CA000000}"/>
    <cellStyle name="Style 308" xfId="197" xr:uid="{00000000-0005-0000-0000-0000CB000000}"/>
    <cellStyle name="Style 309" xfId="198" xr:uid="{00000000-0005-0000-0000-0000CC000000}"/>
    <cellStyle name="Style 310" xfId="199" xr:uid="{00000000-0005-0000-0000-0000CD000000}"/>
    <cellStyle name="Style 311" xfId="200" xr:uid="{00000000-0005-0000-0000-0000CE000000}"/>
    <cellStyle name="Style 312" xfId="201" xr:uid="{00000000-0005-0000-0000-0000CF000000}"/>
    <cellStyle name="Style 313" xfId="202" xr:uid="{00000000-0005-0000-0000-0000D0000000}"/>
    <cellStyle name="Style 314" xfId="203" xr:uid="{00000000-0005-0000-0000-0000D1000000}"/>
    <cellStyle name="Style 315" xfId="204" xr:uid="{00000000-0005-0000-0000-0000D2000000}"/>
    <cellStyle name="Style 316" xfId="205" xr:uid="{00000000-0005-0000-0000-0000D3000000}"/>
    <cellStyle name="Style 317" xfId="206" xr:uid="{00000000-0005-0000-0000-0000D4000000}"/>
    <cellStyle name="Style 318" xfId="207" xr:uid="{00000000-0005-0000-0000-0000D5000000}"/>
    <cellStyle name="Style 319" xfId="208" xr:uid="{00000000-0005-0000-0000-0000D6000000}"/>
    <cellStyle name="Style 320" xfId="209" xr:uid="{00000000-0005-0000-0000-0000D7000000}"/>
    <cellStyle name="Style 321" xfId="210" xr:uid="{00000000-0005-0000-0000-0000D8000000}"/>
    <cellStyle name="Style 322" xfId="211" xr:uid="{00000000-0005-0000-0000-0000D9000000}"/>
    <cellStyle name="Style 351" xfId="212" xr:uid="{00000000-0005-0000-0000-0000DA000000}"/>
    <cellStyle name="Style 352" xfId="213" xr:uid="{00000000-0005-0000-0000-0000DB000000}"/>
    <cellStyle name="Style 353" xfId="214" xr:uid="{00000000-0005-0000-0000-0000DC000000}"/>
    <cellStyle name="Style 354" xfId="215" xr:uid="{00000000-0005-0000-0000-0000DD000000}"/>
    <cellStyle name="Style 355" xfId="216" xr:uid="{00000000-0005-0000-0000-0000DE000000}"/>
    <cellStyle name="Style 356" xfId="217" xr:uid="{00000000-0005-0000-0000-0000DF000000}"/>
    <cellStyle name="Style 357" xfId="218" xr:uid="{00000000-0005-0000-0000-0000E0000000}"/>
    <cellStyle name="Style 358" xfId="219" xr:uid="{00000000-0005-0000-0000-0000E1000000}"/>
    <cellStyle name="Style 359" xfId="220" xr:uid="{00000000-0005-0000-0000-0000E2000000}"/>
    <cellStyle name="Style 360" xfId="221" xr:uid="{00000000-0005-0000-0000-0000E3000000}"/>
    <cellStyle name="Style 361" xfId="222" xr:uid="{00000000-0005-0000-0000-0000E4000000}"/>
    <cellStyle name="Style 362" xfId="223" xr:uid="{00000000-0005-0000-0000-0000E5000000}"/>
    <cellStyle name="Style 363" xfId="224" xr:uid="{00000000-0005-0000-0000-0000E6000000}"/>
    <cellStyle name="Style 364" xfId="225" xr:uid="{00000000-0005-0000-0000-0000E7000000}"/>
    <cellStyle name="Style 365" xfId="226" xr:uid="{00000000-0005-0000-0000-0000E8000000}"/>
    <cellStyle name="Style 366" xfId="227" xr:uid="{00000000-0005-0000-0000-0000E9000000}"/>
    <cellStyle name="Style 367" xfId="228" xr:uid="{00000000-0005-0000-0000-0000EA000000}"/>
    <cellStyle name="Style 368" xfId="229" xr:uid="{00000000-0005-0000-0000-0000EB000000}"/>
    <cellStyle name="Style 369" xfId="230" xr:uid="{00000000-0005-0000-0000-0000EC000000}"/>
    <cellStyle name="Style 370" xfId="231" xr:uid="{00000000-0005-0000-0000-0000ED000000}"/>
    <cellStyle name="Style 371" xfId="232" xr:uid="{00000000-0005-0000-0000-0000EE000000}"/>
    <cellStyle name="Style 372" xfId="233" xr:uid="{00000000-0005-0000-0000-0000EF000000}"/>
    <cellStyle name="Style 373" xfId="234" xr:uid="{00000000-0005-0000-0000-0000F0000000}"/>
    <cellStyle name="Style 374" xfId="235" xr:uid="{00000000-0005-0000-0000-0000F1000000}"/>
    <cellStyle name="Style 375" xfId="236" xr:uid="{00000000-0005-0000-0000-0000F2000000}"/>
    <cellStyle name="Style 376" xfId="237" xr:uid="{00000000-0005-0000-0000-0000F3000000}"/>
    <cellStyle name="Style 377" xfId="238" xr:uid="{00000000-0005-0000-0000-0000F4000000}"/>
    <cellStyle name="Style 378" xfId="239" xr:uid="{00000000-0005-0000-0000-0000F5000000}"/>
    <cellStyle name="Style 379" xfId="240" xr:uid="{00000000-0005-0000-0000-0000F6000000}"/>
    <cellStyle name="Style 380" xfId="241" xr:uid="{00000000-0005-0000-0000-0000F7000000}"/>
    <cellStyle name="Style 381" xfId="242" xr:uid="{00000000-0005-0000-0000-0000F8000000}"/>
    <cellStyle name="Style 382" xfId="243" xr:uid="{00000000-0005-0000-0000-0000F9000000}"/>
    <cellStyle name="Style 383" xfId="244" xr:uid="{00000000-0005-0000-0000-0000FA000000}"/>
    <cellStyle name="Style 384" xfId="245" xr:uid="{00000000-0005-0000-0000-0000FB000000}"/>
    <cellStyle name="Style 385" xfId="246" xr:uid="{00000000-0005-0000-0000-0000FC000000}"/>
    <cellStyle name="Style 386" xfId="247" xr:uid="{00000000-0005-0000-0000-0000FD000000}"/>
    <cellStyle name="Style 387" xfId="248" xr:uid="{00000000-0005-0000-0000-0000FE000000}"/>
    <cellStyle name="Style 388" xfId="249" xr:uid="{00000000-0005-0000-0000-0000FF000000}"/>
    <cellStyle name="Style 389" xfId="250" xr:uid="{00000000-0005-0000-0000-000000010000}"/>
    <cellStyle name="Style 390" xfId="251" xr:uid="{00000000-0005-0000-0000-000001010000}"/>
    <cellStyle name="Style 391" xfId="252" xr:uid="{00000000-0005-0000-0000-000002010000}"/>
    <cellStyle name="Style 392" xfId="253" xr:uid="{00000000-0005-0000-0000-000003010000}"/>
    <cellStyle name="Style 393" xfId="254" xr:uid="{00000000-0005-0000-0000-000004010000}"/>
    <cellStyle name="Style 394" xfId="255" xr:uid="{00000000-0005-0000-0000-000005010000}"/>
    <cellStyle name="Style 395" xfId="256" xr:uid="{00000000-0005-0000-0000-000006010000}"/>
    <cellStyle name="Style 396" xfId="257" xr:uid="{00000000-0005-0000-0000-000007010000}"/>
    <cellStyle name="Style 397" xfId="258" xr:uid="{00000000-0005-0000-0000-000008010000}"/>
    <cellStyle name="Style 398" xfId="259" xr:uid="{00000000-0005-0000-0000-000009010000}"/>
    <cellStyle name="Style 399" xfId="260" xr:uid="{00000000-0005-0000-0000-00000A010000}"/>
    <cellStyle name="Style 400" xfId="261" xr:uid="{00000000-0005-0000-0000-00000B010000}"/>
    <cellStyle name="Style 401" xfId="262" xr:uid="{00000000-0005-0000-0000-00000C010000}"/>
    <cellStyle name="Style 402" xfId="263" xr:uid="{00000000-0005-0000-0000-00000D010000}"/>
    <cellStyle name="Style 403" xfId="264" xr:uid="{00000000-0005-0000-0000-00000E010000}"/>
    <cellStyle name="Style 404" xfId="265" xr:uid="{00000000-0005-0000-0000-00000F010000}"/>
    <cellStyle name="Style 405" xfId="266" xr:uid="{00000000-0005-0000-0000-000010010000}"/>
    <cellStyle name="Style 406" xfId="267" xr:uid="{00000000-0005-0000-0000-000011010000}"/>
    <cellStyle name="Style 407" xfId="268" xr:uid="{00000000-0005-0000-0000-000012010000}"/>
    <cellStyle name="Style 408" xfId="269" xr:uid="{00000000-0005-0000-0000-000013010000}"/>
    <cellStyle name="Style 409" xfId="270" xr:uid="{00000000-0005-0000-0000-000014010000}"/>
    <cellStyle name="Style 410" xfId="271" xr:uid="{00000000-0005-0000-0000-000015010000}"/>
    <cellStyle name="Style 411" xfId="272" xr:uid="{00000000-0005-0000-0000-000016010000}"/>
    <cellStyle name="Style 438" xfId="273" xr:uid="{00000000-0005-0000-0000-000017010000}"/>
    <cellStyle name="Style 439" xfId="274" xr:uid="{00000000-0005-0000-0000-000018010000}"/>
    <cellStyle name="Style 440" xfId="275" xr:uid="{00000000-0005-0000-0000-000019010000}"/>
    <cellStyle name="Style 441" xfId="276" xr:uid="{00000000-0005-0000-0000-00001A010000}"/>
    <cellStyle name="Style 442" xfId="277" xr:uid="{00000000-0005-0000-0000-00001B010000}"/>
    <cellStyle name="Style 443" xfId="278" xr:uid="{00000000-0005-0000-0000-00001C010000}"/>
    <cellStyle name="Style 444" xfId="279" xr:uid="{00000000-0005-0000-0000-00001D010000}"/>
    <cellStyle name="Style 445" xfId="280" xr:uid="{00000000-0005-0000-0000-00001E010000}"/>
    <cellStyle name="Style 446" xfId="281" xr:uid="{00000000-0005-0000-0000-00001F010000}"/>
    <cellStyle name="Style 447" xfId="282" xr:uid="{00000000-0005-0000-0000-000020010000}"/>
    <cellStyle name="Style 448" xfId="283" xr:uid="{00000000-0005-0000-0000-000021010000}"/>
    <cellStyle name="Style 449" xfId="284" xr:uid="{00000000-0005-0000-0000-000022010000}"/>
    <cellStyle name="Style 450" xfId="285" xr:uid="{00000000-0005-0000-0000-000023010000}"/>
    <cellStyle name="Style 451" xfId="286" xr:uid="{00000000-0005-0000-0000-000024010000}"/>
    <cellStyle name="Style 452" xfId="287" xr:uid="{00000000-0005-0000-0000-000025010000}"/>
    <cellStyle name="Style 453" xfId="288" xr:uid="{00000000-0005-0000-0000-000026010000}"/>
    <cellStyle name="Style 454" xfId="289" xr:uid="{00000000-0005-0000-0000-000027010000}"/>
    <cellStyle name="Style 459" xfId="290" xr:uid="{00000000-0005-0000-0000-000028010000}"/>
    <cellStyle name="Style 460" xfId="291" xr:uid="{00000000-0005-0000-0000-000029010000}"/>
    <cellStyle name="Style 461" xfId="292" xr:uid="{00000000-0005-0000-0000-00002A010000}"/>
    <cellStyle name="Style 462" xfId="293" xr:uid="{00000000-0005-0000-0000-00002B010000}"/>
    <cellStyle name="Style 463" xfId="294" xr:uid="{00000000-0005-0000-0000-00002C010000}"/>
    <cellStyle name="Style 464" xfId="295" xr:uid="{00000000-0005-0000-0000-00002D010000}"/>
    <cellStyle name="Style 465" xfId="296" xr:uid="{00000000-0005-0000-0000-00002E010000}"/>
    <cellStyle name="Style 466" xfId="297" xr:uid="{00000000-0005-0000-0000-00002F010000}"/>
    <cellStyle name="Style 467" xfId="298" xr:uid="{00000000-0005-0000-0000-000030010000}"/>
    <cellStyle name="Style 468" xfId="299" xr:uid="{00000000-0005-0000-0000-000031010000}"/>
    <cellStyle name="Style 469" xfId="300" xr:uid="{00000000-0005-0000-0000-000032010000}"/>
    <cellStyle name="Style 470" xfId="301" xr:uid="{00000000-0005-0000-0000-000033010000}"/>
    <cellStyle name="Style 471" xfId="302" xr:uid="{00000000-0005-0000-0000-000034010000}"/>
    <cellStyle name="Style 482" xfId="303" xr:uid="{00000000-0005-0000-0000-000035010000}"/>
    <cellStyle name="Style 483" xfId="304" xr:uid="{00000000-0005-0000-0000-000036010000}"/>
    <cellStyle name="Style 484" xfId="305" xr:uid="{00000000-0005-0000-0000-000037010000}"/>
    <cellStyle name="Style 485" xfId="306" xr:uid="{00000000-0005-0000-0000-000038010000}"/>
    <cellStyle name="Style 486" xfId="307" xr:uid="{00000000-0005-0000-0000-000039010000}"/>
    <cellStyle name="Style 487" xfId="308" xr:uid="{00000000-0005-0000-0000-00003A010000}"/>
    <cellStyle name="Style 488" xfId="309" xr:uid="{00000000-0005-0000-0000-00003B010000}"/>
    <cellStyle name="Style 489" xfId="310" xr:uid="{00000000-0005-0000-0000-00003C010000}"/>
    <cellStyle name="Style 490" xfId="311" xr:uid="{00000000-0005-0000-0000-00003D010000}"/>
    <cellStyle name="Style 491" xfId="312" xr:uid="{00000000-0005-0000-0000-00003E010000}"/>
    <cellStyle name="Style 492" xfId="313" xr:uid="{00000000-0005-0000-0000-00003F010000}"/>
    <cellStyle name="Style 493" xfId="314" xr:uid="{00000000-0005-0000-0000-000040010000}"/>
    <cellStyle name="Style 494" xfId="315" xr:uid="{00000000-0005-0000-0000-000041010000}"/>
    <cellStyle name="Style 495" xfId="316" xr:uid="{00000000-0005-0000-0000-000042010000}"/>
    <cellStyle name="Style 496" xfId="317" xr:uid="{00000000-0005-0000-0000-000043010000}"/>
    <cellStyle name="Style 497" xfId="318" xr:uid="{00000000-0005-0000-0000-000044010000}"/>
    <cellStyle name="Style 498" xfId="319" xr:uid="{00000000-0005-0000-0000-000045010000}"/>
    <cellStyle name="Style 499" xfId="320" xr:uid="{00000000-0005-0000-0000-000046010000}"/>
    <cellStyle name="Style 500" xfId="321" xr:uid="{00000000-0005-0000-0000-000047010000}"/>
    <cellStyle name="Style 501" xfId="322" xr:uid="{00000000-0005-0000-0000-000048010000}"/>
    <cellStyle name="Style 502" xfId="323" xr:uid="{00000000-0005-0000-0000-000049010000}"/>
    <cellStyle name="Style 503" xfId="324" xr:uid="{00000000-0005-0000-0000-00004A010000}"/>
    <cellStyle name="Style 504" xfId="325" xr:uid="{00000000-0005-0000-0000-00004B010000}"/>
    <cellStyle name="Style 513" xfId="326" xr:uid="{00000000-0005-0000-0000-00004C010000}"/>
    <cellStyle name="Style 514" xfId="327" xr:uid="{00000000-0005-0000-0000-00004D010000}"/>
    <cellStyle name="Style 515" xfId="328" xr:uid="{00000000-0005-0000-0000-00004E010000}"/>
    <cellStyle name="Style 516" xfId="329" xr:uid="{00000000-0005-0000-0000-00004F010000}"/>
    <cellStyle name="Style 517" xfId="330" xr:uid="{00000000-0005-0000-0000-000050010000}"/>
    <cellStyle name="Style 518" xfId="331" xr:uid="{00000000-0005-0000-0000-000051010000}"/>
    <cellStyle name="Style 519" xfId="332" xr:uid="{00000000-0005-0000-0000-000052010000}"/>
    <cellStyle name="Style 520" xfId="333" xr:uid="{00000000-0005-0000-0000-000053010000}"/>
    <cellStyle name="Style 521" xfId="334" xr:uid="{00000000-0005-0000-0000-000054010000}"/>
    <cellStyle name="Style 522" xfId="335" xr:uid="{00000000-0005-0000-0000-000055010000}"/>
    <cellStyle name="Style 523" xfId="336" xr:uid="{00000000-0005-0000-0000-000056010000}"/>
    <cellStyle name="Style 524" xfId="337" xr:uid="{00000000-0005-0000-0000-000057010000}"/>
    <cellStyle name="Style 525" xfId="338" xr:uid="{00000000-0005-0000-0000-000058010000}"/>
    <cellStyle name="Style 526" xfId="339" xr:uid="{00000000-0005-0000-0000-000059010000}"/>
    <cellStyle name="Style 527" xfId="340" xr:uid="{00000000-0005-0000-0000-00005A010000}"/>
    <cellStyle name="Style 528" xfId="341" xr:uid="{00000000-0005-0000-0000-00005B010000}"/>
    <cellStyle name="Style 529" xfId="342" xr:uid="{00000000-0005-0000-0000-00005C010000}"/>
    <cellStyle name="Style 530" xfId="343" xr:uid="{00000000-0005-0000-0000-00005D010000}"/>
    <cellStyle name="Style 531" xfId="344" xr:uid="{00000000-0005-0000-0000-00005E010000}"/>
    <cellStyle name="Style 532" xfId="345" xr:uid="{00000000-0005-0000-0000-00005F010000}"/>
    <cellStyle name="Style 533" xfId="346" xr:uid="{00000000-0005-0000-0000-000060010000}"/>
    <cellStyle name="Style 534" xfId="347" xr:uid="{00000000-0005-0000-0000-000061010000}"/>
    <cellStyle name="Style 535" xfId="348" xr:uid="{00000000-0005-0000-0000-000062010000}"/>
    <cellStyle name="Style 536" xfId="349" xr:uid="{00000000-0005-0000-0000-000063010000}"/>
    <cellStyle name="Style 537" xfId="350" xr:uid="{00000000-0005-0000-0000-000064010000}"/>
    <cellStyle name="Style 538" xfId="351" xr:uid="{00000000-0005-0000-0000-000065010000}"/>
    <cellStyle name="Style 541" xfId="352" xr:uid="{00000000-0005-0000-0000-000066010000}"/>
    <cellStyle name="Style 543" xfId="353" xr:uid="{00000000-0005-0000-0000-000067010000}"/>
    <cellStyle name="Style 545" xfId="354" xr:uid="{00000000-0005-0000-0000-000068010000}"/>
    <cellStyle name="Style 547" xfId="355" xr:uid="{00000000-0005-0000-0000-000069010000}"/>
    <cellStyle name="Style 552" xfId="356" xr:uid="{00000000-0005-0000-0000-00006A010000}"/>
    <cellStyle name="Style 561" xfId="357" xr:uid="{00000000-0005-0000-0000-00006B010000}"/>
    <cellStyle name="Style 561 2" xfId="358" xr:uid="{00000000-0005-0000-0000-00006C010000}"/>
    <cellStyle name="Style 562" xfId="359" xr:uid="{00000000-0005-0000-0000-00006D010000}"/>
    <cellStyle name="Style 563" xfId="360" xr:uid="{00000000-0005-0000-0000-00006E010000}"/>
    <cellStyle name="Style 564" xfId="361" xr:uid="{00000000-0005-0000-0000-00006F010000}"/>
    <cellStyle name="Style 565" xfId="362" xr:uid="{00000000-0005-0000-0000-000070010000}"/>
    <cellStyle name="Style 566" xfId="363" xr:uid="{00000000-0005-0000-0000-000071010000}"/>
    <cellStyle name="Style 567" xfId="364" xr:uid="{00000000-0005-0000-0000-000072010000}"/>
    <cellStyle name="Style 568" xfId="365" xr:uid="{00000000-0005-0000-0000-000073010000}"/>
    <cellStyle name="Style 569" xfId="366" xr:uid="{00000000-0005-0000-0000-000074010000}"/>
    <cellStyle name="Style 574" xfId="367" xr:uid="{00000000-0005-0000-0000-000075010000}"/>
    <cellStyle name="Style 575" xfId="368" xr:uid="{00000000-0005-0000-0000-000076010000}"/>
    <cellStyle name="Style 576" xfId="369" xr:uid="{00000000-0005-0000-0000-000077010000}"/>
    <cellStyle name="Style 577" xfId="370" xr:uid="{00000000-0005-0000-0000-000078010000}"/>
    <cellStyle name="Style 578" xfId="371" xr:uid="{00000000-0005-0000-0000-000079010000}"/>
    <cellStyle name="Style 579" xfId="372" xr:uid="{00000000-0005-0000-0000-00007A010000}"/>
    <cellStyle name="Style 580" xfId="373" xr:uid="{00000000-0005-0000-0000-00007B010000}"/>
    <cellStyle name="Style 581" xfId="374" xr:uid="{00000000-0005-0000-0000-00007C010000}"/>
    <cellStyle name="Style 582" xfId="375" xr:uid="{00000000-0005-0000-0000-00007D010000}"/>
    <cellStyle name="Style 583" xfId="376" xr:uid="{00000000-0005-0000-0000-00007E010000}"/>
    <cellStyle name="Style 584" xfId="377" xr:uid="{00000000-0005-0000-0000-00007F010000}"/>
    <cellStyle name="Style 585" xfId="378" xr:uid="{00000000-0005-0000-0000-000080010000}"/>
    <cellStyle name="Style 586" xfId="379" xr:uid="{00000000-0005-0000-0000-000081010000}"/>
    <cellStyle name="Style 587" xfId="380" xr:uid="{00000000-0005-0000-0000-000082010000}"/>
    <cellStyle name="Style 588" xfId="381" xr:uid="{00000000-0005-0000-0000-000083010000}"/>
    <cellStyle name="Style 589" xfId="382" xr:uid="{00000000-0005-0000-0000-000084010000}"/>
    <cellStyle name="Style 590" xfId="383" xr:uid="{00000000-0005-0000-0000-000085010000}"/>
    <cellStyle name="Style 591" xfId="384" xr:uid="{00000000-0005-0000-0000-000086010000}"/>
    <cellStyle name="Style 592" xfId="385" xr:uid="{00000000-0005-0000-0000-000087010000}"/>
    <cellStyle name="Style 593" xfId="386" xr:uid="{00000000-0005-0000-0000-000088010000}"/>
    <cellStyle name="Style 594" xfId="387" xr:uid="{00000000-0005-0000-0000-000089010000}"/>
    <cellStyle name="Style 595" xfId="388" xr:uid="{00000000-0005-0000-0000-00008A010000}"/>
    <cellStyle name="Style 596" xfId="389" xr:uid="{00000000-0005-0000-0000-00008B010000}"/>
    <cellStyle name="Style 597" xfId="390" xr:uid="{00000000-0005-0000-0000-00008C010000}"/>
    <cellStyle name="Style 598" xfId="391" xr:uid="{00000000-0005-0000-0000-00008D010000}"/>
    <cellStyle name="Style 599" xfId="392" xr:uid="{00000000-0005-0000-0000-00008E010000}"/>
    <cellStyle name="Style 609" xfId="393" xr:uid="{00000000-0005-0000-0000-00008F010000}"/>
    <cellStyle name="Style 610" xfId="394" xr:uid="{00000000-0005-0000-0000-000090010000}"/>
    <cellStyle name="Style 611" xfId="395" xr:uid="{00000000-0005-0000-0000-000091010000}"/>
    <cellStyle name="Style 612" xfId="396" xr:uid="{00000000-0005-0000-0000-000092010000}"/>
    <cellStyle name="Style 613" xfId="397" xr:uid="{00000000-0005-0000-0000-000093010000}"/>
    <cellStyle name="Style 614" xfId="398" xr:uid="{00000000-0005-0000-0000-000094010000}"/>
    <cellStyle name="Style 615" xfId="399" xr:uid="{00000000-0005-0000-0000-000095010000}"/>
    <cellStyle name="Style 616" xfId="400" xr:uid="{00000000-0005-0000-0000-000096010000}"/>
    <cellStyle name="Style 617" xfId="401" xr:uid="{00000000-0005-0000-0000-000097010000}"/>
    <cellStyle name="Style 618" xfId="402" xr:uid="{00000000-0005-0000-0000-000098010000}"/>
    <cellStyle name="Style 619" xfId="403" xr:uid="{00000000-0005-0000-0000-000099010000}"/>
    <cellStyle name="Style 620" xfId="404" xr:uid="{00000000-0005-0000-0000-00009A010000}"/>
    <cellStyle name="Style 621" xfId="405" xr:uid="{00000000-0005-0000-0000-00009B010000}"/>
    <cellStyle name="Style 622" xfId="406" xr:uid="{00000000-0005-0000-0000-00009C010000}"/>
    <cellStyle name="Style 623" xfId="407" xr:uid="{00000000-0005-0000-0000-00009D010000}"/>
    <cellStyle name="Style 624" xfId="408" xr:uid="{00000000-0005-0000-0000-00009E010000}"/>
    <cellStyle name="Style 625" xfId="409" xr:uid="{00000000-0005-0000-0000-00009F010000}"/>
    <cellStyle name="Style 626" xfId="410" xr:uid="{00000000-0005-0000-0000-0000A0010000}"/>
    <cellStyle name="Style 627" xfId="411" xr:uid="{00000000-0005-0000-0000-0000A1010000}"/>
    <cellStyle name="Style 648" xfId="412" xr:uid="{00000000-0005-0000-0000-0000A2010000}"/>
    <cellStyle name="Style 649" xfId="413" xr:uid="{00000000-0005-0000-0000-0000A3010000}"/>
    <cellStyle name="Style 650" xfId="414" xr:uid="{00000000-0005-0000-0000-0000A4010000}"/>
    <cellStyle name="Style 651" xfId="415" xr:uid="{00000000-0005-0000-0000-0000A5010000}"/>
    <cellStyle name="Style 652" xfId="416" xr:uid="{00000000-0005-0000-0000-0000A6010000}"/>
    <cellStyle name="Style 653" xfId="417" xr:uid="{00000000-0005-0000-0000-0000A7010000}"/>
    <cellStyle name="Style 654" xfId="418" xr:uid="{00000000-0005-0000-0000-0000A8010000}"/>
    <cellStyle name="Style 655" xfId="419" xr:uid="{00000000-0005-0000-0000-0000A9010000}"/>
    <cellStyle name="Style 656" xfId="420" xr:uid="{00000000-0005-0000-0000-0000AA010000}"/>
    <cellStyle name="Style 657" xfId="421" xr:uid="{00000000-0005-0000-0000-0000AB010000}"/>
    <cellStyle name="Style 658" xfId="422" xr:uid="{00000000-0005-0000-0000-0000AC010000}"/>
    <cellStyle name="Style 659" xfId="423" xr:uid="{00000000-0005-0000-0000-0000AD010000}"/>
    <cellStyle name="Style 666" xfId="424" xr:uid="{00000000-0005-0000-0000-0000AE010000}"/>
    <cellStyle name="Style 669" xfId="425" xr:uid="{00000000-0005-0000-0000-0000AF010000}"/>
    <cellStyle name="Style 669 2" xfId="426" xr:uid="{00000000-0005-0000-0000-0000B0010000}"/>
    <cellStyle name="Style 670" xfId="427" xr:uid="{00000000-0005-0000-0000-0000B1010000}"/>
    <cellStyle name="Style 670 2" xfId="428" xr:uid="{00000000-0005-0000-0000-0000B2010000}"/>
    <cellStyle name="Style 671" xfId="429" xr:uid="{00000000-0005-0000-0000-0000B3010000}"/>
    <cellStyle name="Style 671 2" xfId="430" xr:uid="{00000000-0005-0000-0000-0000B4010000}"/>
    <cellStyle name="Style 672" xfId="431" xr:uid="{00000000-0005-0000-0000-0000B5010000}"/>
    <cellStyle name="Style 672 2" xfId="432" xr:uid="{00000000-0005-0000-0000-0000B6010000}"/>
    <cellStyle name="Style 673" xfId="433" xr:uid="{00000000-0005-0000-0000-0000B7010000}"/>
    <cellStyle name="Style 673 2" xfId="434" xr:uid="{00000000-0005-0000-0000-0000B8010000}"/>
    <cellStyle name="Style 674" xfId="435" xr:uid="{00000000-0005-0000-0000-0000B9010000}"/>
    <cellStyle name="Style 674 2" xfId="436" xr:uid="{00000000-0005-0000-0000-0000BA010000}"/>
    <cellStyle name="Style 675" xfId="437" xr:uid="{00000000-0005-0000-0000-0000BB010000}"/>
    <cellStyle name="Style 675 2" xfId="438" xr:uid="{00000000-0005-0000-0000-0000BC010000}"/>
    <cellStyle name="Style 676" xfId="439" xr:uid="{00000000-0005-0000-0000-0000BD010000}"/>
    <cellStyle name="Style 676 2" xfId="440" xr:uid="{00000000-0005-0000-0000-0000BE010000}"/>
    <cellStyle name="Style 677" xfId="441" xr:uid="{00000000-0005-0000-0000-0000BF010000}"/>
    <cellStyle name="Style 679" xfId="442" xr:uid="{00000000-0005-0000-0000-0000C0010000}"/>
    <cellStyle name="Style 681" xfId="443" xr:uid="{00000000-0005-0000-0000-0000C1010000}"/>
    <cellStyle name="Style 683" xfId="444" xr:uid="{00000000-0005-0000-0000-0000C2010000}"/>
    <cellStyle name="Style 686" xfId="445" xr:uid="{00000000-0005-0000-0000-0000C3010000}"/>
    <cellStyle name="Style 687" xfId="446" xr:uid="{00000000-0005-0000-0000-0000C4010000}"/>
    <cellStyle name="Style 688" xfId="447" xr:uid="{00000000-0005-0000-0000-0000C5010000}"/>
    <cellStyle name="Style 689" xfId="448" xr:uid="{00000000-0005-0000-0000-0000C6010000}"/>
    <cellStyle name="Style 690" xfId="449" xr:uid="{00000000-0005-0000-0000-0000C7010000}"/>
    <cellStyle name="Style 691" xfId="450" xr:uid="{00000000-0005-0000-0000-0000C8010000}"/>
    <cellStyle name="Style 692" xfId="451" xr:uid="{00000000-0005-0000-0000-0000C9010000}"/>
    <cellStyle name="Style 693" xfId="452" xr:uid="{00000000-0005-0000-0000-0000CA010000}"/>
    <cellStyle name="Style 694" xfId="453" xr:uid="{00000000-0005-0000-0000-0000CB010000}"/>
    <cellStyle name="Style 696" xfId="454" xr:uid="{00000000-0005-0000-0000-0000CC010000}"/>
    <cellStyle name="Style 697" xfId="455" xr:uid="{00000000-0005-0000-0000-0000CD010000}"/>
    <cellStyle name="Style 698" xfId="456" xr:uid="{00000000-0005-0000-0000-0000CE010000}"/>
    <cellStyle name="Style 699" xfId="457" xr:uid="{00000000-0005-0000-0000-0000CF010000}"/>
    <cellStyle name="Style 700" xfId="458" xr:uid="{00000000-0005-0000-0000-0000D0010000}"/>
    <cellStyle name="Style 701" xfId="459" xr:uid="{00000000-0005-0000-0000-0000D1010000}"/>
    <cellStyle name="Style 702" xfId="460" xr:uid="{00000000-0005-0000-0000-0000D2010000}"/>
    <cellStyle name="Style 703" xfId="461" xr:uid="{00000000-0005-0000-0000-0000D3010000}"/>
    <cellStyle name="Style 704" xfId="462" xr:uid="{00000000-0005-0000-0000-0000D4010000}"/>
    <cellStyle name="Style 705" xfId="463" xr:uid="{00000000-0005-0000-0000-0000D5010000}"/>
    <cellStyle name="Style 707" xfId="464" xr:uid="{00000000-0005-0000-0000-0000D6010000}"/>
    <cellStyle name="Style 707 2" xfId="465" xr:uid="{00000000-0005-0000-0000-0000D7010000}"/>
    <cellStyle name="Style 708" xfId="466" xr:uid="{00000000-0005-0000-0000-0000D8010000}"/>
    <cellStyle name="Style 708 2" xfId="467" xr:uid="{00000000-0005-0000-0000-0000D9010000}"/>
    <cellStyle name="Style 709" xfId="468" xr:uid="{00000000-0005-0000-0000-0000DA010000}"/>
    <cellStyle name="Style 709 2" xfId="469" xr:uid="{00000000-0005-0000-0000-0000DB010000}"/>
    <cellStyle name="Style 710" xfId="470" xr:uid="{00000000-0005-0000-0000-0000DC010000}"/>
    <cellStyle name="Style 710 2" xfId="471" xr:uid="{00000000-0005-0000-0000-0000DD010000}"/>
    <cellStyle name="Style 711" xfId="472" xr:uid="{00000000-0005-0000-0000-0000DE010000}"/>
    <cellStyle name="Style 711 2" xfId="473" xr:uid="{00000000-0005-0000-0000-0000DF010000}"/>
    <cellStyle name="Style 712" xfId="474" xr:uid="{00000000-0005-0000-0000-0000E0010000}"/>
    <cellStyle name="Style 712 2" xfId="475" xr:uid="{00000000-0005-0000-0000-0000E1010000}"/>
    <cellStyle name="Style 713" xfId="476" xr:uid="{00000000-0005-0000-0000-0000E2010000}"/>
    <cellStyle name="Style 713 2" xfId="477" xr:uid="{00000000-0005-0000-0000-0000E3010000}"/>
    <cellStyle name="Style 714" xfId="478" xr:uid="{00000000-0005-0000-0000-0000E4010000}"/>
    <cellStyle name="Style 714 2" xfId="479" xr:uid="{00000000-0005-0000-0000-0000E5010000}"/>
    <cellStyle name="Style 719" xfId="480" xr:uid="{00000000-0005-0000-0000-0000E6010000}"/>
    <cellStyle name="Style 723" xfId="481" xr:uid="{00000000-0005-0000-0000-0000E7010000}"/>
    <cellStyle name="Style 724" xfId="482" xr:uid="{00000000-0005-0000-0000-0000E8010000}"/>
    <cellStyle name="Style 725" xfId="483" xr:uid="{00000000-0005-0000-0000-0000E9010000}"/>
    <cellStyle name="Style 726" xfId="484" xr:uid="{00000000-0005-0000-0000-0000EA010000}"/>
    <cellStyle name="Style 727" xfId="485" xr:uid="{00000000-0005-0000-0000-0000EB010000}"/>
    <cellStyle name="Style 728" xfId="486" xr:uid="{00000000-0005-0000-0000-0000EC010000}"/>
    <cellStyle name="Style 729" xfId="487" xr:uid="{00000000-0005-0000-0000-0000ED010000}"/>
    <cellStyle name="Style 730" xfId="488" xr:uid="{00000000-0005-0000-0000-0000EE010000}"/>
    <cellStyle name="Style 731" xfId="489" xr:uid="{00000000-0005-0000-0000-0000EF010000}"/>
    <cellStyle name="Style 732" xfId="490" xr:uid="{00000000-0005-0000-0000-0000F0010000}"/>
    <cellStyle name="Style 733" xfId="491" xr:uid="{00000000-0005-0000-0000-0000F1010000}"/>
    <cellStyle name="Style 734" xfId="492" xr:uid="{00000000-0005-0000-0000-0000F2010000}"/>
    <cellStyle name="Style 735" xfId="493" xr:uid="{00000000-0005-0000-0000-0000F3010000}"/>
    <cellStyle name="Style 736" xfId="494" xr:uid="{00000000-0005-0000-0000-0000F4010000}"/>
    <cellStyle name="Style 740" xfId="495" xr:uid="{00000000-0005-0000-0000-0000F5010000}"/>
    <cellStyle name="Style 740 2" xfId="496" xr:uid="{00000000-0005-0000-0000-0000F6010000}"/>
    <cellStyle name="Style 741" xfId="497" xr:uid="{00000000-0005-0000-0000-0000F7010000}"/>
    <cellStyle name="Style 741 2" xfId="498" xr:uid="{00000000-0005-0000-0000-0000F8010000}"/>
    <cellStyle name="Style 742" xfId="499" xr:uid="{00000000-0005-0000-0000-0000F9010000}"/>
    <cellStyle name="Style 742 2" xfId="500" xr:uid="{00000000-0005-0000-0000-0000FA010000}"/>
    <cellStyle name="Style 743" xfId="501" xr:uid="{00000000-0005-0000-0000-0000FB010000}"/>
    <cellStyle name="Style 743 2" xfId="502" xr:uid="{00000000-0005-0000-0000-0000FC010000}"/>
    <cellStyle name="Style 744" xfId="503" xr:uid="{00000000-0005-0000-0000-0000FD010000}"/>
    <cellStyle name="Style 744 2" xfId="504" xr:uid="{00000000-0005-0000-0000-0000FE010000}"/>
    <cellStyle name="Style 745" xfId="505" xr:uid="{00000000-0005-0000-0000-0000FF010000}"/>
    <cellStyle name="Style 745 2" xfId="506" xr:uid="{00000000-0005-0000-0000-000000020000}"/>
    <cellStyle name="Style 746" xfId="507" xr:uid="{00000000-0005-0000-0000-000001020000}"/>
    <cellStyle name="Style 746 2" xfId="508" xr:uid="{00000000-0005-0000-0000-000002020000}"/>
    <cellStyle name="Style 747" xfId="509" xr:uid="{00000000-0005-0000-0000-000003020000}"/>
    <cellStyle name="Style 747 2" xfId="510" xr:uid="{00000000-0005-0000-0000-000004020000}"/>
    <cellStyle name="Style 750" xfId="511" xr:uid="{00000000-0005-0000-0000-000005020000}"/>
    <cellStyle name="Style 751" xfId="512" xr:uid="{00000000-0005-0000-0000-000006020000}"/>
    <cellStyle name="Style 752" xfId="513" xr:uid="{00000000-0005-0000-0000-000007020000}"/>
    <cellStyle name="Style 753" xfId="514" xr:uid="{00000000-0005-0000-0000-000008020000}"/>
    <cellStyle name="Style 754" xfId="515" xr:uid="{00000000-0005-0000-0000-000009020000}"/>
    <cellStyle name="Style 755" xfId="516" xr:uid="{00000000-0005-0000-0000-00000A020000}"/>
    <cellStyle name="Style 756" xfId="517" xr:uid="{00000000-0005-0000-0000-00000B020000}"/>
    <cellStyle name="Style 757" xfId="518" xr:uid="{00000000-0005-0000-0000-00000C020000}"/>
    <cellStyle name="Style 758" xfId="519" xr:uid="{00000000-0005-0000-0000-00000D020000}"/>
    <cellStyle name="Style 788" xfId="520" xr:uid="{00000000-0005-0000-0000-00000E020000}"/>
    <cellStyle name="Style 790" xfId="521" xr:uid="{00000000-0005-0000-0000-00000F020000}"/>
    <cellStyle name="Style 792" xfId="522" xr:uid="{00000000-0005-0000-0000-000010020000}"/>
    <cellStyle name="Style 794" xfId="523" xr:uid="{00000000-0005-0000-0000-000011020000}"/>
    <cellStyle name="Style 833" xfId="524" xr:uid="{00000000-0005-0000-0000-000012020000}"/>
    <cellStyle name="Style 840" xfId="525" xr:uid="{00000000-0005-0000-0000-000013020000}"/>
    <cellStyle name="Style 842" xfId="526" xr:uid="{00000000-0005-0000-0000-000014020000}"/>
    <cellStyle name="Style 844" xfId="527" xr:uid="{00000000-0005-0000-0000-000015020000}"/>
    <cellStyle name="Style 846" xfId="528" xr:uid="{00000000-0005-0000-0000-000016020000}"/>
    <cellStyle name="Style 848" xfId="529" xr:uid="{00000000-0005-0000-0000-000017020000}"/>
    <cellStyle name="Style 850" xfId="530" xr:uid="{00000000-0005-0000-0000-000018020000}"/>
    <cellStyle name="Style 868" xfId="531" xr:uid="{00000000-0005-0000-0000-000019020000}"/>
    <cellStyle name="Style 868 2" xfId="532" xr:uid="{00000000-0005-0000-0000-00001A020000}"/>
    <cellStyle name="Style 902" xfId="533" xr:uid="{00000000-0005-0000-0000-00001B020000}"/>
    <cellStyle name="Style 902 2" xfId="534" xr:uid="{00000000-0005-0000-0000-00001C020000}"/>
    <cellStyle name="Style 903" xfId="535" xr:uid="{00000000-0005-0000-0000-00001D020000}"/>
    <cellStyle name="Style 903 2" xfId="536" xr:uid="{00000000-0005-0000-0000-00001E020000}"/>
    <cellStyle name="Style 904" xfId="537" xr:uid="{00000000-0005-0000-0000-00001F020000}"/>
    <cellStyle name="Style 904 2" xfId="538" xr:uid="{00000000-0005-0000-0000-000020020000}"/>
    <cellStyle name="Style 905" xfId="539" xr:uid="{00000000-0005-0000-0000-000021020000}"/>
    <cellStyle name="Style 905 2" xfId="540" xr:uid="{00000000-0005-0000-0000-000022020000}"/>
    <cellStyle name="Style 910" xfId="541" xr:uid="{00000000-0005-0000-0000-000023020000}"/>
    <cellStyle name="Style 910 2" xfId="542" xr:uid="{00000000-0005-0000-0000-000024020000}"/>
    <cellStyle name="Style 911" xfId="543" xr:uid="{00000000-0005-0000-0000-000025020000}"/>
    <cellStyle name="Style 911 2" xfId="544" xr:uid="{00000000-0005-0000-0000-000026020000}"/>
    <cellStyle name="Style 912" xfId="545" xr:uid="{00000000-0005-0000-0000-000027020000}"/>
    <cellStyle name="Style 912 2" xfId="546" xr:uid="{00000000-0005-0000-0000-000028020000}"/>
    <cellStyle name="Style 913" xfId="547" xr:uid="{00000000-0005-0000-0000-000029020000}"/>
    <cellStyle name="Style 913 2" xfId="548" xr:uid="{00000000-0005-0000-0000-00002A020000}"/>
    <cellStyle name="Style 918" xfId="549" xr:uid="{00000000-0005-0000-0000-00002B020000}"/>
    <cellStyle name="Style 918 2" xfId="550" xr:uid="{00000000-0005-0000-0000-00002C020000}"/>
    <cellStyle name="Style 919" xfId="551" xr:uid="{00000000-0005-0000-0000-00002D020000}"/>
    <cellStyle name="Style 919 2" xfId="552" xr:uid="{00000000-0005-0000-0000-00002E020000}"/>
    <cellStyle name="Style 920" xfId="553" xr:uid="{00000000-0005-0000-0000-00002F020000}"/>
    <cellStyle name="Style 920 2" xfId="554" xr:uid="{00000000-0005-0000-0000-000030020000}"/>
    <cellStyle name="Style 921" xfId="555" xr:uid="{00000000-0005-0000-0000-000031020000}"/>
    <cellStyle name="Style 921 2" xfId="556" xr:uid="{00000000-0005-0000-0000-000032020000}"/>
    <cellStyle name="Style 926" xfId="557" xr:uid="{00000000-0005-0000-0000-000033020000}"/>
    <cellStyle name="Style 926 2" xfId="558" xr:uid="{00000000-0005-0000-0000-000034020000}"/>
    <cellStyle name="Style 927" xfId="559" xr:uid="{00000000-0005-0000-0000-000035020000}"/>
    <cellStyle name="Style 927 2" xfId="560" xr:uid="{00000000-0005-0000-0000-000036020000}"/>
    <cellStyle name="Style 928" xfId="561" xr:uid="{00000000-0005-0000-0000-000037020000}"/>
    <cellStyle name="Style 928 2" xfId="562" xr:uid="{00000000-0005-0000-0000-000038020000}"/>
    <cellStyle name="Style 929" xfId="563" xr:uid="{00000000-0005-0000-0000-000039020000}"/>
    <cellStyle name="Style 929 2" xfId="564" xr:uid="{00000000-0005-0000-0000-00003A020000}"/>
    <cellStyle name="Style 934" xfId="565" xr:uid="{00000000-0005-0000-0000-00003B020000}"/>
    <cellStyle name="Style 934 2" xfId="566" xr:uid="{00000000-0005-0000-0000-00003C020000}"/>
    <cellStyle name="Style 935" xfId="567" xr:uid="{00000000-0005-0000-0000-00003D020000}"/>
    <cellStyle name="Style 935 2" xfId="568" xr:uid="{00000000-0005-0000-0000-00003E020000}"/>
    <cellStyle name="Style 936" xfId="569" xr:uid="{00000000-0005-0000-0000-00003F020000}"/>
    <cellStyle name="Style 936 2" xfId="570" xr:uid="{00000000-0005-0000-0000-000040020000}"/>
    <cellStyle name="Style 937" xfId="571" xr:uid="{00000000-0005-0000-0000-000041020000}"/>
    <cellStyle name="Style 937 2" xfId="572" xr:uid="{00000000-0005-0000-0000-000042020000}"/>
    <cellStyle name="Style 942" xfId="573" xr:uid="{00000000-0005-0000-0000-000043020000}"/>
    <cellStyle name="Style 942 2" xfId="574" xr:uid="{00000000-0005-0000-0000-000044020000}"/>
    <cellStyle name="Style 943" xfId="575" xr:uid="{00000000-0005-0000-0000-000045020000}"/>
    <cellStyle name="Style 943 2" xfId="576" xr:uid="{00000000-0005-0000-0000-000046020000}"/>
    <cellStyle name="Style 944" xfId="577" xr:uid="{00000000-0005-0000-0000-000047020000}"/>
    <cellStyle name="Style 944 2" xfId="578" xr:uid="{00000000-0005-0000-0000-000048020000}"/>
    <cellStyle name="Style 945" xfId="579" xr:uid="{00000000-0005-0000-0000-000049020000}"/>
    <cellStyle name="Style 945 2" xfId="580" xr:uid="{00000000-0005-0000-0000-00004A020000}"/>
    <cellStyle name="Style 950" xfId="581" xr:uid="{00000000-0005-0000-0000-00004B020000}"/>
    <cellStyle name="Style 950 2" xfId="582" xr:uid="{00000000-0005-0000-0000-00004C020000}"/>
    <cellStyle name="Style 951" xfId="583" xr:uid="{00000000-0005-0000-0000-00004D020000}"/>
    <cellStyle name="Style 951 2" xfId="584" xr:uid="{00000000-0005-0000-0000-00004E020000}"/>
    <cellStyle name="Style 952" xfId="585" xr:uid="{00000000-0005-0000-0000-00004F020000}"/>
    <cellStyle name="Style 952 2" xfId="586" xr:uid="{00000000-0005-0000-0000-000050020000}"/>
    <cellStyle name="Style 953" xfId="587" xr:uid="{00000000-0005-0000-0000-000051020000}"/>
    <cellStyle name="Style 953 2" xfId="588" xr:uid="{00000000-0005-0000-0000-000052020000}"/>
    <cellStyle name="Style 958" xfId="589" xr:uid="{00000000-0005-0000-0000-000053020000}"/>
    <cellStyle name="Style 958 2" xfId="590" xr:uid="{00000000-0005-0000-0000-000054020000}"/>
    <cellStyle name="Style 959" xfId="591" xr:uid="{00000000-0005-0000-0000-000055020000}"/>
    <cellStyle name="Style 959 2" xfId="592" xr:uid="{00000000-0005-0000-0000-000056020000}"/>
    <cellStyle name="Style 960" xfId="593" xr:uid="{00000000-0005-0000-0000-000057020000}"/>
    <cellStyle name="Style 960 2" xfId="594" xr:uid="{00000000-0005-0000-0000-000058020000}"/>
    <cellStyle name="Style 961" xfId="595" xr:uid="{00000000-0005-0000-0000-000059020000}"/>
    <cellStyle name="Style 961 2" xfId="596" xr:uid="{00000000-0005-0000-0000-00005A020000}"/>
    <cellStyle name="Style 966" xfId="597" xr:uid="{00000000-0005-0000-0000-00005B020000}"/>
    <cellStyle name="Style 966 2" xfId="598" xr:uid="{00000000-0005-0000-0000-00005C020000}"/>
    <cellStyle name="Style 967" xfId="599" xr:uid="{00000000-0005-0000-0000-00005D020000}"/>
    <cellStyle name="Style 967 2" xfId="600" xr:uid="{00000000-0005-0000-0000-00005E020000}"/>
    <cellStyle name="Style 968" xfId="601" xr:uid="{00000000-0005-0000-0000-00005F020000}"/>
    <cellStyle name="Style 968 2" xfId="602" xr:uid="{00000000-0005-0000-0000-000060020000}"/>
    <cellStyle name="Style 969" xfId="603" xr:uid="{00000000-0005-0000-0000-000061020000}"/>
    <cellStyle name="Style 969 2" xfId="604" xr:uid="{00000000-0005-0000-0000-000062020000}"/>
    <cellStyle name="Style 974" xfId="605" xr:uid="{00000000-0005-0000-0000-000063020000}"/>
    <cellStyle name="Style 974 2" xfId="606" xr:uid="{00000000-0005-0000-0000-000064020000}"/>
    <cellStyle name="Style 975" xfId="607" xr:uid="{00000000-0005-0000-0000-000065020000}"/>
    <cellStyle name="Style 975 2" xfId="608" xr:uid="{00000000-0005-0000-0000-000066020000}"/>
    <cellStyle name="Style 976" xfId="609" xr:uid="{00000000-0005-0000-0000-000067020000}"/>
    <cellStyle name="Style 976 2" xfId="610" xr:uid="{00000000-0005-0000-0000-000068020000}"/>
    <cellStyle name="Style 977" xfId="611" xr:uid="{00000000-0005-0000-0000-000069020000}"/>
    <cellStyle name="Style 977 2" xfId="612" xr:uid="{00000000-0005-0000-0000-00006A020000}"/>
    <cellStyle name="Style 979" xfId="613" xr:uid="{00000000-0005-0000-0000-00006B020000}"/>
    <cellStyle name="Style 979 2" xfId="614" xr:uid="{00000000-0005-0000-0000-00006C020000}"/>
    <cellStyle name="Style 981" xfId="615" xr:uid="{00000000-0005-0000-0000-00006D020000}"/>
    <cellStyle name="Style 981 2" xfId="616" xr:uid="{00000000-0005-0000-0000-00006E020000}"/>
    <cellStyle name="Style 982" xfId="617" xr:uid="{00000000-0005-0000-0000-00006F020000}"/>
    <cellStyle name="Style 982 2" xfId="618" xr:uid="{00000000-0005-0000-0000-000070020000}"/>
    <cellStyle name="Style 983" xfId="619" xr:uid="{00000000-0005-0000-0000-000071020000}"/>
    <cellStyle name="Style 983 2" xfId="620" xr:uid="{00000000-0005-0000-0000-000072020000}"/>
    <cellStyle name="Style 984" xfId="621" xr:uid="{00000000-0005-0000-0000-000073020000}"/>
    <cellStyle name="Style 984 2" xfId="622" xr:uid="{00000000-0005-0000-0000-000074020000}"/>
    <cellStyle name="Style 985" xfId="623" xr:uid="{00000000-0005-0000-0000-000075020000}"/>
    <cellStyle name="Style 985 2" xfId="624" xr:uid="{00000000-0005-0000-0000-000076020000}"/>
    <cellStyle name="Style 986" xfId="625" xr:uid="{00000000-0005-0000-0000-000077020000}"/>
    <cellStyle name="Style 986 2" xfId="626" xr:uid="{00000000-0005-0000-0000-000078020000}"/>
    <cellStyle name="Style 987" xfId="627" xr:uid="{00000000-0005-0000-0000-000079020000}"/>
    <cellStyle name="Style 987 2" xfId="628" xr:uid="{00000000-0005-0000-0000-00007A020000}"/>
    <cellStyle name="Style 988" xfId="629" xr:uid="{00000000-0005-0000-0000-00007B020000}"/>
    <cellStyle name="Style 988 2" xfId="630" xr:uid="{00000000-0005-0000-0000-00007C020000}"/>
    <cellStyle name="Style 989" xfId="631" xr:uid="{00000000-0005-0000-0000-00007D020000}"/>
    <cellStyle name="Style 989 2" xfId="632" xr:uid="{00000000-0005-0000-0000-00007E020000}"/>
    <cellStyle name="Style 991" xfId="633" xr:uid="{00000000-0005-0000-0000-00007F020000}"/>
    <cellStyle name="Style 991 2" xfId="634" xr:uid="{00000000-0005-0000-0000-000080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A54F0F"/>
      <rgbColor rgb="0000FFFF"/>
      <rgbColor rgb="00800000"/>
      <rgbColor rgb="00008000"/>
      <rgbColor rgb="00000080"/>
      <rgbColor rgb="00808000"/>
      <rgbColor rgb="00800080"/>
      <rgbColor rgb="00008080"/>
      <rgbColor rgb="00C0C0C0"/>
      <rgbColor rgb="00808080"/>
      <rgbColor rgb="009999FF"/>
      <rgbColor rgb="00BB793C"/>
      <rgbColor rgb="00620C0B"/>
      <rgbColor rgb="00590001"/>
      <rgbColor rgb="00404549"/>
      <rgbColor rgb="00CD9B7A"/>
      <rgbColor rgb="00990033"/>
      <rgbColor rgb="00EAEAEA"/>
      <rgbColor rgb="00000080"/>
      <rgbColor rgb="00579A32"/>
      <rgbColor rgb="003366FF"/>
      <rgbColor rgb="00CC9900"/>
      <rgbColor rgb="00CC6633"/>
      <rgbColor rgb="00A54F0F"/>
      <rgbColor rgb="00008C99"/>
      <rgbColor rgb="00666666"/>
      <rgbColor rgb="0000CCFF"/>
      <rgbColor rgb="00CCFFFF"/>
      <rgbColor rgb="00CCFFCC"/>
      <rgbColor rgb="00FFFF99"/>
      <rgbColor rgb="0099CCFF"/>
      <rgbColor rgb="00666666"/>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0</xdr:row>
      <xdr:rowOff>504825</xdr:rowOff>
    </xdr:from>
    <xdr:to>
      <xdr:col>6</xdr:col>
      <xdr:colOff>1019175</xdr:colOff>
      <xdr:row>4</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1175" y="504825"/>
          <a:ext cx="103822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6</xdr:col>
      <xdr:colOff>409575</xdr:colOff>
      <xdr:row>1</xdr:row>
      <xdr:rowOff>838200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60864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trglobal.com/aam" TargetMode="External"/><Relationship Id="rId3" Type="http://schemas.openxmlformats.org/officeDocument/2006/relationships/hyperlink" Target="mailto:apinfo@str.com" TargetMode="External"/><Relationship Id="rId7" Type="http://schemas.openxmlformats.org/officeDocument/2006/relationships/hyperlink" Target="http://strglobal.com/resources/glossary" TargetMode="External"/><Relationship Id="rId2" Type="http://schemas.openxmlformats.org/officeDocument/2006/relationships/hyperlink" Target="mailto:hotelinfo@str.com" TargetMode="External"/><Relationship Id="rId1" Type="http://schemas.openxmlformats.org/officeDocument/2006/relationships/hyperlink" Target="mailto:support@str.com" TargetMode="External"/><Relationship Id="rId6" Type="http://schemas.openxmlformats.org/officeDocument/2006/relationships/hyperlink" Target="http://www.str.com/aam" TargetMode="External"/><Relationship Id="rId11" Type="http://schemas.openxmlformats.org/officeDocument/2006/relationships/drawing" Target="../drawings/drawing2.xml"/><Relationship Id="rId5" Type="http://schemas.openxmlformats.org/officeDocument/2006/relationships/hyperlink" Target="http://www.hoteldataconference.com/" TargetMode="External"/><Relationship Id="rId10" Type="http://schemas.openxmlformats.org/officeDocument/2006/relationships/printerSettings" Target="../printerSettings/printerSettings2.bin"/><Relationship Id="rId4" Type="http://schemas.openxmlformats.org/officeDocument/2006/relationships/hyperlink" Target="http://www.hotelnewsnow.com/" TargetMode="External"/><Relationship Id="rId9" Type="http://schemas.openxmlformats.org/officeDocument/2006/relationships/hyperlink" Target="http://www.strglob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K104"/>
  <sheetViews>
    <sheetView showGridLines="0" tabSelected="1" workbookViewId="0">
      <selection activeCell="A192" sqref="A192"/>
    </sheetView>
  </sheetViews>
  <sheetFormatPr defaultRowHeight="12.75" customHeight="1" x14ac:dyDescent="0.2"/>
  <cols>
    <col min="1" max="1" width="13.42578125" style="5" customWidth="1"/>
    <col min="2" max="2" width="57.5703125" style="5" customWidth="1"/>
    <col min="3" max="3" width="5.42578125" style="5" customWidth="1"/>
    <col min="4" max="4" width="1.85546875" style="26" customWidth="1"/>
    <col min="5" max="5" width="57.5703125" style="5" customWidth="1"/>
    <col min="6" max="6" width="5.42578125" style="5" customWidth="1"/>
    <col min="7" max="7" width="15.5703125" style="5" customWidth="1"/>
    <col min="8" max="8" width="4.140625" style="4" customWidth="1"/>
    <col min="9" max="13" width="7.140625" style="4" customWidth="1"/>
    <col min="14" max="14" width="1.42578125" style="4" customWidth="1"/>
    <col min="15" max="15" width="7.42578125" style="4" customWidth="1"/>
    <col min="16" max="27" width="9.140625" style="4" customWidth="1"/>
    <col min="28" max="28" width="9.140625" style="4"/>
    <col min="29" max="256" width="9.140625" style="5"/>
    <col min="257" max="257" width="13.42578125" style="5" customWidth="1"/>
    <col min="258" max="258" width="57.5703125" style="5" customWidth="1"/>
    <col min="259" max="259" width="5.42578125" style="5" customWidth="1"/>
    <col min="260" max="260" width="1.85546875" style="5" customWidth="1"/>
    <col min="261" max="261" width="57.5703125" style="5" customWidth="1"/>
    <col min="262" max="262" width="5.42578125" style="5" customWidth="1"/>
    <col min="263" max="263" width="15.5703125" style="5" customWidth="1"/>
    <col min="264" max="264" width="4.140625" style="5" customWidth="1"/>
    <col min="265" max="269" width="7.140625" style="5" customWidth="1"/>
    <col min="270" max="270" width="1.42578125" style="5" customWidth="1"/>
    <col min="271" max="271" width="7.42578125" style="5" customWidth="1"/>
    <col min="272" max="283" width="9.140625" style="5" customWidth="1"/>
    <col min="284" max="512" width="9.140625" style="5"/>
    <col min="513" max="513" width="13.42578125" style="5" customWidth="1"/>
    <col min="514" max="514" width="57.5703125" style="5" customWidth="1"/>
    <col min="515" max="515" width="5.42578125" style="5" customWidth="1"/>
    <col min="516" max="516" width="1.85546875" style="5" customWidth="1"/>
    <col min="517" max="517" width="57.5703125" style="5" customWidth="1"/>
    <col min="518" max="518" width="5.42578125" style="5" customWidth="1"/>
    <col min="519" max="519" width="15.5703125" style="5" customWidth="1"/>
    <col min="520" max="520" width="4.140625" style="5" customWidth="1"/>
    <col min="521" max="525" width="7.140625" style="5" customWidth="1"/>
    <col min="526" max="526" width="1.42578125" style="5" customWidth="1"/>
    <col min="527" max="527" width="7.42578125" style="5" customWidth="1"/>
    <col min="528" max="539" width="9.140625" style="5" customWidth="1"/>
    <col min="540" max="768" width="9.140625" style="5"/>
    <col min="769" max="769" width="13.42578125" style="5" customWidth="1"/>
    <col min="770" max="770" width="57.5703125" style="5" customWidth="1"/>
    <col min="771" max="771" width="5.42578125" style="5" customWidth="1"/>
    <col min="772" max="772" width="1.85546875" style="5" customWidth="1"/>
    <col min="773" max="773" width="57.5703125" style="5" customWidth="1"/>
    <col min="774" max="774" width="5.42578125" style="5" customWidth="1"/>
    <col min="775" max="775" width="15.5703125" style="5" customWidth="1"/>
    <col min="776" max="776" width="4.140625" style="5" customWidth="1"/>
    <col min="777" max="781" width="7.140625" style="5" customWidth="1"/>
    <col min="782" max="782" width="1.42578125" style="5" customWidth="1"/>
    <col min="783" max="783" width="7.42578125" style="5" customWidth="1"/>
    <col min="784" max="795" width="9.140625" style="5" customWidth="1"/>
    <col min="796" max="1024" width="9.140625" style="5"/>
    <col min="1025" max="1025" width="13.42578125" style="5" customWidth="1"/>
    <col min="1026" max="1026" width="57.5703125" style="5" customWidth="1"/>
    <col min="1027" max="1027" width="5.42578125" style="5" customWidth="1"/>
    <col min="1028" max="1028" width="1.85546875" style="5" customWidth="1"/>
    <col min="1029" max="1029" width="57.5703125" style="5" customWidth="1"/>
    <col min="1030" max="1030" width="5.42578125" style="5" customWidth="1"/>
    <col min="1031" max="1031" width="15.5703125" style="5" customWidth="1"/>
    <col min="1032" max="1032" width="4.140625" style="5" customWidth="1"/>
    <col min="1033" max="1037" width="7.140625" style="5" customWidth="1"/>
    <col min="1038" max="1038" width="1.42578125" style="5" customWidth="1"/>
    <col min="1039" max="1039" width="7.42578125" style="5" customWidth="1"/>
    <col min="1040" max="1051" width="9.140625" style="5" customWidth="1"/>
    <col min="1052" max="1280" width="9.140625" style="5"/>
    <col min="1281" max="1281" width="13.42578125" style="5" customWidth="1"/>
    <col min="1282" max="1282" width="57.5703125" style="5" customWidth="1"/>
    <col min="1283" max="1283" width="5.42578125" style="5" customWidth="1"/>
    <col min="1284" max="1284" width="1.85546875" style="5" customWidth="1"/>
    <col min="1285" max="1285" width="57.5703125" style="5" customWidth="1"/>
    <col min="1286" max="1286" width="5.42578125" style="5" customWidth="1"/>
    <col min="1287" max="1287" width="15.5703125" style="5" customWidth="1"/>
    <col min="1288" max="1288" width="4.140625" style="5" customWidth="1"/>
    <col min="1289" max="1293" width="7.140625" style="5" customWidth="1"/>
    <col min="1294" max="1294" width="1.42578125" style="5" customWidth="1"/>
    <col min="1295" max="1295" width="7.42578125" style="5" customWidth="1"/>
    <col min="1296" max="1307" width="9.140625" style="5" customWidth="1"/>
    <col min="1308" max="1536" width="9.140625" style="5"/>
    <col min="1537" max="1537" width="13.42578125" style="5" customWidth="1"/>
    <col min="1538" max="1538" width="57.5703125" style="5" customWidth="1"/>
    <col min="1539" max="1539" width="5.42578125" style="5" customWidth="1"/>
    <col min="1540" max="1540" width="1.85546875" style="5" customWidth="1"/>
    <col min="1541" max="1541" width="57.5703125" style="5" customWidth="1"/>
    <col min="1542" max="1542" width="5.42578125" style="5" customWidth="1"/>
    <col min="1543" max="1543" width="15.5703125" style="5" customWidth="1"/>
    <col min="1544" max="1544" width="4.140625" style="5" customWidth="1"/>
    <col min="1545" max="1549" width="7.140625" style="5" customWidth="1"/>
    <col min="1550" max="1550" width="1.42578125" style="5" customWidth="1"/>
    <col min="1551" max="1551" width="7.42578125" style="5" customWidth="1"/>
    <col min="1552" max="1563" width="9.140625" style="5" customWidth="1"/>
    <col min="1564" max="1792" width="9.140625" style="5"/>
    <col min="1793" max="1793" width="13.42578125" style="5" customWidth="1"/>
    <col min="1794" max="1794" width="57.5703125" style="5" customWidth="1"/>
    <col min="1795" max="1795" width="5.42578125" style="5" customWidth="1"/>
    <col min="1796" max="1796" width="1.85546875" style="5" customWidth="1"/>
    <col min="1797" max="1797" width="57.5703125" style="5" customWidth="1"/>
    <col min="1798" max="1798" width="5.42578125" style="5" customWidth="1"/>
    <col min="1799" max="1799" width="15.5703125" style="5" customWidth="1"/>
    <col min="1800" max="1800" width="4.140625" style="5" customWidth="1"/>
    <col min="1801" max="1805" width="7.140625" style="5" customWidth="1"/>
    <col min="1806" max="1806" width="1.42578125" style="5" customWidth="1"/>
    <col min="1807" max="1807" width="7.42578125" style="5" customWidth="1"/>
    <col min="1808" max="1819" width="9.140625" style="5" customWidth="1"/>
    <col min="1820" max="2048" width="9.140625" style="5"/>
    <col min="2049" max="2049" width="13.42578125" style="5" customWidth="1"/>
    <col min="2050" max="2050" width="57.5703125" style="5" customWidth="1"/>
    <col min="2051" max="2051" width="5.42578125" style="5" customWidth="1"/>
    <col min="2052" max="2052" width="1.85546875" style="5" customWidth="1"/>
    <col min="2053" max="2053" width="57.5703125" style="5" customWidth="1"/>
    <col min="2054" max="2054" width="5.42578125" style="5" customWidth="1"/>
    <col min="2055" max="2055" width="15.5703125" style="5" customWidth="1"/>
    <col min="2056" max="2056" width="4.140625" style="5" customWidth="1"/>
    <col min="2057" max="2061" width="7.140625" style="5" customWidth="1"/>
    <col min="2062" max="2062" width="1.42578125" style="5" customWidth="1"/>
    <col min="2063" max="2063" width="7.42578125" style="5" customWidth="1"/>
    <col min="2064" max="2075" width="9.140625" style="5" customWidth="1"/>
    <col min="2076" max="2304" width="9.140625" style="5"/>
    <col min="2305" max="2305" width="13.42578125" style="5" customWidth="1"/>
    <col min="2306" max="2306" width="57.5703125" style="5" customWidth="1"/>
    <col min="2307" max="2307" width="5.42578125" style="5" customWidth="1"/>
    <col min="2308" max="2308" width="1.85546875" style="5" customWidth="1"/>
    <col min="2309" max="2309" width="57.5703125" style="5" customWidth="1"/>
    <col min="2310" max="2310" width="5.42578125" style="5" customWidth="1"/>
    <col min="2311" max="2311" width="15.5703125" style="5" customWidth="1"/>
    <col min="2312" max="2312" width="4.140625" style="5" customWidth="1"/>
    <col min="2313" max="2317" width="7.140625" style="5" customWidth="1"/>
    <col min="2318" max="2318" width="1.42578125" style="5" customWidth="1"/>
    <col min="2319" max="2319" width="7.42578125" style="5" customWidth="1"/>
    <col min="2320" max="2331" width="9.140625" style="5" customWidth="1"/>
    <col min="2332" max="2560" width="9.140625" style="5"/>
    <col min="2561" max="2561" width="13.42578125" style="5" customWidth="1"/>
    <col min="2562" max="2562" width="57.5703125" style="5" customWidth="1"/>
    <col min="2563" max="2563" width="5.42578125" style="5" customWidth="1"/>
    <col min="2564" max="2564" width="1.85546875" style="5" customWidth="1"/>
    <col min="2565" max="2565" width="57.5703125" style="5" customWidth="1"/>
    <col min="2566" max="2566" width="5.42578125" style="5" customWidth="1"/>
    <col min="2567" max="2567" width="15.5703125" style="5" customWidth="1"/>
    <col min="2568" max="2568" width="4.140625" style="5" customWidth="1"/>
    <col min="2569" max="2573" width="7.140625" style="5" customWidth="1"/>
    <col min="2574" max="2574" width="1.42578125" style="5" customWidth="1"/>
    <col min="2575" max="2575" width="7.42578125" style="5" customWidth="1"/>
    <col min="2576" max="2587" width="9.140625" style="5" customWidth="1"/>
    <col min="2588" max="2816" width="9.140625" style="5"/>
    <col min="2817" max="2817" width="13.42578125" style="5" customWidth="1"/>
    <col min="2818" max="2818" width="57.5703125" style="5" customWidth="1"/>
    <col min="2819" max="2819" width="5.42578125" style="5" customWidth="1"/>
    <col min="2820" max="2820" width="1.85546875" style="5" customWidth="1"/>
    <col min="2821" max="2821" width="57.5703125" style="5" customWidth="1"/>
    <col min="2822" max="2822" width="5.42578125" style="5" customWidth="1"/>
    <col min="2823" max="2823" width="15.5703125" style="5" customWidth="1"/>
    <col min="2824" max="2824" width="4.140625" style="5" customWidth="1"/>
    <col min="2825" max="2829" width="7.140625" style="5" customWidth="1"/>
    <col min="2830" max="2830" width="1.42578125" style="5" customWidth="1"/>
    <col min="2831" max="2831" width="7.42578125" style="5" customWidth="1"/>
    <col min="2832" max="2843" width="9.140625" style="5" customWidth="1"/>
    <col min="2844" max="3072" width="9.140625" style="5"/>
    <col min="3073" max="3073" width="13.42578125" style="5" customWidth="1"/>
    <col min="3074" max="3074" width="57.5703125" style="5" customWidth="1"/>
    <col min="3075" max="3075" width="5.42578125" style="5" customWidth="1"/>
    <col min="3076" max="3076" width="1.85546875" style="5" customWidth="1"/>
    <col min="3077" max="3077" width="57.5703125" style="5" customWidth="1"/>
    <col min="3078" max="3078" width="5.42578125" style="5" customWidth="1"/>
    <col min="3079" max="3079" width="15.5703125" style="5" customWidth="1"/>
    <col min="3080" max="3080" width="4.140625" style="5" customWidth="1"/>
    <col min="3081" max="3085" width="7.140625" style="5" customWidth="1"/>
    <col min="3086" max="3086" width="1.42578125" style="5" customWidth="1"/>
    <col min="3087" max="3087" width="7.42578125" style="5" customWidth="1"/>
    <col min="3088" max="3099" width="9.140625" style="5" customWidth="1"/>
    <col min="3100" max="3328" width="9.140625" style="5"/>
    <col min="3329" max="3329" width="13.42578125" style="5" customWidth="1"/>
    <col min="3330" max="3330" width="57.5703125" style="5" customWidth="1"/>
    <col min="3331" max="3331" width="5.42578125" style="5" customWidth="1"/>
    <col min="3332" max="3332" width="1.85546875" style="5" customWidth="1"/>
    <col min="3333" max="3333" width="57.5703125" style="5" customWidth="1"/>
    <col min="3334" max="3334" width="5.42578125" style="5" customWidth="1"/>
    <col min="3335" max="3335" width="15.5703125" style="5" customWidth="1"/>
    <col min="3336" max="3336" width="4.140625" style="5" customWidth="1"/>
    <col min="3337" max="3341" width="7.140625" style="5" customWidth="1"/>
    <col min="3342" max="3342" width="1.42578125" style="5" customWidth="1"/>
    <col min="3343" max="3343" width="7.42578125" style="5" customWidth="1"/>
    <col min="3344" max="3355" width="9.140625" style="5" customWidth="1"/>
    <col min="3356" max="3584" width="9.140625" style="5"/>
    <col min="3585" max="3585" width="13.42578125" style="5" customWidth="1"/>
    <col min="3586" max="3586" width="57.5703125" style="5" customWidth="1"/>
    <col min="3587" max="3587" width="5.42578125" style="5" customWidth="1"/>
    <col min="3588" max="3588" width="1.85546875" style="5" customWidth="1"/>
    <col min="3589" max="3589" width="57.5703125" style="5" customWidth="1"/>
    <col min="3590" max="3590" width="5.42578125" style="5" customWidth="1"/>
    <col min="3591" max="3591" width="15.5703125" style="5" customWidth="1"/>
    <col min="3592" max="3592" width="4.140625" style="5" customWidth="1"/>
    <col min="3593" max="3597" width="7.140625" style="5" customWidth="1"/>
    <col min="3598" max="3598" width="1.42578125" style="5" customWidth="1"/>
    <col min="3599" max="3599" width="7.42578125" style="5" customWidth="1"/>
    <col min="3600" max="3611" width="9.140625" style="5" customWidth="1"/>
    <col min="3612" max="3840" width="9.140625" style="5"/>
    <col min="3841" max="3841" width="13.42578125" style="5" customWidth="1"/>
    <col min="3842" max="3842" width="57.5703125" style="5" customWidth="1"/>
    <col min="3843" max="3843" width="5.42578125" style="5" customWidth="1"/>
    <col min="3844" max="3844" width="1.85546875" style="5" customWidth="1"/>
    <col min="3845" max="3845" width="57.5703125" style="5" customWidth="1"/>
    <col min="3846" max="3846" width="5.42578125" style="5" customWidth="1"/>
    <col min="3847" max="3847" width="15.5703125" style="5" customWidth="1"/>
    <col min="3848" max="3848" width="4.140625" style="5" customWidth="1"/>
    <col min="3849" max="3853" width="7.140625" style="5" customWidth="1"/>
    <col min="3854" max="3854" width="1.42578125" style="5" customWidth="1"/>
    <col min="3855" max="3855" width="7.42578125" style="5" customWidth="1"/>
    <col min="3856" max="3867" width="9.140625" style="5" customWidth="1"/>
    <col min="3868" max="4096" width="9.140625" style="5"/>
    <col min="4097" max="4097" width="13.42578125" style="5" customWidth="1"/>
    <col min="4098" max="4098" width="57.5703125" style="5" customWidth="1"/>
    <col min="4099" max="4099" width="5.42578125" style="5" customWidth="1"/>
    <col min="4100" max="4100" width="1.85546875" style="5" customWidth="1"/>
    <col min="4101" max="4101" width="57.5703125" style="5" customWidth="1"/>
    <col min="4102" max="4102" width="5.42578125" style="5" customWidth="1"/>
    <col min="4103" max="4103" width="15.5703125" style="5" customWidth="1"/>
    <col min="4104" max="4104" width="4.140625" style="5" customWidth="1"/>
    <col min="4105" max="4109" width="7.140625" style="5" customWidth="1"/>
    <col min="4110" max="4110" width="1.42578125" style="5" customWidth="1"/>
    <col min="4111" max="4111" width="7.42578125" style="5" customWidth="1"/>
    <col min="4112" max="4123" width="9.140625" style="5" customWidth="1"/>
    <col min="4124" max="4352" width="9.140625" style="5"/>
    <col min="4353" max="4353" width="13.42578125" style="5" customWidth="1"/>
    <col min="4354" max="4354" width="57.5703125" style="5" customWidth="1"/>
    <col min="4355" max="4355" width="5.42578125" style="5" customWidth="1"/>
    <col min="4356" max="4356" width="1.85546875" style="5" customWidth="1"/>
    <col min="4357" max="4357" width="57.5703125" style="5" customWidth="1"/>
    <col min="4358" max="4358" width="5.42578125" style="5" customWidth="1"/>
    <col min="4359" max="4359" width="15.5703125" style="5" customWidth="1"/>
    <col min="4360" max="4360" width="4.140625" style="5" customWidth="1"/>
    <col min="4361" max="4365" width="7.140625" style="5" customWidth="1"/>
    <col min="4366" max="4366" width="1.42578125" style="5" customWidth="1"/>
    <col min="4367" max="4367" width="7.42578125" style="5" customWidth="1"/>
    <col min="4368" max="4379" width="9.140625" style="5" customWidth="1"/>
    <col min="4380" max="4608" width="9.140625" style="5"/>
    <col min="4609" max="4609" width="13.42578125" style="5" customWidth="1"/>
    <col min="4610" max="4610" width="57.5703125" style="5" customWidth="1"/>
    <col min="4611" max="4611" width="5.42578125" style="5" customWidth="1"/>
    <col min="4612" max="4612" width="1.85546875" style="5" customWidth="1"/>
    <col min="4613" max="4613" width="57.5703125" style="5" customWidth="1"/>
    <col min="4614" max="4614" width="5.42578125" style="5" customWidth="1"/>
    <col min="4615" max="4615" width="15.5703125" style="5" customWidth="1"/>
    <col min="4616" max="4616" width="4.140625" style="5" customWidth="1"/>
    <col min="4617" max="4621" width="7.140625" style="5" customWidth="1"/>
    <col min="4622" max="4622" width="1.42578125" style="5" customWidth="1"/>
    <col min="4623" max="4623" width="7.42578125" style="5" customWidth="1"/>
    <col min="4624" max="4635" width="9.140625" style="5" customWidth="1"/>
    <col min="4636" max="4864" width="9.140625" style="5"/>
    <col min="4865" max="4865" width="13.42578125" style="5" customWidth="1"/>
    <col min="4866" max="4866" width="57.5703125" style="5" customWidth="1"/>
    <col min="4867" max="4867" width="5.42578125" style="5" customWidth="1"/>
    <col min="4868" max="4868" width="1.85546875" style="5" customWidth="1"/>
    <col min="4869" max="4869" width="57.5703125" style="5" customWidth="1"/>
    <col min="4870" max="4870" width="5.42578125" style="5" customWidth="1"/>
    <col min="4871" max="4871" width="15.5703125" style="5" customWidth="1"/>
    <col min="4872" max="4872" width="4.140625" style="5" customWidth="1"/>
    <col min="4873" max="4877" width="7.140625" style="5" customWidth="1"/>
    <col min="4878" max="4878" width="1.42578125" style="5" customWidth="1"/>
    <col min="4879" max="4879" width="7.42578125" style="5" customWidth="1"/>
    <col min="4880" max="4891" width="9.140625" style="5" customWidth="1"/>
    <col min="4892" max="5120" width="9.140625" style="5"/>
    <col min="5121" max="5121" width="13.42578125" style="5" customWidth="1"/>
    <col min="5122" max="5122" width="57.5703125" style="5" customWidth="1"/>
    <col min="5123" max="5123" width="5.42578125" style="5" customWidth="1"/>
    <col min="5124" max="5124" width="1.85546875" style="5" customWidth="1"/>
    <col min="5125" max="5125" width="57.5703125" style="5" customWidth="1"/>
    <col min="5126" max="5126" width="5.42578125" style="5" customWidth="1"/>
    <col min="5127" max="5127" width="15.5703125" style="5" customWidth="1"/>
    <col min="5128" max="5128" width="4.140625" style="5" customWidth="1"/>
    <col min="5129" max="5133" width="7.140625" style="5" customWidth="1"/>
    <col min="5134" max="5134" width="1.42578125" style="5" customWidth="1"/>
    <col min="5135" max="5135" width="7.42578125" style="5" customWidth="1"/>
    <col min="5136" max="5147" width="9.140625" style="5" customWidth="1"/>
    <col min="5148" max="5376" width="9.140625" style="5"/>
    <col min="5377" max="5377" width="13.42578125" style="5" customWidth="1"/>
    <col min="5378" max="5378" width="57.5703125" style="5" customWidth="1"/>
    <col min="5379" max="5379" width="5.42578125" style="5" customWidth="1"/>
    <col min="5380" max="5380" width="1.85546875" style="5" customWidth="1"/>
    <col min="5381" max="5381" width="57.5703125" style="5" customWidth="1"/>
    <col min="5382" max="5382" width="5.42578125" style="5" customWidth="1"/>
    <col min="5383" max="5383" width="15.5703125" style="5" customWidth="1"/>
    <col min="5384" max="5384" width="4.140625" style="5" customWidth="1"/>
    <col min="5385" max="5389" width="7.140625" style="5" customWidth="1"/>
    <col min="5390" max="5390" width="1.42578125" style="5" customWidth="1"/>
    <col min="5391" max="5391" width="7.42578125" style="5" customWidth="1"/>
    <col min="5392" max="5403" width="9.140625" style="5" customWidth="1"/>
    <col min="5404" max="5632" width="9.140625" style="5"/>
    <col min="5633" max="5633" width="13.42578125" style="5" customWidth="1"/>
    <col min="5634" max="5634" width="57.5703125" style="5" customWidth="1"/>
    <col min="5635" max="5635" width="5.42578125" style="5" customWidth="1"/>
    <col min="5636" max="5636" width="1.85546875" style="5" customWidth="1"/>
    <col min="5637" max="5637" width="57.5703125" style="5" customWidth="1"/>
    <col min="5638" max="5638" width="5.42578125" style="5" customWidth="1"/>
    <col min="5639" max="5639" width="15.5703125" style="5" customWidth="1"/>
    <col min="5640" max="5640" width="4.140625" style="5" customWidth="1"/>
    <col min="5641" max="5645" width="7.140625" style="5" customWidth="1"/>
    <col min="5646" max="5646" width="1.42578125" style="5" customWidth="1"/>
    <col min="5647" max="5647" width="7.42578125" style="5" customWidth="1"/>
    <col min="5648" max="5659" width="9.140625" style="5" customWidth="1"/>
    <col min="5660" max="5888" width="9.140625" style="5"/>
    <col min="5889" max="5889" width="13.42578125" style="5" customWidth="1"/>
    <col min="5890" max="5890" width="57.5703125" style="5" customWidth="1"/>
    <col min="5891" max="5891" width="5.42578125" style="5" customWidth="1"/>
    <col min="5892" max="5892" width="1.85546875" style="5" customWidth="1"/>
    <col min="5893" max="5893" width="57.5703125" style="5" customWidth="1"/>
    <col min="5894" max="5894" width="5.42578125" style="5" customWidth="1"/>
    <col min="5895" max="5895" width="15.5703125" style="5" customWidth="1"/>
    <col min="5896" max="5896" width="4.140625" style="5" customWidth="1"/>
    <col min="5897" max="5901" width="7.140625" style="5" customWidth="1"/>
    <col min="5902" max="5902" width="1.42578125" style="5" customWidth="1"/>
    <col min="5903" max="5903" width="7.42578125" style="5" customWidth="1"/>
    <col min="5904" max="5915" width="9.140625" style="5" customWidth="1"/>
    <col min="5916" max="6144" width="9.140625" style="5"/>
    <col min="6145" max="6145" width="13.42578125" style="5" customWidth="1"/>
    <col min="6146" max="6146" width="57.5703125" style="5" customWidth="1"/>
    <col min="6147" max="6147" width="5.42578125" style="5" customWidth="1"/>
    <col min="6148" max="6148" width="1.85546875" style="5" customWidth="1"/>
    <col min="6149" max="6149" width="57.5703125" style="5" customWidth="1"/>
    <col min="6150" max="6150" width="5.42578125" style="5" customWidth="1"/>
    <col min="6151" max="6151" width="15.5703125" style="5" customWidth="1"/>
    <col min="6152" max="6152" width="4.140625" style="5" customWidth="1"/>
    <col min="6153" max="6157" width="7.140625" style="5" customWidth="1"/>
    <col min="6158" max="6158" width="1.42578125" style="5" customWidth="1"/>
    <col min="6159" max="6159" width="7.42578125" style="5" customWidth="1"/>
    <col min="6160" max="6171" width="9.140625" style="5" customWidth="1"/>
    <col min="6172" max="6400" width="9.140625" style="5"/>
    <col min="6401" max="6401" width="13.42578125" style="5" customWidth="1"/>
    <col min="6402" max="6402" width="57.5703125" style="5" customWidth="1"/>
    <col min="6403" max="6403" width="5.42578125" style="5" customWidth="1"/>
    <col min="6404" max="6404" width="1.85546875" style="5" customWidth="1"/>
    <col min="6405" max="6405" width="57.5703125" style="5" customWidth="1"/>
    <col min="6406" max="6406" width="5.42578125" style="5" customWidth="1"/>
    <col min="6407" max="6407" width="15.5703125" style="5" customWidth="1"/>
    <col min="6408" max="6408" width="4.140625" style="5" customWidth="1"/>
    <col min="6409" max="6413" width="7.140625" style="5" customWidth="1"/>
    <col min="6414" max="6414" width="1.42578125" style="5" customWidth="1"/>
    <col min="6415" max="6415" width="7.42578125" style="5" customWidth="1"/>
    <col min="6416" max="6427" width="9.140625" style="5" customWidth="1"/>
    <col min="6428" max="6656" width="9.140625" style="5"/>
    <col min="6657" max="6657" width="13.42578125" style="5" customWidth="1"/>
    <col min="6658" max="6658" width="57.5703125" style="5" customWidth="1"/>
    <col min="6659" max="6659" width="5.42578125" style="5" customWidth="1"/>
    <col min="6660" max="6660" width="1.85546875" style="5" customWidth="1"/>
    <col min="6661" max="6661" width="57.5703125" style="5" customWidth="1"/>
    <col min="6662" max="6662" width="5.42578125" style="5" customWidth="1"/>
    <col min="6663" max="6663" width="15.5703125" style="5" customWidth="1"/>
    <col min="6664" max="6664" width="4.140625" style="5" customWidth="1"/>
    <col min="6665" max="6669" width="7.140625" style="5" customWidth="1"/>
    <col min="6670" max="6670" width="1.42578125" style="5" customWidth="1"/>
    <col min="6671" max="6671" width="7.42578125" style="5" customWidth="1"/>
    <col min="6672" max="6683" width="9.140625" style="5" customWidth="1"/>
    <col min="6684" max="6912" width="9.140625" style="5"/>
    <col min="6913" max="6913" width="13.42578125" style="5" customWidth="1"/>
    <col min="6914" max="6914" width="57.5703125" style="5" customWidth="1"/>
    <col min="6915" max="6915" width="5.42578125" style="5" customWidth="1"/>
    <col min="6916" max="6916" width="1.85546875" style="5" customWidth="1"/>
    <col min="6917" max="6917" width="57.5703125" style="5" customWidth="1"/>
    <col min="6918" max="6918" width="5.42578125" style="5" customWidth="1"/>
    <col min="6919" max="6919" width="15.5703125" style="5" customWidth="1"/>
    <col min="6920" max="6920" width="4.140625" style="5" customWidth="1"/>
    <col min="6921" max="6925" width="7.140625" style="5" customWidth="1"/>
    <col min="6926" max="6926" width="1.42578125" style="5" customWidth="1"/>
    <col min="6927" max="6927" width="7.42578125" style="5" customWidth="1"/>
    <col min="6928" max="6939" width="9.140625" style="5" customWidth="1"/>
    <col min="6940" max="7168" width="9.140625" style="5"/>
    <col min="7169" max="7169" width="13.42578125" style="5" customWidth="1"/>
    <col min="7170" max="7170" width="57.5703125" style="5" customWidth="1"/>
    <col min="7171" max="7171" width="5.42578125" style="5" customWidth="1"/>
    <col min="7172" max="7172" width="1.85546875" style="5" customWidth="1"/>
    <col min="7173" max="7173" width="57.5703125" style="5" customWidth="1"/>
    <col min="7174" max="7174" width="5.42578125" style="5" customWidth="1"/>
    <col min="7175" max="7175" width="15.5703125" style="5" customWidth="1"/>
    <col min="7176" max="7176" width="4.140625" style="5" customWidth="1"/>
    <col min="7177" max="7181" width="7.140625" style="5" customWidth="1"/>
    <col min="7182" max="7182" width="1.42578125" style="5" customWidth="1"/>
    <col min="7183" max="7183" width="7.42578125" style="5" customWidth="1"/>
    <col min="7184" max="7195" width="9.140625" style="5" customWidth="1"/>
    <col min="7196" max="7424" width="9.140625" style="5"/>
    <col min="7425" max="7425" width="13.42578125" style="5" customWidth="1"/>
    <col min="7426" max="7426" width="57.5703125" style="5" customWidth="1"/>
    <col min="7427" max="7427" width="5.42578125" style="5" customWidth="1"/>
    <col min="7428" max="7428" width="1.85546875" style="5" customWidth="1"/>
    <col min="7429" max="7429" width="57.5703125" style="5" customWidth="1"/>
    <col min="7430" max="7430" width="5.42578125" style="5" customWidth="1"/>
    <col min="7431" max="7431" width="15.5703125" style="5" customWidth="1"/>
    <col min="7432" max="7432" width="4.140625" style="5" customWidth="1"/>
    <col min="7433" max="7437" width="7.140625" style="5" customWidth="1"/>
    <col min="7438" max="7438" width="1.42578125" style="5" customWidth="1"/>
    <col min="7439" max="7439" width="7.42578125" style="5" customWidth="1"/>
    <col min="7440" max="7451" width="9.140625" style="5" customWidth="1"/>
    <col min="7452" max="7680" width="9.140625" style="5"/>
    <col min="7681" max="7681" width="13.42578125" style="5" customWidth="1"/>
    <col min="7682" max="7682" width="57.5703125" style="5" customWidth="1"/>
    <col min="7683" max="7683" width="5.42578125" style="5" customWidth="1"/>
    <col min="7684" max="7684" width="1.85546875" style="5" customWidth="1"/>
    <col min="7685" max="7685" width="57.5703125" style="5" customWidth="1"/>
    <col min="7686" max="7686" width="5.42578125" style="5" customWidth="1"/>
    <col min="7687" max="7687" width="15.5703125" style="5" customWidth="1"/>
    <col min="7688" max="7688" width="4.140625" style="5" customWidth="1"/>
    <col min="7689" max="7693" width="7.140625" style="5" customWidth="1"/>
    <col min="7694" max="7694" width="1.42578125" style="5" customWidth="1"/>
    <col min="7695" max="7695" width="7.42578125" style="5" customWidth="1"/>
    <col min="7696" max="7707" width="9.140625" style="5" customWidth="1"/>
    <col min="7708" max="7936" width="9.140625" style="5"/>
    <col min="7937" max="7937" width="13.42578125" style="5" customWidth="1"/>
    <col min="7938" max="7938" width="57.5703125" style="5" customWidth="1"/>
    <col min="7939" max="7939" width="5.42578125" style="5" customWidth="1"/>
    <col min="7940" max="7940" width="1.85546875" style="5" customWidth="1"/>
    <col min="7941" max="7941" width="57.5703125" style="5" customWidth="1"/>
    <col min="7942" max="7942" width="5.42578125" style="5" customWidth="1"/>
    <col min="7943" max="7943" width="15.5703125" style="5" customWidth="1"/>
    <col min="7944" max="7944" width="4.140625" style="5" customWidth="1"/>
    <col min="7945" max="7949" width="7.140625" style="5" customWidth="1"/>
    <col min="7950" max="7950" width="1.42578125" style="5" customWidth="1"/>
    <col min="7951" max="7951" width="7.42578125" style="5" customWidth="1"/>
    <col min="7952" max="7963" width="9.140625" style="5" customWidth="1"/>
    <col min="7964" max="8192" width="9.140625" style="5"/>
    <col min="8193" max="8193" width="13.42578125" style="5" customWidth="1"/>
    <col min="8194" max="8194" width="57.5703125" style="5" customWidth="1"/>
    <col min="8195" max="8195" width="5.42578125" style="5" customWidth="1"/>
    <col min="8196" max="8196" width="1.85546875" style="5" customWidth="1"/>
    <col min="8197" max="8197" width="57.5703125" style="5" customWidth="1"/>
    <col min="8198" max="8198" width="5.42578125" style="5" customWidth="1"/>
    <col min="8199" max="8199" width="15.5703125" style="5" customWidth="1"/>
    <col min="8200" max="8200" width="4.140625" style="5" customWidth="1"/>
    <col min="8201" max="8205" width="7.140625" style="5" customWidth="1"/>
    <col min="8206" max="8206" width="1.42578125" style="5" customWidth="1"/>
    <col min="8207" max="8207" width="7.42578125" style="5" customWidth="1"/>
    <col min="8208" max="8219" width="9.140625" style="5" customWidth="1"/>
    <col min="8220" max="8448" width="9.140625" style="5"/>
    <col min="8449" max="8449" width="13.42578125" style="5" customWidth="1"/>
    <col min="8450" max="8450" width="57.5703125" style="5" customWidth="1"/>
    <col min="8451" max="8451" width="5.42578125" style="5" customWidth="1"/>
    <col min="8452" max="8452" width="1.85546875" style="5" customWidth="1"/>
    <col min="8453" max="8453" width="57.5703125" style="5" customWidth="1"/>
    <col min="8454" max="8454" width="5.42578125" style="5" customWidth="1"/>
    <col min="8455" max="8455" width="15.5703125" style="5" customWidth="1"/>
    <col min="8456" max="8456" width="4.140625" style="5" customWidth="1"/>
    <col min="8457" max="8461" width="7.140625" style="5" customWidth="1"/>
    <col min="8462" max="8462" width="1.42578125" style="5" customWidth="1"/>
    <col min="8463" max="8463" width="7.42578125" style="5" customWidth="1"/>
    <col min="8464" max="8475" width="9.140625" style="5" customWidth="1"/>
    <col min="8476" max="8704" width="9.140625" style="5"/>
    <col min="8705" max="8705" width="13.42578125" style="5" customWidth="1"/>
    <col min="8706" max="8706" width="57.5703125" style="5" customWidth="1"/>
    <col min="8707" max="8707" width="5.42578125" style="5" customWidth="1"/>
    <col min="8708" max="8708" width="1.85546875" style="5" customWidth="1"/>
    <col min="8709" max="8709" width="57.5703125" style="5" customWidth="1"/>
    <col min="8710" max="8710" width="5.42578125" style="5" customWidth="1"/>
    <col min="8711" max="8711" width="15.5703125" style="5" customWidth="1"/>
    <col min="8712" max="8712" width="4.140625" style="5" customWidth="1"/>
    <col min="8713" max="8717" width="7.140625" style="5" customWidth="1"/>
    <col min="8718" max="8718" width="1.42578125" style="5" customWidth="1"/>
    <col min="8719" max="8719" width="7.42578125" style="5" customWidth="1"/>
    <col min="8720" max="8731" width="9.140625" style="5" customWidth="1"/>
    <col min="8732" max="8960" width="9.140625" style="5"/>
    <col min="8961" max="8961" width="13.42578125" style="5" customWidth="1"/>
    <col min="8962" max="8962" width="57.5703125" style="5" customWidth="1"/>
    <col min="8963" max="8963" width="5.42578125" style="5" customWidth="1"/>
    <col min="8964" max="8964" width="1.85546875" style="5" customWidth="1"/>
    <col min="8965" max="8965" width="57.5703125" style="5" customWidth="1"/>
    <col min="8966" max="8966" width="5.42578125" style="5" customWidth="1"/>
    <col min="8967" max="8967" width="15.5703125" style="5" customWidth="1"/>
    <col min="8968" max="8968" width="4.140625" style="5" customWidth="1"/>
    <col min="8969" max="8973" width="7.140625" style="5" customWidth="1"/>
    <col min="8974" max="8974" width="1.42578125" style="5" customWidth="1"/>
    <col min="8975" max="8975" width="7.42578125" style="5" customWidth="1"/>
    <col min="8976" max="8987" width="9.140625" style="5" customWidth="1"/>
    <col min="8988" max="9216" width="9.140625" style="5"/>
    <col min="9217" max="9217" width="13.42578125" style="5" customWidth="1"/>
    <col min="9218" max="9218" width="57.5703125" style="5" customWidth="1"/>
    <col min="9219" max="9219" width="5.42578125" style="5" customWidth="1"/>
    <col min="9220" max="9220" width="1.85546875" style="5" customWidth="1"/>
    <col min="9221" max="9221" width="57.5703125" style="5" customWidth="1"/>
    <col min="9222" max="9222" width="5.42578125" style="5" customWidth="1"/>
    <col min="9223" max="9223" width="15.5703125" style="5" customWidth="1"/>
    <col min="9224" max="9224" width="4.140625" style="5" customWidth="1"/>
    <col min="9225" max="9229" width="7.140625" style="5" customWidth="1"/>
    <col min="9230" max="9230" width="1.42578125" style="5" customWidth="1"/>
    <col min="9231" max="9231" width="7.42578125" style="5" customWidth="1"/>
    <col min="9232" max="9243" width="9.140625" style="5" customWidth="1"/>
    <col min="9244" max="9472" width="9.140625" style="5"/>
    <col min="9473" max="9473" width="13.42578125" style="5" customWidth="1"/>
    <col min="9474" max="9474" width="57.5703125" style="5" customWidth="1"/>
    <col min="9475" max="9475" width="5.42578125" style="5" customWidth="1"/>
    <col min="9476" max="9476" width="1.85546875" style="5" customWidth="1"/>
    <col min="9477" max="9477" width="57.5703125" style="5" customWidth="1"/>
    <col min="9478" max="9478" width="5.42578125" style="5" customWidth="1"/>
    <col min="9479" max="9479" width="15.5703125" style="5" customWidth="1"/>
    <col min="9480" max="9480" width="4.140625" style="5" customWidth="1"/>
    <col min="9481" max="9485" width="7.140625" style="5" customWidth="1"/>
    <col min="9486" max="9486" width="1.42578125" style="5" customWidth="1"/>
    <col min="9487" max="9487" width="7.42578125" style="5" customWidth="1"/>
    <col min="9488" max="9499" width="9.140625" style="5" customWidth="1"/>
    <col min="9500" max="9728" width="9.140625" style="5"/>
    <col min="9729" max="9729" width="13.42578125" style="5" customWidth="1"/>
    <col min="9730" max="9730" width="57.5703125" style="5" customWidth="1"/>
    <col min="9731" max="9731" width="5.42578125" style="5" customWidth="1"/>
    <col min="9732" max="9732" width="1.85546875" style="5" customWidth="1"/>
    <col min="9733" max="9733" width="57.5703125" style="5" customWidth="1"/>
    <col min="9734" max="9734" width="5.42578125" style="5" customWidth="1"/>
    <col min="9735" max="9735" width="15.5703125" style="5" customWidth="1"/>
    <col min="9736" max="9736" width="4.140625" style="5" customWidth="1"/>
    <col min="9737" max="9741" width="7.140625" style="5" customWidth="1"/>
    <col min="9742" max="9742" width="1.42578125" style="5" customWidth="1"/>
    <col min="9743" max="9743" width="7.42578125" style="5" customWidth="1"/>
    <col min="9744" max="9755" width="9.140625" style="5" customWidth="1"/>
    <col min="9756" max="9984" width="9.140625" style="5"/>
    <col min="9985" max="9985" width="13.42578125" style="5" customWidth="1"/>
    <col min="9986" max="9986" width="57.5703125" style="5" customWidth="1"/>
    <col min="9987" max="9987" width="5.42578125" style="5" customWidth="1"/>
    <col min="9988" max="9988" width="1.85546875" style="5" customWidth="1"/>
    <col min="9989" max="9989" width="57.5703125" style="5" customWidth="1"/>
    <col min="9990" max="9990" width="5.42578125" style="5" customWidth="1"/>
    <col min="9991" max="9991" width="15.5703125" style="5" customWidth="1"/>
    <col min="9992" max="9992" width="4.140625" style="5" customWidth="1"/>
    <col min="9993" max="9997" width="7.140625" style="5" customWidth="1"/>
    <col min="9998" max="9998" width="1.42578125" style="5" customWidth="1"/>
    <col min="9999" max="9999" width="7.42578125" style="5" customWidth="1"/>
    <col min="10000" max="10011" width="9.140625" style="5" customWidth="1"/>
    <col min="10012" max="10240" width="9.140625" style="5"/>
    <col min="10241" max="10241" width="13.42578125" style="5" customWidth="1"/>
    <col min="10242" max="10242" width="57.5703125" style="5" customWidth="1"/>
    <col min="10243" max="10243" width="5.42578125" style="5" customWidth="1"/>
    <col min="10244" max="10244" width="1.85546875" style="5" customWidth="1"/>
    <col min="10245" max="10245" width="57.5703125" style="5" customWidth="1"/>
    <col min="10246" max="10246" width="5.42578125" style="5" customWidth="1"/>
    <col min="10247" max="10247" width="15.5703125" style="5" customWidth="1"/>
    <col min="10248" max="10248" width="4.140625" style="5" customWidth="1"/>
    <col min="10249" max="10253" width="7.140625" style="5" customWidth="1"/>
    <col min="10254" max="10254" width="1.42578125" style="5" customWidth="1"/>
    <col min="10255" max="10255" width="7.42578125" style="5" customWidth="1"/>
    <col min="10256" max="10267" width="9.140625" style="5" customWidth="1"/>
    <col min="10268" max="10496" width="9.140625" style="5"/>
    <col min="10497" max="10497" width="13.42578125" style="5" customWidth="1"/>
    <col min="10498" max="10498" width="57.5703125" style="5" customWidth="1"/>
    <col min="10499" max="10499" width="5.42578125" style="5" customWidth="1"/>
    <col min="10500" max="10500" width="1.85546875" style="5" customWidth="1"/>
    <col min="10501" max="10501" width="57.5703125" style="5" customWidth="1"/>
    <col min="10502" max="10502" width="5.42578125" style="5" customWidth="1"/>
    <col min="10503" max="10503" width="15.5703125" style="5" customWidth="1"/>
    <col min="10504" max="10504" width="4.140625" style="5" customWidth="1"/>
    <col min="10505" max="10509" width="7.140625" style="5" customWidth="1"/>
    <col min="10510" max="10510" width="1.42578125" style="5" customWidth="1"/>
    <col min="10511" max="10511" width="7.42578125" style="5" customWidth="1"/>
    <col min="10512" max="10523" width="9.140625" style="5" customWidth="1"/>
    <col min="10524" max="10752" width="9.140625" style="5"/>
    <col min="10753" max="10753" width="13.42578125" style="5" customWidth="1"/>
    <col min="10754" max="10754" width="57.5703125" style="5" customWidth="1"/>
    <col min="10755" max="10755" width="5.42578125" style="5" customWidth="1"/>
    <col min="10756" max="10756" width="1.85546875" style="5" customWidth="1"/>
    <col min="10757" max="10757" width="57.5703125" style="5" customWidth="1"/>
    <col min="10758" max="10758" width="5.42578125" style="5" customWidth="1"/>
    <col min="10759" max="10759" width="15.5703125" style="5" customWidth="1"/>
    <col min="10760" max="10760" width="4.140625" style="5" customWidth="1"/>
    <col min="10761" max="10765" width="7.140625" style="5" customWidth="1"/>
    <col min="10766" max="10766" width="1.42578125" style="5" customWidth="1"/>
    <col min="10767" max="10767" width="7.42578125" style="5" customWidth="1"/>
    <col min="10768" max="10779" width="9.140625" style="5" customWidth="1"/>
    <col min="10780" max="11008" width="9.140625" style="5"/>
    <col min="11009" max="11009" width="13.42578125" style="5" customWidth="1"/>
    <col min="11010" max="11010" width="57.5703125" style="5" customWidth="1"/>
    <col min="11011" max="11011" width="5.42578125" style="5" customWidth="1"/>
    <col min="11012" max="11012" width="1.85546875" style="5" customWidth="1"/>
    <col min="11013" max="11013" width="57.5703125" style="5" customWidth="1"/>
    <col min="11014" max="11014" width="5.42578125" style="5" customWidth="1"/>
    <col min="11015" max="11015" width="15.5703125" style="5" customWidth="1"/>
    <col min="11016" max="11016" width="4.140625" style="5" customWidth="1"/>
    <col min="11017" max="11021" width="7.140625" style="5" customWidth="1"/>
    <col min="11022" max="11022" width="1.42578125" style="5" customWidth="1"/>
    <col min="11023" max="11023" width="7.42578125" style="5" customWidth="1"/>
    <col min="11024" max="11035" width="9.140625" style="5" customWidth="1"/>
    <col min="11036" max="11264" width="9.140625" style="5"/>
    <col min="11265" max="11265" width="13.42578125" style="5" customWidth="1"/>
    <col min="11266" max="11266" width="57.5703125" style="5" customWidth="1"/>
    <col min="11267" max="11267" width="5.42578125" style="5" customWidth="1"/>
    <col min="11268" max="11268" width="1.85546875" style="5" customWidth="1"/>
    <col min="11269" max="11269" width="57.5703125" style="5" customWidth="1"/>
    <col min="11270" max="11270" width="5.42578125" style="5" customWidth="1"/>
    <col min="11271" max="11271" width="15.5703125" style="5" customWidth="1"/>
    <col min="11272" max="11272" width="4.140625" style="5" customWidth="1"/>
    <col min="11273" max="11277" width="7.140625" style="5" customWidth="1"/>
    <col min="11278" max="11278" width="1.42578125" style="5" customWidth="1"/>
    <col min="11279" max="11279" width="7.42578125" style="5" customWidth="1"/>
    <col min="11280" max="11291" width="9.140625" style="5" customWidth="1"/>
    <col min="11292" max="11520" width="9.140625" style="5"/>
    <col min="11521" max="11521" width="13.42578125" style="5" customWidth="1"/>
    <col min="11522" max="11522" width="57.5703125" style="5" customWidth="1"/>
    <col min="11523" max="11523" width="5.42578125" style="5" customWidth="1"/>
    <col min="11524" max="11524" width="1.85546875" style="5" customWidth="1"/>
    <col min="11525" max="11525" width="57.5703125" style="5" customWidth="1"/>
    <col min="11526" max="11526" width="5.42578125" style="5" customWidth="1"/>
    <col min="11527" max="11527" width="15.5703125" style="5" customWidth="1"/>
    <col min="11528" max="11528" width="4.140625" style="5" customWidth="1"/>
    <col min="11529" max="11533" width="7.140625" style="5" customWidth="1"/>
    <col min="11534" max="11534" width="1.42578125" style="5" customWidth="1"/>
    <col min="11535" max="11535" width="7.42578125" style="5" customWidth="1"/>
    <col min="11536" max="11547" width="9.140625" style="5" customWidth="1"/>
    <col min="11548" max="11776" width="9.140625" style="5"/>
    <col min="11777" max="11777" width="13.42578125" style="5" customWidth="1"/>
    <col min="11778" max="11778" width="57.5703125" style="5" customWidth="1"/>
    <col min="11779" max="11779" width="5.42578125" style="5" customWidth="1"/>
    <col min="11780" max="11780" width="1.85546875" style="5" customWidth="1"/>
    <col min="11781" max="11781" width="57.5703125" style="5" customWidth="1"/>
    <col min="11782" max="11782" width="5.42578125" style="5" customWidth="1"/>
    <col min="11783" max="11783" width="15.5703125" style="5" customWidth="1"/>
    <col min="11784" max="11784" width="4.140625" style="5" customWidth="1"/>
    <col min="11785" max="11789" width="7.140625" style="5" customWidth="1"/>
    <col min="11790" max="11790" width="1.42578125" style="5" customWidth="1"/>
    <col min="11791" max="11791" width="7.42578125" style="5" customWidth="1"/>
    <col min="11792" max="11803" width="9.140625" style="5" customWidth="1"/>
    <col min="11804" max="12032" width="9.140625" style="5"/>
    <col min="12033" max="12033" width="13.42578125" style="5" customWidth="1"/>
    <col min="12034" max="12034" width="57.5703125" style="5" customWidth="1"/>
    <col min="12035" max="12035" width="5.42578125" style="5" customWidth="1"/>
    <col min="12036" max="12036" width="1.85546875" style="5" customWidth="1"/>
    <col min="12037" max="12037" width="57.5703125" style="5" customWidth="1"/>
    <col min="12038" max="12038" width="5.42578125" style="5" customWidth="1"/>
    <col min="12039" max="12039" width="15.5703125" style="5" customWidth="1"/>
    <col min="12040" max="12040" width="4.140625" style="5" customWidth="1"/>
    <col min="12041" max="12045" width="7.140625" style="5" customWidth="1"/>
    <col min="12046" max="12046" width="1.42578125" style="5" customWidth="1"/>
    <col min="12047" max="12047" width="7.42578125" style="5" customWidth="1"/>
    <col min="12048" max="12059" width="9.140625" style="5" customWidth="1"/>
    <col min="12060" max="12288" width="9.140625" style="5"/>
    <col min="12289" max="12289" width="13.42578125" style="5" customWidth="1"/>
    <col min="12290" max="12290" width="57.5703125" style="5" customWidth="1"/>
    <col min="12291" max="12291" width="5.42578125" style="5" customWidth="1"/>
    <col min="12292" max="12292" width="1.85546875" style="5" customWidth="1"/>
    <col min="12293" max="12293" width="57.5703125" style="5" customWidth="1"/>
    <col min="12294" max="12294" width="5.42578125" style="5" customWidth="1"/>
    <col min="12295" max="12295" width="15.5703125" style="5" customWidth="1"/>
    <col min="12296" max="12296" width="4.140625" style="5" customWidth="1"/>
    <col min="12297" max="12301" width="7.140625" style="5" customWidth="1"/>
    <col min="12302" max="12302" width="1.42578125" style="5" customWidth="1"/>
    <col min="12303" max="12303" width="7.42578125" style="5" customWidth="1"/>
    <col min="12304" max="12315" width="9.140625" style="5" customWidth="1"/>
    <col min="12316" max="12544" width="9.140625" style="5"/>
    <col min="12545" max="12545" width="13.42578125" style="5" customWidth="1"/>
    <col min="12546" max="12546" width="57.5703125" style="5" customWidth="1"/>
    <col min="12547" max="12547" width="5.42578125" style="5" customWidth="1"/>
    <col min="12548" max="12548" width="1.85546875" style="5" customWidth="1"/>
    <col min="12549" max="12549" width="57.5703125" style="5" customWidth="1"/>
    <col min="12550" max="12550" width="5.42578125" style="5" customWidth="1"/>
    <col min="12551" max="12551" width="15.5703125" style="5" customWidth="1"/>
    <col min="12552" max="12552" width="4.140625" style="5" customWidth="1"/>
    <col min="12553" max="12557" width="7.140625" style="5" customWidth="1"/>
    <col min="12558" max="12558" width="1.42578125" style="5" customWidth="1"/>
    <col min="12559" max="12559" width="7.42578125" style="5" customWidth="1"/>
    <col min="12560" max="12571" width="9.140625" style="5" customWidth="1"/>
    <col min="12572" max="12800" width="9.140625" style="5"/>
    <col min="12801" max="12801" width="13.42578125" style="5" customWidth="1"/>
    <col min="12802" max="12802" width="57.5703125" style="5" customWidth="1"/>
    <col min="12803" max="12803" width="5.42578125" style="5" customWidth="1"/>
    <col min="12804" max="12804" width="1.85546875" style="5" customWidth="1"/>
    <col min="12805" max="12805" width="57.5703125" style="5" customWidth="1"/>
    <col min="12806" max="12806" width="5.42578125" style="5" customWidth="1"/>
    <col min="12807" max="12807" width="15.5703125" style="5" customWidth="1"/>
    <col min="12808" max="12808" width="4.140625" style="5" customWidth="1"/>
    <col min="12809" max="12813" width="7.140625" style="5" customWidth="1"/>
    <col min="12814" max="12814" width="1.42578125" style="5" customWidth="1"/>
    <col min="12815" max="12815" width="7.42578125" style="5" customWidth="1"/>
    <col min="12816" max="12827" width="9.140625" style="5" customWidth="1"/>
    <col min="12828" max="13056" width="9.140625" style="5"/>
    <col min="13057" max="13057" width="13.42578125" style="5" customWidth="1"/>
    <col min="13058" max="13058" width="57.5703125" style="5" customWidth="1"/>
    <col min="13059" max="13059" width="5.42578125" style="5" customWidth="1"/>
    <col min="13060" max="13060" width="1.85546875" style="5" customWidth="1"/>
    <col min="13061" max="13061" width="57.5703125" style="5" customWidth="1"/>
    <col min="13062" max="13062" width="5.42578125" style="5" customWidth="1"/>
    <col min="13063" max="13063" width="15.5703125" style="5" customWidth="1"/>
    <col min="13064" max="13064" width="4.140625" style="5" customWidth="1"/>
    <col min="13065" max="13069" width="7.140625" style="5" customWidth="1"/>
    <col min="13070" max="13070" width="1.42578125" style="5" customWidth="1"/>
    <col min="13071" max="13071" width="7.42578125" style="5" customWidth="1"/>
    <col min="13072" max="13083" width="9.140625" style="5" customWidth="1"/>
    <col min="13084" max="13312" width="9.140625" style="5"/>
    <col min="13313" max="13313" width="13.42578125" style="5" customWidth="1"/>
    <col min="13314" max="13314" width="57.5703125" style="5" customWidth="1"/>
    <col min="13315" max="13315" width="5.42578125" style="5" customWidth="1"/>
    <col min="13316" max="13316" width="1.85546875" style="5" customWidth="1"/>
    <col min="13317" max="13317" width="57.5703125" style="5" customWidth="1"/>
    <col min="13318" max="13318" width="5.42578125" style="5" customWidth="1"/>
    <col min="13319" max="13319" width="15.5703125" style="5" customWidth="1"/>
    <col min="13320" max="13320" width="4.140625" style="5" customWidth="1"/>
    <col min="13321" max="13325" width="7.140625" style="5" customWidth="1"/>
    <col min="13326" max="13326" width="1.42578125" style="5" customWidth="1"/>
    <col min="13327" max="13327" width="7.42578125" style="5" customWidth="1"/>
    <col min="13328" max="13339" width="9.140625" style="5" customWidth="1"/>
    <col min="13340" max="13568" width="9.140625" style="5"/>
    <col min="13569" max="13569" width="13.42578125" style="5" customWidth="1"/>
    <col min="13570" max="13570" width="57.5703125" style="5" customWidth="1"/>
    <col min="13571" max="13571" width="5.42578125" style="5" customWidth="1"/>
    <col min="13572" max="13572" width="1.85546875" style="5" customWidth="1"/>
    <col min="13573" max="13573" width="57.5703125" style="5" customWidth="1"/>
    <col min="13574" max="13574" width="5.42578125" style="5" customWidth="1"/>
    <col min="13575" max="13575" width="15.5703125" style="5" customWidth="1"/>
    <col min="13576" max="13576" width="4.140625" style="5" customWidth="1"/>
    <col min="13577" max="13581" width="7.140625" style="5" customWidth="1"/>
    <col min="13582" max="13582" width="1.42578125" style="5" customWidth="1"/>
    <col min="13583" max="13583" width="7.42578125" style="5" customWidth="1"/>
    <col min="13584" max="13595" width="9.140625" style="5" customWidth="1"/>
    <col min="13596" max="13824" width="9.140625" style="5"/>
    <col min="13825" max="13825" width="13.42578125" style="5" customWidth="1"/>
    <col min="13826" max="13826" width="57.5703125" style="5" customWidth="1"/>
    <col min="13827" max="13827" width="5.42578125" style="5" customWidth="1"/>
    <col min="13828" max="13828" width="1.85546875" style="5" customWidth="1"/>
    <col min="13829" max="13829" width="57.5703125" style="5" customWidth="1"/>
    <col min="13830" max="13830" width="5.42578125" style="5" customWidth="1"/>
    <col min="13831" max="13831" width="15.5703125" style="5" customWidth="1"/>
    <col min="13832" max="13832" width="4.140625" style="5" customWidth="1"/>
    <col min="13833" max="13837" width="7.140625" style="5" customWidth="1"/>
    <col min="13838" max="13838" width="1.42578125" style="5" customWidth="1"/>
    <col min="13839" max="13839" width="7.42578125" style="5" customWidth="1"/>
    <col min="13840" max="13851" width="9.140625" style="5" customWidth="1"/>
    <col min="13852" max="14080" width="9.140625" style="5"/>
    <col min="14081" max="14081" width="13.42578125" style="5" customWidth="1"/>
    <col min="14082" max="14082" width="57.5703125" style="5" customWidth="1"/>
    <col min="14083" max="14083" width="5.42578125" style="5" customWidth="1"/>
    <col min="14084" max="14084" width="1.85546875" style="5" customWidth="1"/>
    <col min="14085" max="14085" width="57.5703125" style="5" customWidth="1"/>
    <col min="14086" max="14086" width="5.42578125" style="5" customWidth="1"/>
    <col min="14087" max="14087" width="15.5703125" style="5" customWidth="1"/>
    <col min="14088" max="14088" width="4.140625" style="5" customWidth="1"/>
    <col min="14089" max="14093" width="7.140625" style="5" customWidth="1"/>
    <col min="14094" max="14094" width="1.42578125" style="5" customWidth="1"/>
    <col min="14095" max="14095" width="7.42578125" style="5" customWidth="1"/>
    <col min="14096" max="14107" width="9.140625" style="5" customWidth="1"/>
    <col min="14108" max="14336" width="9.140625" style="5"/>
    <col min="14337" max="14337" width="13.42578125" style="5" customWidth="1"/>
    <col min="14338" max="14338" width="57.5703125" style="5" customWidth="1"/>
    <col min="14339" max="14339" width="5.42578125" style="5" customWidth="1"/>
    <col min="14340" max="14340" width="1.85546875" style="5" customWidth="1"/>
    <col min="14341" max="14341" width="57.5703125" style="5" customWidth="1"/>
    <col min="14342" max="14342" width="5.42578125" style="5" customWidth="1"/>
    <col min="14343" max="14343" width="15.5703125" style="5" customWidth="1"/>
    <col min="14344" max="14344" width="4.140625" style="5" customWidth="1"/>
    <col min="14345" max="14349" width="7.140625" style="5" customWidth="1"/>
    <col min="14350" max="14350" width="1.42578125" style="5" customWidth="1"/>
    <col min="14351" max="14351" width="7.42578125" style="5" customWidth="1"/>
    <col min="14352" max="14363" width="9.140625" style="5" customWidth="1"/>
    <col min="14364" max="14592" width="9.140625" style="5"/>
    <col min="14593" max="14593" width="13.42578125" style="5" customWidth="1"/>
    <col min="14594" max="14594" width="57.5703125" style="5" customWidth="1"/>
    <col min="14595" max="14595" width="5.42578125" style="5" customWidth="1"/>
    <col min="14596" max="14596" width="1.85546875" style="5" customWidth="1"/>
    <col min="14597" max="14597" width="57.5703125" style="5" customWidth="1"/>
    <col min="14598" max="14598" width="5.42578125" style="5" customWidth="1"/>
    <col min="14599" max="14599" width="15.5703125" style="5" customWidth="1"/>
    <col min="14600" max="14600" width="4.140625" style="5" customWidth="1"/>
    <col min="14601" max="14605" width="7.140625" style="5" customWidth="1"/>
    <col min="14606" max="14606" width="1.42578125" style="5" customWidth="1"/>
    <col min="14607" max="14607" width="7.42578125" style="5" customWidth="1"/>
    <col min="14608" max="14619" width="9.140625" style="5" customWidth="1"/>
    <col min="14620" max="14848" width="9.140625" style="5"/>
    <col min="14849" max="14849" width="13.42578125" style="5" customWidth="1"/>
    <col min="14850" max="14850" width="57.5703125" style="5" customWidth="1"/>
    <col min="14851" max="14851" width="5.42578125" style="5" customWidth="1"/>
    <col min="14852" max="14852" width="1.85546875" style="5" customWidth="1"/>
    <col min="14853" max="14853" width="57.5703125" style="5" customWidth="1"/>
    <col min="14854" max="14854" width="5.42578125" style="5" customWidth="1"/>
    <col min="14855" max="14855" width="15.5703125" style="5" customWidth="1"/>
    <col min="14856" max="14856" width="4.140625" style="5" customWidth="1"/>
    <col min="14857" max="14861" width="7.140625" style="5" customWidth="1"/>
    <col min="14862" max="14862" width="1.42578125" style="5" customWidth="1"/>
    <col min="14863" max="14863" width="7.42578125" style="5" customWidth="1"/>
    <col min="14864" max="14875" width="9.140625" style="5" customWidth="1"/>
    <col min="14876" max="15104" width="9.140625" style="5"/>
    <col min="15105" max="15105" width="13.42578125" style="5" customWidth="1"/>
    <col min="15106" max="15106" width="57.5703125" style="5" customWidth="1"/>
    <col min="15107" max="15107" width="5.42578125" style="5" customWidth="1"/>
    <col min="15108" max="15108" width="1.85546875" style="5" customWidth="1"/>
    <col min="15109" max="15109" width="57.5703125" style="5" customWidth="1"/>
    <col min="15110" max="15110" width="5.42578125" style="5" customWidth="1"/>
    <col min="15111" max="15111" width="15.5703125" style="5" customWidth="1"/>
    <col min="15112" max="15112" width="4.140625" style="5" customWidth="1"/>
    <col min="15113" max="15117" width="7.140625" style="5" customWidth="1"/>
    <col min="15118" max="15118" width="1.42578125" style="5" customWidth="1"/>
    <col min="15119" max="15119" width="7.42578125" style="5" customWidth="1"/>
    <col min="15120" max="15131" width="9.140625" style="5" customWidth="1"/>
    <col min="15132" max="15360" width="9.140625" style="5"/>
    <col min="15361" max="15361" width="13.42578125" style="5" customWidth="1"/>
    <col min="15362" max="15362" width="57.5703125" style="5" customWidth="1"/>
    <col min="15363" max="15363" width="5.42578125" style="5" customWidth="1"/>
    <col min="15364" max="15364" width="1.85546875" style="5" customWidth="1"/>
    <col min="15365" max="15365" width="57.5703125" style="5" customWidth="1"/>
    <col min="15366" max="15366" width="5.42578125" style="5" customWidth="1"/>
    <col min="15367" max="15367" width="15.5703125" style="5" customWidth="1"/>
    <col min="15368" max="15368" width="4.140625" style="5" customWidth="1"/>
    <col min="15369" max="15373" width="7.140625" style="5" customWidth="1"/>
    <col min="15374" max="15374" width="1.42578125" style="5" customWidth="1"/>
    <col min="15375" max="15375" width="7.42578125" style="5" customWidth="1"/>
    <col min="15376" max="15387" width="9.140625" style="5" customWidth="1"/>
    <col min="15388" max="15616" width="9.140625" style="5"/>
    <col min="15617" max="15617" width="13.42578125" style="5" customWidth="1"/>
    <col min="15618" max="15618" width="57.5703125" style="5" customWidth="1"/>
    <col min="15619" max="15619" width="5.42578125" style="5" customWidth="1"/>
    <col min="15620" max="15620" width="1.85546875" style="5" customWidth="1"/>
    <col min="15621" max="15621" width="57.5703125" style="5" customWidth="1"/>
    <col min="15622" max="15622" width="5.42578125" style="5" customWidth="1"/>
    <col min="15623" max="15623" width="15.5703125" style="5" customWidth="1"/>
    <col min="15624" max="15624" width="4.140625" style="5" customWidth="1"/>
    <col min="15625" max="15629" width="7.140625" style="5" customWidth="1"/>
    <col min="15630" max="15630" width="1.42578125" style="5" customWidth="1"/>
    <col min="15631" max="15631" width="7.42578125" style="5" customWidth="1"/>
    <col min="15632" max="15643" width="9.140625" style="5" customWidth="1"/>
    <col min="15644" max="15872" width="9.140625" style="5"/>
    <col min="15873" max="15873" width="13.42578125" style="5" customWidth="1"/>
    <col min="15874" max="15874" width="57.5703125" style="5" customWidth="1"/>
    <col min="15875" max="15875" width="5.42578125" style="5" customWidth="1"/>
    <col min="15876" max="15876" width="1.85546875" style="5" customWidth="1"/>
    <col min="15877" max="15877" width="57.5703125" style="5" customWidth="1"/>
    <col min="15878" max="15878" width="5.42578125" style="5" customWidth="1"/>
    <col min="15879" max="15879" width="15.5703125" style="5" customWidth="1"/>
    <col min="15880" max="15880" width="4.140625" style="5" customWidth="1"/>
    <col min="15881" max="15885" width="7.140625" style="5" customWidth="1"/>
    <col min="15886" max="15886" width="1.42578125" style="5" customWidth="1"/>
    <col min="15887" max="15887" width="7.42578125" style="5" customWidth="1"/>
    <col min="15888" max="15899" width="9.140625" style="5" customWidth="1"/>
    <col min="15900" max="16128" width="9.140625" style="5"/>
    <col min="16129" max="16129" width="13.42578125" style="5" customWidth="1"/>
    <col min="16130" max="16130" width="57.5703125" style="5" customWidth="1"/>
    <col min="16131" max="16131" width="5.42578125" style="5" customWidth="1"/>
    <col min="16132" max="16132" width="1.85546875" style="5" customWidth="1"/>
    <col min="16133" max="16133" width="57.5703125" style="5" customWidth="1"/>
    <col min="16134" max="16134" width="5.42578125" style="5" customWidth="1"/>
    <col min="16135" max="16135" width="15.5703125" style="5" customWidth="1"/>
    <col min="16136" max="16136" width="4.140625" style="5" customWidth="1"/>
    <col min="16137" max="16141" width="7.140625" style="5" customWidth="1"/>
    <col min="16142" max="16142" width="1.42578125" style="5" customWidth="1"/>
    <col min="16143" max="16143" width="7.42578125" style="5" customWidth="1"/>
    <col min="16144" max="16155" width="9.140625" style="5" customWidth="1"/>
    <col min="16156" max="16384" width="9.140625" style="5"/>
  </cols>
  <sheetData>
    <row r="1" spans="1:557" ht="45.75" customHeight="1" x14ac:dyDescent="0.2">
      <c r="A1" s="1"/>
      <c r="B1" s="2"/>
      <c r="C1" s="2"/>
      <c r="D1" s="3"/>
      <c r="E1" s="2"/>
      <c r="F1" s="2"/>
      <c r="G1" s="2"/>
      <c r="H1" s="7"/>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row>
    <row r="2" spans="1:557" ht="24.75" customHeight="1" x14ac:dyDescent="0.2">
      <c r="A2" s="2"/>
      <c r="B2" s="6" t="s">
        <v>206</v>
      </c>
      <c r="C2" s="7"/>
      <c r="D2" s="8"/>
      <c r="E2" s="8"/>
      <c r="F2" s="7"/>
      <c r="G2" s="9"/>
      <c r="H2" s="7"/>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row>
    <row r="3" spans="1:557" ht="25.5" customHeight="1" x14ac:dyDescent="0.4">
      <c r="A3" s="2"/>
      <c r="B3" s="10" t="s">
        <v>205</v>
      </c>
      <c r="C3" s="11"/>
      <c r="D3" s="12"/>
      <c r="E3" s="12"/>
      <c r="F3" s="11"/>
      <c r="G3" s="9"/>
      <c r="H3" s="7"/>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row>
    <row r="4" spans="1:557" ht="15" customHeight="1" x14ac:dyDescent="0.2">
      <c r="A4" s="2"/>
      <c r="B4" s="13" t="s">
        <v>204</v>
      </c>
      <c r="C4" s="14"/>
      <c r="D4" s="14"/>
      <c r="E4" s="14"/>
      <c r="F4" s="15"/>
      <c r="G4" s="9"/>
      <c r="H4" s="7"/>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row>
    <row r="5" spans="1:557" ht="15" customHeight="1" x14ac:dyDescent="0.2">
      <c r="A5" s="2"/>
      <c r="B5" s="16"/>
      <c r="C5" s="16"/>
      <c r="D5" s="16"/>
      <c r="E5" s="16"/>
      <c r="F5" s="15"/>
      <c r="G5" s="9"/>
      <c r="H5" s="7"/>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row>
    <row r="6" spans="1:557" ht="15" customHeight="1" x14ac:dyDescent="0.2">
      <c r="A6" s="2"/>
      <c r="B6" s="17"/>
      <c r="C6" s="18"/>
      <c r="D6" s="17"/>
      <c r="E6" s="17"/>
      <c r="F6" s="18"/>
      <c r="G6" s="9"/>
      <c r="H6" s="7"/>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row>
    <row r="7" spans="1:557" ht="15.75" customHeight="1" x14ac:dyDescent="0.2">
      <c r="A7" s="19"/>
      <c r="B7" s="38" t="s">
        <v>0</v>
      </c>
      <c r="C7" s="41"/>
      <c r="D7" s="43">
        <v>1</v>
      </c>
      <c r="E7" s="20"/>
      <c r="F7" s="7"/>
      <c r="G7" s="9"/>
      <c r="H7" s="7"/>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row>
    <row r="8" spans="1:557" ht="15.6" customHeight="1" x14ac:dyDescent="0.2">
      <c r="A8" s="19"/>
      <c r="B8" s="47" t="str">
        <f>HYPERLINK("#'Australia Summary'!A1", "Australia Summary")</f>
        <v>Australia Summary</v>
      </c>
      <c r="C8" s="41"/>
      <c r="D8" s="48" t="str">
        <f>HYPERLINK("#'Australia Summary'!A1", "2")</f>
        <v>2</v>
      </c>
      <c r="E8" s="20"/>
      <c r="F8" s="7"/>
      <c r="G8" s="9"/>
      <c r="H8" s="7"/>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row>
    <row r="9" spans="1:557" ht="15.6" customHeight="1" x14ac:dyDescent="0.2">
      <c r="A9" s="19"/>
      <c r="B9" s="47" t="str">
        <f>HYPERLINK("#'State &amp; Territory Summaries'!A1", "State &amp; Territory Summaries")</f>
        <v>State &amp; Territory Summaries</v>
      </c>
      <c r="C9" s="41"/>
      <c r="D9" s="48" t="str">
        <f>HYPERLINK("#'State &amp; Territory Summaries'!A1", "3")</f>
        <v>3</v>
      </c>
      <c r="E9" s="20"/>
      <c r="F9" s="7"/>
      <c r="G9" s="2"/>
      <c r="H9" s="7"/>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row>
    <row r="10" spans="1:557" ht="15.6" customHeight="1" x14ac:dyDescent="0.2">
      <c r="A10" s="19"/>
      <c r="B10" s="47" t="str">
        <f>HYPERLINK("#'Capital City Regions'!A1", "Capital City Regions")</f>
        <v>Capital City Regions</v>
      </c>
      <c r="C10" s="39"/>
      <c r="D10" s="48" t="str">
        <f>HYPERLINK("#'Capital City Regions'!A1", "4")</f>
        <v>4</v>
      </c>
      <c r="E10" s="20"/>
      <c r="F10" s="7"/>
      <c r="G10" s="2"/>
      <c r="H10" s="7"/>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row>
    <row r="11" spans="1:557" ht="15.6" customHeight="1" x14ac:dyDescent="0.2">
      <c r="A11" s="21"/>
      <c r="B11" s="47" t="str">
        <f>HYPERLINK("#'Tourism Regions'!A1", "Tourism Regions")</f>
        <v>Tourism Regions</v>
      </c>
      <c r="C11" s="39"/>
      <c r="D11" s="48" t="str">
        <f>HYPERLINK("#'Tourism Regions'!A1", "5")</f>
        <v>5</v>
      </c>
      <c r="E11" s="20"/>
      <c r="F11" s="7"/>
      <c r="G11" s="2"/>
      <c r="H11" s="7"/>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row>
    <row r="12" spans="1:557" ht="15.6" customHeight="1" x14ac:dyDescent="0.2">
      <c r="A12" s="19"/>
      <c r="B12" s="47" t="str">
        <f>HYPERLINK("#'Help '!A1", "Help ")</f>
        <v xml:space="preserve">Help </v>
      </c>
      <c r="C12" s="39"/>
      <c r="D12" s="48" t="str">
        <f>HYPERLINK("#'Help '!A1", "6")</f>
        <v>6</v>
      </c>
      <c r="E12" s="20"/>
      <c r="F12" s="7"/>
      <c r="G12" s="2"/>
      <c r="H12" s="7"/>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row>
    <row r="13" spans="1:557" ht="15.75" customHeight="1" x14ac:dyDescent="0.2">
      <c r="A13" s="19"/>
      <c r="B13" s="39"/>
      <c r="C13" s="39"/>
      <c r="D13" s="40"/>
      <c r="E13" s="20"/>
      <c r="F13" s="7"/>
      <c r="G13" s="2"/>
      <c r="H13" s="7"/>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row>
    <row r="14" spans="1:557" ht="15.75" customHeight="1" x14ac:dyDescent="0.2">
      <c r="A14" s="19"/>
      <c r="B14" s="39"/>
      <c r="C14" s="39"/>
      <c r="D14" s="40"/>
      <c r="E14" s="20"/>
      <c r="F14" s="7"/>
      <c r="G14" s="2"/>
      <c r="H14" s="7"/>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row>
    <row r="15" spans="1:557" ht="15.75" customHeight="1" x14ac:dyDescent="0.2">
      <c r="A15" s="2"/>
      <c r="B15" s="42"/>
      <c r="C15" s="42"/>
      <c r="D15" s="44"/>
      <c r="E15" s="20"/>
      <c r="F15" s="7"/>
      <c r="G15" s="2"/>
      <c r="H15" s="7"/>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row>
    <row r="16" spans="1:557" ht="15.75" customHeight="1" x14ac:dyDescent="0.2">
      <c r="A16" s="2"/>
      <c r="B16" s="42"/>
      <c r="C16" s="42"/>
      <c r="D16" s="44"/>
      <c r="E16" s="20"/>
      <c r="F16" s="7"/>
      <c r="G16" s="2"/>
      <c r="H16" s="7"/>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row>
    <row r="17" spans="1:557" ht="15.75" customHeight="1" x14ac:dyDescent="0.2">
      <c r="A17" s="2"/>
      <c r="B17" s="42"/>
      <c r="C17" s="42"/>
      <c r="D17" s="44"/>
      <c r="E17" s="20"/>
      <c r="F17" s="7"/>
      <c r="G17" s="2"/>
      <c r="H17" s="7"/>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row>
    <row r="18" spans="1:557" ht="15.75" customHeight="1" x14ac:dyDescent="0.2">
      <c r="A18" s="2"/>
      <c r="B18" s="42"/>
      <c r="C18" s="42"/>
      <c r="D18" s="44"/>
      <c r="E18" s="20"/>
      <c r="F18" s="7"/>
      <c r="G18" s="2"/>
      <c r="H18" s="7"/>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row>
    <row r="19" spans="1:557" ht="15.75" customHeight="1" x14ac:dyDescent="0.2">
      <c r="A19" s="2"/>
      <c r="B19" s="42"/>
      <c r="C19" s="42"/>
      <c r="D19" s="44"/>
      <c r="E19" s="20"/>
      <c r="F19" s="7"/>
      <c r="G19" s="2"/>
      <c r="H19" s="7"/>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row>
    <row r="20" spans="1:557" ht="15.75" customHeight="1" x14ac:dyDescent="0.2">
      <c r="A20" s="2"/>
      <c r="B20" s="42"/>
      <c r="C20" s="42"/>
      <c r="D20" s="44"/>
      <c r="E20" s="20"/>
      <c r="F20" s="7"/>
      <c r="G20" s="2"/>
      <c r="H20" s="7"/>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row>
    <row r="21" spans="1:557" ht="15.75" customHeight="1" x14ac:dyDescent="0.2">
      <c r="A21" s="2"/>
      <c r="B21" s="42"/>
      <c r="C21" s="42"/>
      <c r="D21" s="44"/>
      <c r="E21" s="20"/>
      <c r="F21" s="7"/>
      <c r="G21" s="2"/>
      <c r="H21" s="7"/>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row>
    <row r="22" spans="1:557" ht="15.75" customHeight="1" x14ac:dyDescent="0.2">
      <c r="A22" s="2"/>
      <c r="B22" s="42"/>
      <c r="C22" s="42"/>
      <c r="D22" s="44"/>
      <c r="E22" s="20"/>
      <c r="F22" s="7"/>
      <c r="G22" s="2"/>
      <c r="H22" s="7"/>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row>
    <row r="23" spans="1:557" ht="15.75" customHeight="1" x14ac:dyDescent="0.2">
      <c r="A23" s="2"/>
      <c r="B23" s="42"/>
      <c r="C23" s="42"/>
      <c r="D23" s="44"/>
      <c r="E23" s="20"/>
      <c r="F23" s="7"/>
      <c r="G23" s="2"/>
      <c r="H23" s="7"/>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row>
    <row r="24" spans="1:557" ht="15.75" customHeight="1" x14ac:dyDescent="0.2">
      <c r="A24" s="2"/>
      <c r="B24" s="42"/>
      <c r="C24" s="42"/>
      <c r="D24" s="44"/>
      <c r="E24" s="20"/>
      <c r="F24" s="7"/>
      <c r="G24" s="2"/>
      <c r="H24" s="7"/>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row>
    <row r="25" spans="1:557" ht="15.75" customHeight="1" x14ac:dyDescent="0.2">
      <c r="A25" s="2"/>
      <c r="B25" s="42"/>
      <c r="C25" s="42"/>
      <c r="D25" s="44"/>
      <c r="E25" s="20"/>
      <c r="F25" s="7"/>
      <c r="G25" s="2"/>
      <c r="H25" s="7"/>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row>
    <row r="26" spans="1:557" ht="15.75" customHeight="1" x14ac:dyDescent="0.2">
      <c r="A26" s="2"/>
      <c r="B26" s="42"/>
      <c r="C26" s="42"/>
      <c r="D26" s="44"/>
      <c r="E26" s="20"/>
      <c r="F26" s="7"/>
      <c r="G26" s="2"/>
      <c r="H26" s="7"/>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row>
    <row r="27" spans="1:557" ht="15.75" customHeight="1" x14ac:dyDescent="0.2">
      <c r="A27" s="2"/>
      <c r="B27" s="42"/>
      <c r="C27" s="42"/>
      <c r="D27" s="44"/>
      <c r="E27" s="20"/>
      <c r="F27" s="7"/>
      <c r="G27" s="2"/>
      <c r="H27" s="7"/>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row>
    <row r="28" spans="1:557" ht="15.75" customHeight="1" x14ac:dyDescent="0.2">
      <c r="A28" s="2"/>
      <c r="B28" s="42"/>
      <c r="C28" s="42"/>
      <c r="D28" s="44"/>
      <c r="E28" s="20"/>
      <c r="F28" s="7"/>
      <c r="G28" s="2"/>
      <c r="H28" s="7"/>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row>
    <row r="29" spans="1:557" ht="12.75" customHeight="1" x14ac:dyDescent="0.2">
      <c r="A29" s="2"/>
      <c r="B29" s="42"/>
      <c r="C29" s="42"/>
      <c r="D29" s="44"/>
      <c r="E29" s="20"/>
      <c r="F29" s="7"/>
      <c r="G29" s="2"/>
      <c r="H29" s="7"/>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row>
    <row r="30" spans="1:557" ht="12.75" customHeight="1" x14ac:dyDescent="0.2">
      <c r="A30" s="2"/>
      <c r="B30" s="42"/>
      <c r="C30" s="42"/>
      <c r="D30" s="44"/>
      <c r="E30" s="20"/>
      <c r="F30" s="7"/>
      <c r="G30" s="2"/>
      <c r="H30" s="7"/>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row>
    <row r="31" spans="1:557" ht="10.5" customHeight="1" x14ac:dyDescent="0.2">
      <c r="A31" s="2"/>
      <c r="B31" s="42"/>
      <c r="C31" s="42"/>
      <c r="D31" s="44"/>
      <c r="E31" s="20"/>
      <c r="F31" s="20"/>
      <c r="G31" s="2"/>
      <c r="H31" s="7"/>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row>
    <row r="32" spans="1:557" ht="10.5" customHeight="1" x14ac:dyDescent="0.2">
      <c r="A32" s="2"/>
      <c r="B32" s="22" t="s">
        <v>1</v>
      </c>
      <c r="C32" s="22"/>
      <c r="D32" s="23"/>
      <c r="E32" s="22" t="s">
        <v>2</v>
      </c>
      <c r="F32" s="22"/>
      <c r="G32" s="2"/>
      <c r="H32" s="7"/>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row>
    <row r="33" spans="1:557" ht="10.5" customHeight="1" x14ac:dyDescent="0.2">
      <c r="A33" s="2"/>
      <c r="B33" s="22" t="s">
        <v>3</v>
      </c>
      <c r="C33" s="22"/>
      <c r="D33" s="23"/>
      <c r="E33" s="22" t="s">
        <v>4</v>
      </c>
      <c r="F33" s="22"/>
      <c r="G33" s="2"/>
      <c r="H33" s="7"/>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row>
    <row r="34" spans="1:557" ht="10.5" customHeight="1" x14ac:dyDescent="0.2">
      <c r="A34" s="2"/>
      <c r="B34" s="22" t="s">
        <v>16</v>
      </c>
      <c r="C34" s="22"/>
      <c r="D34" s="23"/>
      <c r="E34" s="22" t="s">
        <v>17</v>
      </c>
      <c r="F34" s="22"/>
      <c r="G34" s="2"/>
      <c r="H34" s="7"/>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row>
    <row r="35" spans="1:557" ht="20.100000000000001" customHeight="1" x14ac:dyDescent="0.2">
      <c r="A35" s="2"/>
      <c r="B35" s="22"/>
      <c r="C35" s="22"/>
      <c r="D35" s="23"/>
      <c r="E35" s="22"/>
      <c r="F35" s="22"/>
      <c r="G35" s="2"/>
      <c r="H35" s="7"/>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row>
    <row r="36" spans="1:557" ht="33.75" customHeight="1" x14ac:dyDescent="0.2">
      <c r="A36" s="2"/>
      <c r="B36" s="88" t="s">
        <v>83</v>
      </c>
      <c r="C36" s="88"/>
      <c r="D36" s="88"/>
      <c r="E36" s="88"/>
      <c r="F36" s="88"/>
      <c r="G36" s="2"/>
      <c r="H36" s="7"/>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row>
    <row r="37" spans="1:557" ht="8.1" customHeight="1" x14ac:dyDescent="0.2">
      <c r="A37" s="2"/>
      <c r="B37" s="1"/>
      <c r="C37" s="2"/>
      <c r="D37" s="24"/>
      <c r="E37" s="2"/>
      <c r="F37" s="2"/>
      <c r="G37" s="2"/>
      <c r="H37" s="7"/>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row>
    <row r="38" spans="1:557" ht="15.75" customHeight="1" x14ac:dyDescent="0.2">
      <c r="A38" s="4"/>
      <c r="B38" s="4"/>
      <c r="C38" s="4"/>
      <c r="D38" s="4"/>
      <c r="E38" s="4"/>
      <c r="F38" s="4"/>
      <c r="G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row>
    <row r="39" spans="1:557" ht="15.75" customHeight="1" x14ac:dyDescent="0.2">
      <c r="A39" s="4"/>
      <c r="B39" s="4"/>
      <c r="C39" s="4"/>
      <c r="D39" s="4"/>
      <c r="E39" s="4"/>
      <c r="F39" s="4"/>
      <c r="G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row>
    <row r="40" spans="1:557" ht="15.75" customHeight="1" x14ac:dyDescent="0.2">
      <c r="A40" s="4"/>
      <c r="B40" s="4"/>
      <c r="C40" s="4"/>
      <c r="D40" s="4"/>
      <c r="E40" s="4"/>
      <c r="F40" s="4"/>
      <c r="G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row>
    <row r="41" spans="1:557" ht="15.75" customHeight="1" x14ac:dyDescent="0.2">
      <c r="A41" s="4"/>
      <c r="B41" s="4"/>
      <c r="C41" s="4"/>
      <c r="D41" s="4"/>
      <c r="E41" s="4"/>
      <c r="F41" s="4"/>
      <c r="G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row>
    <row r="42" spans="1:557" ht="15.75" customHeight="1" x14ac:dyDescent="0.2">
      <c r="A42" s="4"/>
      <c r="B42" s="4"/>
      <c r="C42" s="4"/>
      <c r="D42" s="4"/>
      <c r="E42" s="4"/>
      <c r="F42" s="4"/>
      <c r="G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row>
    <row r="43" spans="1:557" ht="15.75" customHeight="1" x14ac:dyDescent="0.2">
      <c r="A43" s="4"/>
      <c r="B43" s="4"/>
      <c r="C43" s="4"/>
      <c r="D43" s="4"/>
      <c r="E43" s="4"/>
      <c r="F43" s="4"/>
      <c r="G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row>
    <row r="44" spans="1:557" ht="15.75" customHeight="1" x14ac:dyDescent="0.2">
      <c r="A44" s="4"/>
      <c r="B44" s="4"/>
      <c r="C44" s="4"/>
      <c r="D44" s="4"/>
      <c r="E44" s="4"/>
      <c r="F44" s="4"/>
      <c r="G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row>
    <row r="45" spans="1:557" ht="15.75" customHeight="1" x14ac:dyDescent="0.2">
      <c r="A45" s="4"/>
      <c r="B45" s="4"/>
      <c r="C45" s="4"/>
      <c r="D45" s="4"/>
      <c r="E45" s="4"/>
      <c r="F45" s="4"/>
      <c r="G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row>
    <row r="46" spans="1:557" ht="15.75" customHeight="1" x14ac:dyDescent="0.2">
      <c r="A46" s="4"/>
      <c r="B46" s="4"/>
      <c r="C46" s="4"/>
      <c r="D46" s="4"/>
      <c r="E46" s="4"/>
      <c r="F46" s="4"/>
      <c r="G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row>
    <row r="47" spans="1:557" ht="15.75" customHeight="1" x14ac:dyDescent="0.2">
      <c r="A47" s="4"/>
      <c r="B47" s="4"/>
      <c r="C47" s="4"/>
      <c r="D47" s="4"/>
      <c r="E47" s="4"/>
      <c r="F47" s="4"/>
      <c r="G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row>
    <row r="48" spans="1:557" ht="15.75" customHeight="1" x14ac:dyDescent="0.2">
      <c r="A48" s="4"/>
      <c r="B48" s="4"/>
      <c r="C48" s="4"/>
      <c r="D48" s="4"/>
      <c r="E48" s="4"/>
      <c r="F48" s="4"/>
      <c r="G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row>
    <row r="49" spans="1:557" ht="15.75" customHeight="1" x14ac:dyDescent="0.2">
      <c r="A49" s="4"/>
      <c r="B49" s="4"/>
      <c r="C49" s="4"/>
      <c r="D49" s="4"/>
      <c r="E49" s="4"/>
      <c r="F49" s="4"/>
      <c r="G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row>
    <row r="50" spans="1:557" ht="15.75" customHeight="1" x14ac:dyDescent="0.2">
      <c r="A50" s="4"/>
      <c r="B50" s="4"/>
      <c r="C50" s="4"/>
      <c r="D50" s="4"/>
      <c r="E50" s="4"/>
      <c r="F50" s="4"/>
      <c r="G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row>
    <row r="51" spans="1:557" ht="15.75" customHeight="1" x14ac:dyDescent="0.2">
      <c r="A51" s="4"/>
      <c r="B51" s="4"/>
      <c r="C51" s="4"/>
      <c r="D51" s="4"/>
      <c r="E51" s="4"/>
      <c r="F51" s="4"/>
      <c r="G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row>
    <row r="52" spans="1:557" ht="15.75" customHeight="1" x14ac:dyDescent="0.2">
      <c r="A52" s="4"/>
      <c r="B52" s="4"/>
      <c r="C52" s="4"/>
      <c r="D52" s="4"/>
      <c r="E52" s="4"/>
      <c r="F52" s="4"/>
      <c r="G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row>
    <row r="53" spans="1:557" ht="15.75" customHeight="1" x14ac:dyDescent="0.2">
      <c r="A53" s="4"/>
      <c r="B53" s="4"/>
      <c r="C53" s="4"/>
      <c r="D53" s="4"/>
      <c r="E53" s="4"/>
      <c r="F53" s="4"/>
      <c r="G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row>
    <row r="54" spans="1:557" ht="15.75" customHeight="1" x14ac:dyDescent="0.2">
      <c r="A54" s="4"/>
      <c r="B54" s="4"/>
      <c r="C54" s="4"/>
      <c r="D54" s="4"/>
      <c r="E54" s="4"/>
      <c r="F54" s="4"/>
      <c r="G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row>
    <row r="55" spans="1:557" ht="15.75" customHeight="1" x14ac:dyDescent="0.2">
      <c r="A55" s="4"/>
      <c r="B55" s="4"/>
      <c r="C55" s="4"/>
      <c r="D55" s="4"/>
      <c r="E55" s="4"/>
      <c r="F55" s="4"/>
      <c r="G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c r="QF55" s="4"/>
      <c r="QG55" s="4"/>
      <c r="QH55" s="4"/>
      <c r="QI55" s="4"/>
      <c r="QJ55" s="4"/>
      <c r="QK55" s="4"/>
      <c r="QL55" s="4"/>
      <c r="QM55" s="4"/>
      <c r="QN55" s="4"/>
      <c r="QO55" s="4"/>
      <c r="QP55" s="4"/>
      <c r="QQ55" s="4"/>
      <c r="QR55" s="4"/>
      <c r="QS55" s="4"/>
      <c r="QT55" s="4"/>
      <c r="QU55" s="4"/>
      <c r="QV55" s="4"/>
      <c r="QW55" s="4"/>
      <c r="QX55" s="4"/>
      <c r="QY55" s="4"/>
      <c r="QZ55" s="4"/>
      <c r="RA55" s="4"/>
      <c r="RB55" s="4"/>
      <c r="RC55" s="4"/>
      <c r="RD55" s="4"/>
      <c r="RE55" s="4"/>
      <c r="RF55" s="4"/>
      <c r="RG55" s="4"/>
      <c r="RH55" s="4"/>
      <c r="RI55" s="4"/>
      <c r="RJ55" s="4"/>
      <c r="RK55" s="4"/>
      <c r="RL55" s="4"/>
      <c r="RM55" s="4"/>
      <c r="RN55" s="4"/>
      <c r="RO55" s="4"/>
      <c r="RP55" s="4"/>
      <c r="RQ55" s="4"/>
      <c r="RR55" s="4"/>
      <c r="RS55" s="4"/>
      <c r="RT55" s="4"/>
      <c r="RU55" s="4"/>
      <c r="RV55" s="4"/>
      <c r="RW55" s="4"/>
      <c r="RX55" s="4"/>
      <c r="RY55" s="4"/>
      <c r="RZ55" s="4"/>
      <c r="SA55" s="4"/>
      <c r="SB55" s="4"/>
      <c r="SC55" s="4"/>
      <c r="SD55" s="4"/>
      <c r="SE55" s="4"/>
      <c r="SF55" s="4"/>
      <c r="SG55" s="4"/>
      <c r="SH55" s="4"/>
      <c r="SI55" s="4"/>
      <c r="SJ55" s="4"/>
      <c r="SK55" s="4"/>
      <c r="SL55" s="4"/>
      <c r="SM55" s="4"/>
      <c r="SN55" s="4"/>
      <c r="SO55" s="4"/>
      <c r="SP55" s="4"/>
      <c r="SQ55" s="4"/>
      <c r="SR55" s="4"/>
      <c r="SS55" s="4"/>
      <c r="ST55" s="4"/>
      <c r="SU55" s="4"/>
      <c r="SV55" s="4"/>
      <c r="SW55" s="4"/>
      <c r="SX55" s="4"/>
      <c r="SY55" s="4"/>
      <c r="SZ55" s="4"/>
      <c r="TA55" s="4"/>
      <c r="TB55" s="4"/>
      <c r="TC55" s="4"/>
      <c r="TD55" s="4"/>
      <c r="TE55" s="4"/>
      <c r="TF55" s="4"/>
      <c r="TG55" s="4"/>
      <c r="TH55" s="4"/>
      <c r="TI55" s="4"/>
      <c r="TJ55" s="4"/>
      <c r="TK55" s="4"/>
      <c r="TL55" s="4"/>
      <c r="TM55" s="4"/>
      <c r="TN55" s="4"/>
      <c r="TO55" s="4"/>
      <c r="TP55" s="4"/>
      <c r="TQ55" s="4"/>
      <c r="TR55" s="4"/>
      <c r="TS55" s="4"/>
      <c r="TT55" s="4"/>
      <c r="TU55" s="4"/>
      <c r="TV55" s="4"/>
      <c r="TW55" s="4"/>
      <c r="TX55" s="4"/>
      <c r="TY55" s="4"/>
      <c r="TZ55" s="4"/>
      <c r="UA55" s="4"/>
      <c r="UB55" s="4"/>
      <c r="UC55" s="4"/>
      <c r="UD55" s="4"/>
      <c r="UE55" s="4"/>
      <c r="UF55" s="4"/>
      <c r="UG55" s="4"/>
      <c r="UH55" s="4"/>
      <c r="UI55" s="4"/>
      <c r="UJ55" s="4"/>
      <c r="UK55" s="4"/>
    </row>
    <row r="56" spans="1:557" ht="15.75" customHeight="1" x14ac:dyDescent="0.2">
      <c r="A56" s="4"/>
      <c r="B56" s="4"/>
      <c r="C56" s="4"/>
      <c r="D56" s="4"/>
      <c r="E56" s="4"/>
      <c r="F56" s="4"/>
      <c r="G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c r="QC56" s="4"/>
      <c r="QD56" s="4"/>
      <c r="QE56" s="4"/>
      <c r="QF56" s="4"/>
      <c r="QG56" s="4"/>
      <c r="QH56" s="4"/>
      <c r="QI56" s="4"/>
      <c r="QJ56" s="4"/>
      <c r="QK56" s="4"/>
      <c r="QL56" s="4"/>
      <c r="QM56" s="4"/>
      <c r="QN56" s="4"/>
      <c r="QO56" s="4"/>
      <c r="QP56" s="4"/>
      <c r="QQ56" s="4"/>
      <c r="QR56" s="4"/>
      <c r="QS56" s="4"/>
      <c r="QT56" s="4"/>
      <c r="QU56" s="4"/>
      <c r="QV56" s="4"/>
      <c r="QW56" s="4"/>
      <c r="QX56" s="4"/>
      <c r="QY56" s="4"/>
      <c r="QZ56" s="4"/>
      <c r="RA56" s="4"/>
      <c r="RB56" s="4"/>
      <c r="RC56" s="4"/>
      <c r="RD56" s="4"/>
      <c r="RE56" s="4"/>
      <c r="RF56" s="4"/>
      <c r="RG56" s="4"/>
      <c r="RH56" s="4"/>
      <c r="RI56" s="4"/>
      <c r="RJ56" s="4"/>
      <c r="RK56" s="4"/>
      <c r="RL56" s="4"/>
      <c r="RM56" s="4"/>
      <c r="RN56" s="4"/>
      <c r="RO56" s="4"/>
      <c r="RP56" s="4"/>
      <c r="RQ56" s="4"/>
      <c r="RR56" s="4"/>
      <c r="RS56" s="4"/>
      <c r="RT56" s="4"/>
      <c r="RU56" s="4"/>
      <c r="RV56" s="4"/>
      <c r="RW56" s="4"/>
      <c r="RX56" s="4"/>
      <c r="RY56" s="4"/>
      <c r="RZ56" s="4"/>
      <c r="SA56" s="4"/>
      <c r="SB56" s="4"/>
      <c r="SC56" s="4"/>
      <c r="SD56" s="4"/>
      <c r="SE56" s="4"/>
      <c r="SF56" s="4"/>
      <c r="SG56" s="4"/>
      <c r="SH56" s="4"/>
      <c r="SI56" s="4"/>
      <c r="SJ56" s="4"/>
      <c r="SK56" s="4"/>
      <c r="SL56" s="4"/>
      <c r="SM56" s="4"/>
      <c r="SN56" s="4"/>
      <c r="SO56" s="4"/>
      <c r="SP56" s="4"/>
      <c r="SQ56" s="4"/>
      <c r="SR56" s="4"/>
      <c r="SS56" s="4"/>
      <c r="ST56" s="4"/>
      <c r="SU56" s="4"/>
      <c r="SV56" s="4"/>
      <c r="SW56" s="4"/>
      <c r="SX56" s="4"/>
      <c r="SY56" s="4"/>
      <c r="SZ56" s="4"/>
      <c r="TA56" s="4"/>
      <c r="TB56" s="4"/>
      <c r="TC56" s="4"/>
      <c r="TD56" s="4"/>
      <c r="TE56" s="4"/>
      <c r="TF56" s="4"/>
      <c r="TG56" s="4"/>
      <c r="TH56" s="4"/>
      <c r="TI56" s="4"/>
      <c r="TJ56" s="4"/>
      <c r="TK56" s="4"/>
      <c r="TL56" s="4"/>
      <c r="TM56" s="4"/>
      <c r="TN56" s="4"/>
      <c r="TO56" s="4"/>
      <c r="TP56" s="4"/>
      <c r="TQ56" s="4"/>
      <c r="TR56" s="4"/>
      <c r="TS56" s="4"/>
      <c r="TT56" s="4"/>
      <c r="TU56" s="4"/>
      <c r="TV56" s="4"/>
      <c r="TW56" s="4"/>
      <c r="TX56" s="4"/>
      <c r="TY56" s="4"/>
      <c r="TZ56" s="4"/>
      <c r="UA56" s="4"/>
      <c r="UB56" s="4"/>
      <c r="UC56" s="4"/>
      <c r="UD56" s="4"/>
      <c r="UE56" s="4"/>
      <c r="UF56" s="4"/>
      <c r="UG56" s="4"/>
      <c r="UH56" s="4"/>
      <c r="UI56" s="4"/>
      <c r="UJ56" s="4"/>
      <c r="UK56" s="4"/>
    </row>
    <row r="57" spans="1:557" ht="15.75" customHeight="1" x14ac:dyDescent="0.2">
      <c r="A57" s="4"/>
      <c r="B57" s="4"/>
      <c r="C57" s="4"/>
      <c r="D57" s="4"/>
      <c r="E57" s="4"/>
      <c r="F57" s="4"/>
      <c r="G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c r="QF57" s="4"/>
      <c r="QG57" s="4"/>
      <c r="QH57" s="4"/>
      <c r="QI57" s="4"/>
      <c r="QJ57" s="4"/>
      <c r="QK57" s="4"/>
      <c r="QL57" s="4"/>
      <c r="QM57" s="4"/>
      <c r="QN57" s="4"/>
      <c r="QO57" s="4"/>
      <c r="QP57" s="4"/>
      <c r="QQ57" s="4"/>
      <c r="QR57" s="4"/>
      <c r="QS57" s="4"/>
      <c r="QT57" s="4"/>
      <c r="QU57" s="4"/>
      <c r="QV57" s="4"/>
      <c r="QW57" s="4"/>
      <c r="QX57" s="4"/>
      <c r="QY57" s="4"/>
      <c r="QZ57" s="4"/>
      <c r="RA57" s="4"/>
      <c r="RB57" s="4"/>
      <c r="RC57" s="4"/>
      <c r="RD57" s="4"/>
      <c r="RE57" s="4"/>
      <c r="RF57" s="4"/>
      <c r="RG57" s="4"/>
      <c r="RH57" s="4"/>
      <c r="RI57" s="4"/>
      <c r="RJ57" s="4"/>
      <c r="RK57" s="4"/>
      <c r="RL57" s="4"/>
      <c r="RM57" s="4"/>
      <c r="RN57" s="4"/>
      <c r="RO57" s="4"/>
      <c r="RP57" s="4"/>
      <c r="RQ57" s="4"/>
      <c r="RR57" s="4"/>
      <c r="RS57" s="4"/>
      <c r="RT57" s="4"/>
      <c r="RU57" s="4"/>
      <c r="RV57" s="4"/>
      <c r="RW57" s="4"/>
      <c r="RX57" s="4"/>
      <c r="RY57" s="4"/>
      <c r="RZ57" s="4"/>
      <c r="SA57" s="4"/>
      <c r="SB57" s="4"/>
      <c r="SC57" s="4"/>
      <c r="SD57" s="4"/>
      <c r="SE57" s="4"/>
      <c r="SF57" s="4"/>
      <c r="SG57" s="4"/>
      <c r="SH57" s="4"/>
      <c r="SI57" s="4"/>
      <c r="SJ57" s="4"/>
      <c r="SK57" s="4"/>
      <c r="SL57" s="4"/>
      <c r="SM57" s="4"/>
      <c r="SN57" s="4"/>
      <c r="SO57" s="4"/>
      <c r="SP57" s="4"/>
      <c r="SQ57" s="4"/>
      <c r="SR57" s="4"/>
      <c r="SS57" s="4"/>
      <c r="ST57" s="4"/>
      <c r="SU57" s="4"/>
      <c r="SV57" s="4"/>
      <c r="SW57" s="4"/>
      <c r="SX57" s="4"/>
      <c r="SY57" s="4"/>
      <c r="SZ57" s="4"/>
      <c r="TA57" s="4"/>
      <c r="TB57" s="4"/>
      <c r="TC57" s="4"/>
      <c r="TD57" s="4"/>
      <c r="TE57" s="4"/>
      <c r="TF57" s="4"/>
      <c r="TG57" s="4"/>
      <c r="TH57" s="4"/>
      <c r="TI57" s="4"/>
      <c r="TJ57" s="4"/>
      <c r="TK57" s="4"/>
      <c r="TL57" s="4"/>
      <c r="TM57" s="4"/>
      <c r="TN57" s="4"/>
      <c r="TO57" s="4"/>
      <c r="TP57" s="4"/>
      <c r="TQ57" s="4"/>
      <c r="TR57" s="4"/>
      <c r="TS57" s="4"/>
      <c r="TT57" s="4"/>
      <c r="TU57" s="4"/>
      <c r="TV57" s="4"/>
      <c r="TW57" s="4"/>
      <c r="TX57" s="4"/>
      <c r="TY57" s="4"/>
      <c r="TZ57" s="4"/>
      <c r="UA57" s="4"/>
      <c r="UB57" s="4"/>
      <c r="UC57" s="4"/>
      <c r="UD57" s="4"/>
      <c r="UE57" s="4"/>
      <c r="UF57" s="4"/>
      <c r="UG57" s="4"/>
      <c r="UH57" s="4"/>
      <c r="UI57" s="4"/>
      <c r="UJ57" s="4"/>
      <c r="UK57" s="4"/>
    </row>
    <row r="58" spans="1:557" ht="15.75" customHeight="1" x14ac:dyDescent="0.2">
      <c r="A58" s="4"/>
      <c r="B58" s="4"/>
      <c r="C58" s="4"/>
      <c r="D58" s="4"/>
      <c r="E58" s="4"/>
      <c r="F58" s="4"/>
      <c r="G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row>
    <row r="59" spans="1:557" ht="15.75" customHeight="1" x14ac:dyDescent="0.2">
      <c r="A59" s="4"/>
      <c r="B59" s="4"/>
      <c r="C59" s="4"/>
      <c r="D59" s="4"/>
      <c r="E59" s="4"/>
      <c r="F59" s="4"/>
      <c r="G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row>
    <row r="60" spans="1:557" ht="15.75" customHeight="1" x14ac:dyDescent="0.2">
      <c r="A60" s="4"/>
      <c r="B60" s="4"/>
      <c r="C60" s="4"/>
      <c r="D60" s="4"/>
      <c r="E60" s="4"/>
      <c r="F60" s="4"/>
      <c r="G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row>
    <row r="61" spans="1:557" s="25" customFormat="1" ht="15.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row>
    <row r="62" spans="1:557" s="25" customFormat="1" ht="15.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row>
    <row r="63" spans="1:557" s="25" customFormat="1" ht="15.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c r="QF63" s="4"/>
      <c r="QG63" s="4"/>
      <c r="QH63" s="4"/>
      <c r="QI63" s="4"/>
      <c r="QJ63" s="4"/>
      <c r="QK63" s="4"/>
      <c r="QL63" s="4"/>
      <c r="QM63" s="4"/>
      <c r="QN63" s="4"/>
      <c r="QO63" s="4"/>
      <c r="QP63" s="4"/>
      <c r="QQ63" s="4"/>
      <c r="QR63" s="4"/>
      <c r="QS63" s="4"/>
      <c r="QT63" s="4"/>
      <c r="QU63" s="4"/>
      <c r="QV63" s="4"/>
      <c r="QW63" s="4"/>
      <c r="QX63" s="4"/>
      <c r="QY63" s="4"/>
      <c r="QZ63" s="4"/>
      <c r="RA63" s="4"/>
      <c r="RB63" s="4"/>
      <c r="RC63" s="4"/>
      <c r="RD63" s="4"/>
      <c r="RE63" s="4"/>
      <c r="RF63" s="4"/>
      <c r="RG63" s="4"/>
      <c r="RH63" s="4"/>
      <c r="RI63" s="4"/>
      <c r="RJ63" s="4"/>
      <c r="RK63" s="4"/>
      <c r="RL63" s="4"/>
      <c r="RM63" s="4"/>
      <c r="RN63" s="4"/>
      <c r="RO63" s="4"/>
      <c r="RP63" s="4"/>
      <c r="RQ63" s="4"/>
      <c r="RR63" s="4"/>
      <c r="RS63" s="4"/>
      <c r="RT63" s="4"/>
      <c r="RU63" s="4"/>
      <c r="RV63" s="4"/>
      <c r="RW63" s="4"/>
      <c r="RX63" s="4"/>
      <c r="RY63" s="4"/>
      <c r="RZ63" s="4"/>
      <c r="SA63" s="4"/>
      <c r="SB63" s="4"/>
      <c r="SC63" s="4"/>
      <c r="SD63" s="4"/>
      <c r="SE63" s="4"/>
      <c r="SF63" s="4"/>
      <c r="SG63" s="4"/>
      <c r="SH63" s="4"/>
      <c r="SI63" s="4"/>
      <c r="SJ63" s="4"/>
      <c r="SK63" s="4"/>
      <c r="SL63" s="4"/>
      <c r="SM63" s="4"/>
      <c r="SN63" s="4"/>
      <c r="SO63" s="4"/>
      <c r="SP63" s="4"/>
      <c r="SQ63" s="4"/>
      <c r="SR63" s="4"/>
      <c r="SS63" s="4"/>
      <c r="ST63" s="4"/>
      <c r="SU63" s="4"/>
      <c r="SV63" s="4"/>
      <c r="SW63" s="4"/>
      <c r="SX63" s="4"/>
      <c r="SY63" s="4"/>
      <c r="SZ63" s="4"/>
      <c r="TA63" s="4"/>
      <c r="TB63" s="4"/>
      <c r="TC63" s="4"/>
      <c r="TD63" s="4"/>
      <c r="TE63" s="4"/>
      <c r="TF63" s="4"/>
      <c r="TG63" s="4"/>
      <c r="TH63" s="4"/>
      <c r="TI63" s="4"/>
      <c r="TJ63" s="4"/>
      <c r="TK63" s="4"/>
      <c r="TL63" s="4"/>
      <c r="TM63" s="4"/>
      <c r="TN63" s="4"/>
      <c r="TO63" s="4"/>
      <c r="TP63" s="4"/>
      <c r="TQ63" s="4"/>
      <c r="TR63" s="4"/>
      <c r="TS63" s="4"/>
      <c r="TT63" s="4"/>
      <c r="TU63" s="4"/>
      <c r="TV63" s="4"/>
      <c r="TW63" s="4"/>
      <c r="TX63" s="4"/>
      <c r="TY63" s="4"/>
      <c r="TZ63" s="4"/>
      <c r="UA63" s="4"/>
      <c r="UB63" s="4"/>
      <c r="UC63" s="4"/>
      <c r="UD63" s="4"/>
      <c r="UE63" s="4"/>
      <c r="UF63" s="4"/>
      <c r="UG63" s="4"/>
      <c r="UH63" s="4"/>
      <c r="UI63" s="4"/>
      <c r="UJ63" s="4"/>
      <c r="UK63" s="4"/>
    </row>
    <row r="64" spans="1:557" s="25" customFormat="1"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c r="QF64" s="4"/>
      <c r="QG64" s="4"/>
      <c r="QH64" s="4"/>
      <c r="QI64" s="4"/>
      <c r="QJ64" s="4"/>
      <c r="QK64" s="4"/>
      <c r="QL64" s="4"/>
      <c r="QM64" s="4"/>
      <c r="QN64" s="4"/>
      <c r="QO64" s="4"/>
      <c r="QP64" s="4"/>
      <c r="QQ64" s="4"/>
      <c r="QR64" s="4"/>
      <c r="QS64" s="4"/>
      <c r="QT64" s="4"/>
      <c r="QU64" s="4"/>
      <c r="QV64" s="4"/>
      <c r="QW64" s="4"/>
      <c r="QX64" s="4"/>
      <c r="QY64" s="4"/>
      <c r="QZ64" s="4"/>
      <c r="RA64" s="4"/>
      <c r="RB64" s="4"/>
      <c r="RC64" s="4"/>
      <c r="RD64" s="4"/>
      <c r="RE64" s="4"/>
      <c r="RF64" s="4"/>
      <c r="RG64" s="4"/>
      <c r="RH64" s="4"/>
      <c r="RI64" s="4"/>
      <c r="RJ64" s="4"/>
      <c r="RK64" s="4"/>
      <c r="RL64" s="4"/>
      <c r="RM64" s="4"/>
      <c r="RN64" s="4"/>
      <c r="RO64" s="4"/>
      <c r="RP64" s="4"/>
      <c r="RQ64" s="4"/>
      <c r="RR64" s="4"/>
      <c r="RS64" s="4"/>
      <c r="RT64" s="4"/>
      <c r="RU64" s="4"/>
      <c r="RV64" s="4"/>
      <c r="RW64" s="4"/>
      <c r="RX64" s="4"/>
      <c r="RY64" s="4"/>
      <c r="RZ64" s="4"/>
      <c r="SA64" s="4"/>
      <c r="SB64" s="4"/>
      <c r="SC64" s="4"/>
      <c r="SD64" s="4"/>
      <c r="SE64" s="4"/>
      <c r="SF64" s="4"/>
      <c r="SG64" s="4"/>
      <c r="SH64" s="4"/>
      <c r="SI64" s="4"/>
      <c r="SJ64" s="4"/>
      <c r="SK64" s="4"/>
      <c r="SL64" s="4"/>
      <c r="SM64" s="4"/>
      <c r="SN64" s="4"/>
      <c r="SO64" s="4"/>
      <c r="SP64" s="4"/>
      <c r="SQ64" s="4"/>
      <c r="SR64" s="4"/>
      <c r="SS64" s="4"/>
      <c r="ST64" s="4"/>
      <c r="SU64" s="4"/>
      <c r="SV64" s="4"/>
      <c r="SW64" s="4"/>
      <c r="SX64" s="4"/>
      <c r="SY64" s="4"/>
      <c r="SZ64" s="4"/>
      <c r="TA64" s="4"/>
      <c r="TB64" s="4"/>
      <c r="TC64" s="4"/>
      <c r="TD64" s="4"/>
      <c r="TE64" s="4"/>
      <c r="TF64" s="4"/>
      <c r="TG64" s="4"/>
      <c r="TH64" s="4"/>
      <c r="TI64" s="4"/>
      <c r="TJ64" s="4"/>
      <c r="TK64" s="4"/>
      <c r="TL64" s="4"/>
      <c r="TM64" s="4"/>
      <c r="TN64" s="4"/>
      <c r="TO64" s="4"/>
      <c r="TP64" s="4"/>
      <c r="TQ64" s="4"/>
      <c r="TR64" s="4"/>
      <c r="TS64" s="4"/>
      <c r="TT64" s="4"/>
      <c r="TU64" s="4"/>
      <c r="TV64" s="4"/>
      <c r="TW64" s="4"/>
      <c r="TX64" s="4"/>
      <c r="TY64" s="4"/>
      <c r="TZ64" s="4"/>
      <c r="UA64" s="4"/>
      <c r="UB64" s="4"/>
      <c r="UC64" s="4"/>
      <c r="UD64" s="4"/>
      <c r="UE64" s="4"/>
      <c r="UF64" s="4"/>
      <c r="UG64" s="4"/>
      <c r="UH64" s="4"/>
      <c r="UI64" s="4"/>
      <c r="UJ64" s="4"/>
      <c r="UK64" s="4"/>
    </row>
    <row r="65" spans="1:557" ht="15.75" customHeight="1" x14ac:dyDescent="0.2">
      <c r="A65" s="4"/>
      <c r="B65" s="4"/>
      <c r="C65" s="4"/>
      <c r="D65" s="4"/>
      <c r="E65" s="4"/>
      <c r="F65" s="4"/>
      <c r="G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c r="QF65" s="4"/>
      <c r="QG65" s="4"/>
      <c r="QH65" s="4"/>
      <c r="QI65" s="4"/>
      <c r="QJ65" s="4"/>
      <c r="QK65" s="4"/>
      <c r="QL65" s="4"/>
      <c r="QM65" s="4"/>
      <c r="QN65" s="4"/>
      <c r="QO65" s="4"/>
      <c r="QP65" s="4"/>
      <c r="QQ65" s="4"/>
      <c r="QR65" s="4"/>
      <c r="QS65" s="4"/>
      <c r="QT65" s="4"/>
      <c r="QU65" s="4"/>
      <c r="QV65" s="4"/>
      <c r="QW65" s="4"/>
      <c r="QX65" s="4"/>
      <c r="QY65" s="4"/>
      <c r="QZ65" s="4"/>
      <c r="RA65" s="4"/>
      <c r="RB65" s="4"/>
      <c r="RC65" s="4"/>
      <c r="RD65" s="4"/>
      <c r="RE65" s="4"/>
      <c r="RF65" s="4"/>
      <c r="RG65" s="4"/>
      <c r="RH65" s="4"/>
      <c r="RI65" s="4"/>
      <c r="RJ65" s="4"/>
      <c r="RK65" s="4"/>
      <c r="RL65" s="4"/>
      <c r="RM65" s="4"/>
      <c r="RN65" s="4"/>
      <c r="RO65" s="4"/>
      <c r="RP65" s="4"/>
      <c r="RQ65" s="4"/>
      <c r="RR65" s="4"/>
      <c r="RS65" s="4"/>
      <c r="RT65" s="4"/>
      <c r="RU65" s="4"/>
      <c r="RV65" s="4"/>
      <c r="RW65" s="4"/>
      <c r="RX65" s="4"/>
      <c r="RY65" s="4"/>
      <c r="RZ65" s="4"/>
      <c r="SA65" s="4"/>
      <c r="SB65" s="4"/>
      <c r="SC65" s="4"/>
      <c r="SD65" s="4"/>
      <c r="SE65" s="4"/>
      <c r="SF65" s="4"/>
      <c r="SG65" s="4"/>
      <c r="SH65" s="4"/>
      <c r="SI65" s="4"/>
      <c r="SJ65" s="4"/>
      <c r="SK65" s="4"/>
      <c r="SL65" s="4"/>
      <c r="SM65" s="4"/>
      <c r="SN65" s="4"/>
      <c r="SO65" s="4"/>
      <c r="SP65" s="4"/>
      <c r="SQ65" s="4"/>
      <c r="SR65" s="4"/>
      <c r="SS65" s="4"/>
      <c r="ST65" s="4"/>
      <c r="SU65" s="4"/>
      <c r="SV65" s="4"/>
      <c r="SW65" s="4"/>
      <c r="SX65" s="4"/>
      <c r="SY65" s="4"/>
      <c r="SZ65" s="4"/>
      <c r="TA65" s="4"/>
      <c r="TB65" s="4"/>
      <c r="TC65" s="4"/>
      <c r="TD65" s="4"/>
      <c r="TE65" s="4"/>
      <c r="TF65" s="4"/>
      <c r="TG65" s="4"/>
      <c r="TH65" s="4"/>
      <c r="TI65" s="4"/>
      <c r="TJ65" s="4"/>
      <c r="TK65" s="4"/>
      <c r="TL65" s="4"/>
      <c r="TM65" s="4"/>
      <c r="TN65" s="4"/>
      <c r="TO65" s="4"/>
      <c r="TP65" s="4"/>
      <c r="TQ65" s="4"/>
      <c r="TR65" s="4"/>
      <c r="TS65" s="4"/>
      <c r="TT65" s="4"/>
      <c r="TU65" s="4"/>
      <c r="TV65" s="4"/>
      <c r="TW65" s="4"/>
      <c r="TX65" s="4"/>
      <c r="TY65" s="4"/>
      <c r="TZ65" s="4"/>
      <c r="UA65" s="4"/>
      <c r="UB65" s="4"/>
      <c r="UC65" s="4"/>
      <c r="UD65" s="4"/>
      <c r="UE65" s="4"/>
      <c r="UF65" s="4"/>
      <c r="UG65" s="4"/>
      <c r="UH65" s="4"/>
      <c r="UI65" s="4"/>
      <c r="UJ65" s="4"/>
      <c r="UK65" s="4"/>
    </row>
    <row r="66" spans="1:557" ht="15.75" customHeight="1" x14ac:dyDescent="0.2">
      <c r="A66" s="4"/>
      <c r="B66" s="4"/>
      <c r="C66" s="4"/>
      <c r="D66" s="4"/>
      <c r="E66" s="4"/>
      <c r="F66" s="4"/>
      <c r="G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c r="QC66" s="4"/>
      <c r="QD66" s="4"/>
      <c r="QE66" s="4"/>
      <c r="QF66" s="4"/>
      <c r="QG66" s="4"/>
      <c r="QH66" s="4"/>
      <c r="QI66" s="4"/>
      <c r="QJ66" s="4"/>
      <c r="QK66" s="4"/>
      <c r="QL66" s="4"/>
      <c r="QM66" s="4"/>
      <c r="QN66" s="4"/>
      <c r="QO66" s="4"/>
      <c r="QP66" s="4"/>
      <c r="QQ66" s="4"/>
      <c r="QR66" s="4"/>
      <c r="QS66" s="4"/>
      <c r="QT66" s="4"/>
      <c r="QU66" s="4"/>
      <c r="QV66" s="4"/>
      <c r="QW66" s="4"/>
      <c r="QX66" s="4"/>
      <c r="QY66" s="4"/>
      <c r="QZ66" s="4"/>
      <c r="RA66" s="4"/>
      <c r="RB66" s="4"/>
      <c r="RC66" s="4"/>
      <c r="RD66" s="4"/>
      <c r="RE66" s="4"/>
      <c r="RF66" s="4"/>
      <c r="RG66" s="4"/>
      <c r="RH66" s="4"/>
      <c r="RI66" s="4"/>
      <c r="RJ66" s="4"/>
      <c r="RK66" s="4"/>
      <c r="RL66" s="4"/>
      <c r="RM66" s="4"/>
      <c r="RN66" s="4"/>
      <c r="RO66" s="4"/>
      <c r="RP66" s="4"/>
      <c r="RQ66" s="4"/>
      <c r="RR66" s="4"/>
      <c r="RS66" s="4"/>
      <c r="RT66" s="4"/>
      <c r="RU66" s="4"/>
      <c r="RV66" s="4"/>
      <c r="RW66" s="4"/>
      <c r="RX66" s="4"/>
      <c r="RY66" s="4"/>
      <c r="RZ66" s="4"/>
      <c r="SA66" s="4"/>
      <c r="SB66" s="4"/>
      <c r="SC66" s="4"/>
      <c r="SD66" s="4"/>
      <c r="SE66" s="4"/>
      <c r="SF66" s="4"/>
      <c r="SG66" s="4"/>
      <c r="SH66" s="4"/>
      <c r="SI66" s="4"/>
      <c r="SJ66" s="4"/>
      <c r="SK66" s="4"/>
      <c r="SL66" s="4"/>
      <c r="SM66" s="4"/>
      <c r="SN66" s="4"/>
      <c r="SO66" s="4"/>
      <c r="SP66" s="4"/>
      <c r="SQ66" s="4"/>
      <c r="SR66" s="4"/>
      <c r="SS66" s="4"/>
      <c r="ST66" s="4"/>
      <c r="SU66" s="4"/>
      <c r="SV66" s="4"/>
      <c r="SW66" s="4"/>
      <c r="SX66" s="4"/>
      <c r="SY66" s="4"/>
      <c r="SZ66" s="4"/>
      <c r="TA66" s="4"/>
      <c r="TB66" s="4"/>
      <c r="TC66" s="4"/>
      <c r="TD66" s="4"/>
      <c r="TE66" s="4"/>
      <c r="TF66" s="4"/>
      <c r="TG66" s="4"/>
      <c r="TH66" s="4"/>
      <c r="TI66" s="4"/>
      <c r="TJ66" s="4"/>
      <c r="TK66" s="4"/>
      <c r="TL66" s="4"/>
      <c r="TM66" s="4"/>
      <c r="TN66" s="4"/>
      <c r="TO66" s="4"/>
      <c r="TP66" s="4"/>
      <c r="TQ66" s="4"/>
      <c r="TR66" s="4"/>
      <c r="TS66" s="4"/>
      <c r="TT66" s="4"/>
      <c r="TU66" s="4"/>
      <c r="TV66" s="4"/>
      <c r="TW66" s="4"/>
      <c r="TX66" s="4"/>
      <c r="TY66" s="4"/>
      <c r="TZ66" s="4"/>
      <c r="UA66" s="4"/>
      <c r="UB66" s="4"/>
      <c r="UC66" s="4"/>
      <c r="UD66" s="4"/>
      <c r="UE66" s="4"/>
      <c r="UF66" s="4"/>
      <c r="UG66" s="4"/>
      <c r="UH66" s="4"/>
      <c r="UI66" s="4"/>
      <c r="UJ66" s="4"/>
      <c r="UK66" s="4"/>
    </row>
    <row r="67" spans="1:557" ht="15.75" customHeight="1" x14ac:dyDescent="0.2">
      <c r="D67" s="5"/>
    </row>
    <row r="68" spans="1:557" ht="15.75" customHeight="1" x14ac:dyDescent="0.2">
      <c r="D68" s="5"/>
    </row>
    <row r="69" spans="1:557" ht="15.75" customHeight="1" x14ac:dyDescent="0.2">
      <c r="D69" s="5"/>
    </row>
    <row r="70" spans="1:557" ht="15.75" customHeight="1" x14ac:dyDescent="0.2">
      <c r="D70" s="5"/>
    </row>
    <row r="71" spans="1:557" ht="15.75" customHeight="1" x14ac:dyDescent="0.2">
      <c r="D71" s="5"/>
    </row>
    <row r="72" spans="1:557" ht="15.75" customHeight="1" x14ac:dyDescent="0.2">
      <c r="D72" s="5"/>
    </row>
    <row r="73" spans="1:557" ht="15.75" customHeight="1" x14ac:dyDescent="0.2">
      <c r="D73" s="5"/>
    </row>
    <row r="74" spans="1:557" ht="15.75" customHeight="1" x14ac:dyDescent="0.2">
      <c r="D74" s="5"/>
    </row>
    <row r="75" spans="1:557" ht="15.75" customHeight="1" x14ac:dyDescent="0.2">
      <c r="D75" s="5"/>
    </row>
    <row r="76" spans="1:557" x14ac:dyDescent="0.2">
      <c r="D76" s="5"/>
    </row>
    <row r="77" spans="1:557" x14ac:dyDescent="0.2">
      <c r="D77" s="5"/>
    </row>
    <row r="78" spans="1:557" x14ac:dyDescent="0.2">
      <c r="D78" s="5"/>
    </row>
    <row r="79" spans="1:557" x14ac:dyDescent="0.2">
      <c r="D79" s="5"/>
    </row>
    <row r="80" spans="1:557" x14ac:dyDescent="0.2">
      <c r="D80" s="5"/>
    </row>
    <row r="81" spans="8:28" s="5" customFormat="1" x14ac:dyDescent="0.2">
      <c r="H81" s="4"/>
      <c r="I81" s="4"/>
      <c r="J81" s="4"/>
      <c r="K81" s="4"/>
      <c r="L81" s="4"/>
      <c r="M81" s="4"/>
      <c r="N81" s="4"/>
      <c r="O81" s="4"/>
      <c r="P81" s="4"/>
      <c r="Q81" s="4"/>
      <c r="R81" s="4"/>
      <c r="S81" s="4"/>
      <c r="T81" s="4"/>
      <c r="U81" s="4"/>
      <c r="V81" s="4"/>
      <c r="W81" s="4"/>
      <c r="X81" s="4"/>
      <c r="Y81" s="4"/>
      <c r="Z81" s="4"/>
      <c r="AA81" s="4"/>
      <c r="AB81" s="4"/>
    </row>
    <row r="82" spans="8:28" s="5" customFormat="1" x14ac:dyDescent="0.2">
      <c r="H82" s="4"/>
      <c r="I82" s="4"/>
      <c r="J82" s="4"/>
      <c r="K82" s="4"/>
      <c r="L82" s="4"/>
      <c r="M82" s="4"/>
      <c r="N82" s="4"/>
      <c r="O82" s="4"/>
      <c r="P82" s="4"/>
      <c r="Q82" s="4"/>
      <c r="R82" s="4"/>
      <c r="S82" s="4"/>
      <c r="T82" s="4"/>
      <c r="U82" s="4"/>
      <c r="V82" s="4"/>
      <c r="W82" s="4"/>
      <c r="X82" s="4"/>
      <c r="Y82" s="4"/>
      <c r="Z82" s="4"/>
      <c r="AA82" s="4"/>
      <c r="AB82" s="4"/>
    </row>
    <row r="83" spans="8:28" s="5" customFormat="1" x14ac:dyDescent="0.2">
      <c r="H83" s="4"/>
      <c r="I83" s="4"/>
      <c r="J83" s="4"/>
      <c r="K83" s="4"/>
      <c r="L83" s="4"/>
      <c r="M83" s="4"/>
      <c r="N83" s="4"/>
      <c r="O83" s="4"/>
      <c r="P83" s="4"/>
      <c r="Q83" s="4"/>
      <c r="R83" s="4"/>
      <c r="S83" s="4"/>
      <c r="T83" s="4"/>
      <c r="U83" s="4"/>
      <c r="V83" s="4"/>
      <c r="W83" s="4"/>
      <c r="X83" s="4"/>
      <c r="Y83" s="4"/>
      <c r="Z83" s="4"/>
      <c r="AA83" s="4"/>
      <c r="AB83" s="4"/>
    </row>
    <row r="84" spans="8:28" s="5" customFormat="1" x14ac:dyDescent="0.2">
      <c r="H84" s="4"/>
      <c r="I84" s="4"/>
      <c r="J84" s="4"/>
      <c r="K84" s="4"/>
      <c r="L84" s="4"/>
      <c r="M84" s="4"/>
      <c r="N84" s="4"/>
      <c r="O84" s="4"/>
      <c r="P84" s="4"/>
      <c r="Q84" s="4"/>
      <c r="R84" s="4"/>
      <c r="S84" s="4"/>
      <c r="T84" s="4"/>
      <c r="U84" s="4"/>
      <c r="V84" s="4"/>
      <c r="W84" s="4"/>
      <c r="X84" s="4"/>
      <c r="Y84" s="4"/>
      <c r="Z84" s="4"/>
      <c r="AA84" s="4"/>
      <c r="AB84" s="4"/>
    </row>
    <row r="85" spans="8:28" s="5" customFormat="1" x14ac:dyDescent="0.2">
      <c r="H85" s="4"/>
      <c r="I85" s="4"/>
      <c r="J85" s="4"/>
      <c r="K85" s="4"/>
      <c r="L85" s="4"/>
      <c r="M85" s="4"/>
      <c r="N85" s="4"/>
      <c r="O85" s="4"/>
      <c r="P85" s="4"/>
      <c r="Q85" s="4"/>
      <c r="R85" s="4"/>
      <c r="S85" s="4"/>
      <c r="T85" s="4"/>
      <c r="U85" s="4"/>
      <c r="V85" s="4"/>
      <c r="W85" s="4"/>
      <c r="X85" s="4"/>
      <c r="Y85" s="4"/>
      <c r="Z85" s="4"/>
      <c r="AA85" s="4"/>
      <c r="AB85" s="4"/>
    </row>
    <row r="86" spans="8:28" s="5" customFormat="1" x14ac:dyDescent="0.2">
      <c r="H86" s="4"/>
      <c r="I86" s="4"/>
      <c r="J86" s="4"/>
      <c r="K86" s="4"/>
      <c r="L86" s="4"/>
      <c r="M86" s="4"/>
      <c r="N86" s="4"/>
      <c r="O86" s="4"/>
      <c r="P86" s="4"/>
      <c r="Q86" s="4"/>
      <c r="R86" s="4"/>
      <c r="S86" s="4"/>
      <c r="T86" s="4"/>
      <c r="U86" s="4"/>
      <c r="V86" s="4"/>
      <c r="W86" s="4"/>
      <c r="X86" s="4"/>
      <c r="Y86" s="4"/>
      <c r="Z86" s="4"/>
      <c r="AA86" s="4"/>
      <c r="AB86" s="4"/>
    </row>
    <row r="87" spans="8:28" s="5" customFormat="1" x14ac:dyDescent="0.2">
      <c r="H87" s="4"/>
      <c r="I87" s="4"/>
      <c r="J87" s="4"/>
      <c r="K87" s="4"/>
      <c r="L87" s="4"/>
      <c r="M87" s="4"/>
      <c r="N87" s="4"/>
      <c r="O87" s="4"/>
      <c r="P87" s="4"/>
      <c r="Q87" s="4"/>
      <c r="R87" s="4"/>
      <c r="S87" s="4"/>
      <c r="T87" s="4"/>
      <c r="U87" s="4"/>
      <c r="V87" s="4"/>
      <c r="W87" s="4"/>
      <c r="X87" s="4"/>
      <c r="Y87" s="4"/>
      <c r="Z87" s="4"/>
      <c r="AA87" s="4"/>
      <c r="AB87" s="4"/>
    </row>
    <row r="88" spans="8:28" s="5" customFormat="1" x14ac:dyDescent="0.2">
      <c r="H88" s="4"/>
      <c r="I88" s="4"/>
      <c r="J88" s="4"/>
      <c r="K88" s="4"/>
      <c r="L88" s="4"/>
      <c r="M88" s="4"/>
      <c r="N88" s="4"/>
      <c r="O88" s="4"/>
      <c r="P88" s="4"/>
      <c r="Q88" s="4"/>
      <c r="R88" s="4"/>
      <c r="S88" s="4"/>
      <c r="T88" s="4"/>
      <c r="U88" s="4"/>
      <c r="V88" s="4"/>
      <c r="W88" s="4"/>
      <c r="X88" s="4"/>
      <c r="Y88" s="4"/>
      <c r="Z88" s="4"/>
      <c r="AA88" s="4"/>
      <c r="AB88" s="4"/>
    </row>
    <row r="89" spans="8:28" s="5" customFormat="1" x14ac:dyDescent="0.2">
      <c r="H89" s="4"/>
      <c r="I89" s="4"/>
      <c r="J89" s="4"/>
      <c r="K89" s="4"/>
      <c r="L89" s="4"/>
      <c r="M89" s="4"/>
      <c r="N89" s="4"/>
      <c r="O89" s="4"/>
      <c r="P89" s="4"/>
      <c r="Q89" s="4"/>
      <c r="R89" s="4"/>
      <c r="S89" s="4"/>
      <c r="T89" s="4"/>
      <c r="U89" s="4"/>
      <c r="V89" s="4"/>
      <c r="W89" s="4"/>
      <c r="X89" s="4"/>
      <c r="Y89" s="4"/>
      <c r="Z89" s="4"/>
      <c r="AA89" s="4"/>
      <c r="AB89" s="4"/>
    </row>
    <row r="90" spans="8:28" s="5" customFormat="1" x14ac:dyDescent="0.2">
      <c r="H90" s="4"/>
      <c r="I90" s="4"/>
      <c r="J90" s="4"/>
      <c r="K90" s="4"/>
      <c r="L90" s="4"/>
      <c r="M90" s="4"/>
      <c r="N90" s="4"/>
      <c r="O90" s="4"/>
      <c r="P90" s="4"/>
      <c r="Q90" s="4"/>
      <c r="R90" s="4"/>
      <c r="S90" s="4"/>
      <c r="T90" s="4"/>
      <c r="U90" s="4"/>
      <c r="V90" s="4"/>
      <c r="W90" s="4"/>
      <c r="X90" s="4"/>
      <c r="Y90" s="4"/>
      <c r="Z90" s="4"/>
      <c r="AA90" s="4"/>
      <c r="AB90" s="4"/>
    </row>
    <row r="91" spans="8:28" s="5" customFormat="1" x14ac:dyDescent="0.2">
      <c r="H91" s="4"/>
      <c r="I91" s="4"/>
      <c r="J91" s="4"/>
      <c r="K91" s="4"/>
      <c r="L91" s="4"/>
      <c r="M91" s="4"/>
      <c r="N91" s="4"/>
      <c r="O91" s="4"/>
      <c r="P91" s="4"/>
      <c r="Q91" s="4"/>
      <c r="R91" s="4"/>
      <c r="S91" s="4"/>
      <c r="T91" s="4"/>
      <c r="U91" s="4"/>
      <c r="V91" s="4"/>
      <c r="W91" s="4"/>
      <c r="X91" s="4"/>
      <c r="Y91" s="4"/>
      <c r="Z91" s="4"/>
      <c r="AA91" s="4"/>
      <c r="AB91" s="4"/>
    </row>
    <row r="92" spans="8:28" s="5" customFormat="1" x14ac:dyDescent="0.2">
      <c r="H92" s="4"/>
      <c r="I92" s="4"/>
      <c r="J92" s="4"/>
      <c r="K92" s="4"/>
      <c r="L92" s="4"/>
      <c r="M92" s="4"/>
      <c r="N92" s="4"/>
      <c r="O92" s="4"/>
      <c r="P92" s="4"/>
      <c r="Q92" s="4"/>
      <c r="R92" s="4"/>
      <c r="S92" s="4"/>
      <c r="T92" s="4"/>
      <c r="U92" s="4"/>
      <c r="V92" s="4"/>
      <c r="W92" s="4"/>
      <c r="X92" s="4"/>
      <c r="Y92" s="4"/>
      <c r="Z92" s="4"/>
      <c r="AA92" s="4"/>
      <c r="AB92" s="4"/>
    </row>
    <row r="93" spans="8:28" s="5" customFormat="1" x14ac:dyDescent="0.2">
      <c r="H93" s="4"/>
      <c r="I93" s="4"/>
      <c r="J93" s="4"/>
      <c r="K93" s="4"/>
      <c r="L93" s="4"/>
      <c r="M93" s="4"/>
      <c r="N93" s="4"/>
      <c r="O93" s="4"/>
      <c r="P93" s="4"/>
      <c r="Q93" s="4"/>
      <c r="R93" s="4"/>
      <c r="S93" s="4"/>
      <c r="T93" s="4"/>
      <c r="U93" s="4"/>
      <c r="V93" s="4"/>
      <c r="W93" s="4"/>
      <c r="X93" s="4"/>
      <c r="Y93" s="4"/>
      <c r="Z93" s="4"/>
      <c r="AA93" s="4"/>
      <c r="AB93" s="4"/>
    </row>
    <row r="94" spans="8:28" s="5" customFormat="1" x14ac:dyDescent="0.2">
      <c r="H94" s="4"/>
      <c r="I94" s="4"/>
      <c r="J94" s="4"/>
      <c r="K94" s="4"/>
      <c r="L94" s="4"/>
      <c r="M94" s="4"/>
      <c r="N94" s="4"/>
      <c r="O94" s="4"/>
      <c r="P94" s="4"/>
      <c r="Q94" s="4"/>
      <c r="R94" s="4"/>
      <c r="S94" s="4"/>
      <c r="T94" s="4"/>
      <c r="U94" s="4"/>
      <c r="V94" s="4"/>
      <c r="W94" s="4"/>
      <c r="X94" s="4"/>
      <c r="Y94" s="4"/>
      <c r="Z94" s="4"/>
      <c r="AA94" s="4"/>
      <c r="AB94" s="4"/>
    </row>
    <row r="95" spans="8:28" s="5" customFormat="1" x14ac:dyDescent="0.2">
      <c r="H95" s="4"/>
      <c r="I95" s="4"/>
      <c r="J95" s="4"/>
      <c r="K95" s="4"/>
      <c r="L95" s="4"/>
      <c r="M95" s="4"/>
      <c r="N95" s="4"/>
      <c r="O95" s="4"/>
      <c r="P95" s="4"/>
      <c r="Q95" s="4"/>
      <c r="R95" s="4"/>
      <c r="S95" s="4"/>
      <c r="T95" s="4"/>
      <c r="U95" s="4"/>
      <c r="V95" s="4"/>
      <c r="W95" s="4"/>
      <c r="X95" s="4"/>
      <c r="Y95" s="4"/>
      <c r="Z95" s="4"/>
      <c r="AA95" s="4"/>
      <c r="AB95" s="4"/>
    </row>
    <row r="96" spans="8:28" s="5" customFormat="1" x14ac:dyDescent="0.2">
      <c r="H96" s="4"/>
      <c r="I96" s="4"/>
      <c r="J96" s="4"/>
      <c r="K96" s="4"/>
      <c r="L96" s="4"/>
      <c r="M96" s="4"/>
      <c r="N96" s="4"/>
      <c r="O96" s="4"/>
      <c r="P96" s="4"/>
      <c r="Q96" s="4"/>
      <c r="R96" s="4"/>
      <c r="S96" s="4"/>
      <c r="T96" s="4"/>
      <c r="U96" s="4"/>
      <c r="V96" s="4"/>
      <c r="W96" s="4"/>
      <c r="X96" s="4"/>
      <c r="Y96" s="4"/>
      <c r="Z96" s="4"/>
      <c r="AA96" s="4"/>
      <c r="AB96" s="4"/>
    </row>
    <row r="97" spans="8:28" s="5" customFormat="1" x14ac:dyDescent="0.2">
      <c r="H97" s="4"/>
      <c r="I97" s="4"/>
      <c r="J97" s="4"/>
      <c r="K97" s="4"/>
      <c r="L97" s="4"/>
      <c r="M97" s="4"/>
      <c r="N97" s="4"/>
      <c r="O97" s="4"/>
      <c r="P97" s="4"/>
      <c r="Q97" s="4"/>
      <c r="R97" s="4"/>
      <c r="S97" s="4"/>
      <c r="T97" s="4"/>
      <c r="U97" s="4"/>
      <c r="V97" s="4"/>
      <c r="W97" s="4"/>
      <c r="X97" s="4"/>
      <c r="Y97" s="4"/>
      <c r="Z97" s="4"/>
      <c r="AA97" s="4"/>
      <c r="AB97" s="4"/>
    </row>
    <row r="98" spans="8:28" s="5" customFormat="1" x14ac:dyDescent="0.2">
      <c r="H98" s="4"/>
      <c r="I98" s="4"/>
      <c r="J98" s="4"/>
      <c r="K98" s="4"/>
      <c r="L98" s="4"/>
      <c r="M98" s="4"/>
      <c r="N98" s="4"/>
      <c r="O98" s="4"/>
      <c r="P98" s="4"/>
      <c r="Q98" s="4"/>
      <c r="R98" s="4"/>
      <c r="S98" s="4"/>
      <c r="T98" s="4"/>
      <c r="U98" s="4"/>
      <c r="V98" s="4"/>
      <c r="W98" s="4"/>
      <c r="X98" s="4"/>
      <c r="Y98" s="4"/>
      <c r="Z98" s="4"/>
      <c r="AA98" s="4"/>
      <c r="AB98" s="4"/>
    </row>
    <row r="99" spans="8:28" s="5" customFormat="1" x14ac:dyDescent="0.2">
      <c r="H99" s="4"/>
      <c r="I99" s="4"/>
      <c r="J99" s="4"/>
      <c r="K99" s="4"/>
      <c r="L99" s="4"/>
      <c r="M99" s="4"/>
      <c r="N99" s="4"/>
      <c r="O99" s="4"/>
      <c r="P99" s="4"/>
      <c r="Q99" s="4"/>
      <c r="R99" s="4"/>
      <c r="S99" s="4"/>
      <c r="T99" s="4"/>
      <c r="U99" s="4"/>
      <c r="V99" s="4"/>
      <c r="W99" s="4"/>
      <c r="X99" s="4"/>
      <c r="Y99" s="4"/>
      <c r="Z99" s="4"/>
      <c r="AA99" s="4"/>
      <c r="AB99" s="4"/>
    </row>
    <row r="100" spans="8:28" s="5" customFormat="1" x14ac:dyDescent="0.2">
      <c r="H100" s="4"/>
      <c r="I100" s="4"/>
      <c r="J100" s="4"/>
      <c r="K100" s="4"/>
      <c r="L100" s="4"/>
      <c r="M100" s="4"/>
      <c r="N100" s="4"/>
      <c r="O100" s="4"/>
      <c r="P100" s="4"/>
      <c r="Q100" s="4"/>
      <c r="R100" s="4"/>
      <c r="S100" s="4"/>
      <c r="T100" s="4"/>
      <c r="U100" s="4"/>
      <c r="V100" s="4"/>
      <c r="W100" s="4"/>
      <c r="X100" s="4"/>
      <c r="Y100" s="4"/>
      <c r="Z100" s="4"/>
      <c r="AA100" s="4"/>
      <c r="AB100" s="4"/>
    </row>
    <row r="101" spans="8:28" s="5" customFormat="1" x14ac:dyDescent="0.2">
      <c r="H101" s="4"/>
      <c r="I101" s="4"/>
      <c r="J101" s="4"/>
      <c r="K101" s="4"/>
      <c r="L101" s="4"/>
      <c r="M101" s="4"/>
      <c r="N101" s="4"/>
      <c r="O101" s="4"/>
      <c r="P101" s="4"/>
      <c r="Q101" s="4"/>
      <c r="R101" s="4"/>
      <c r="S101" s="4"/>
      <c r="T101" s="4"/>
      <c r="U101" s="4"/>
      <c r="V101" s="4"/>
      <c r="W101" s="4"/>
      <c r="X101" s="4"/>
      <c r="Y101" s="4"/>
      <c r="Z101" s="4"/>
      <c r="AA101" s="4"/>
      <c r="AB101" s="4"/>
    </row>
    <row r="102" spans="8:28" s="5" customFormat="1" x14ac:dyDescent="0.2">
      <c r="H102" s="4"/>
      <c r="I102" s="4"/>
      <c r="J102" s="4"/>
      <c r="K102" s="4"/>
      <c r="L102" s="4"/>
      <c r="M102" s="4"/>
      <c r="N102" s="4"/>
      <c r="O102" s="4"/>
      <c r="P102" s="4"/>
      <c r="Q102" s="4"/>
      <c r="R102" s="4"/>
      <c r="S102" s="4"/>
      <c r="T102" s="4"/>
      <c r="U102" s="4"/>
      <c r="V102" s="4"/>
      <c r="W102" s="4"/>
      <c r="X102" s="4"/>
      <c r="Y102" s="4"/>
      <c r="Z102" s="4"/>
      <c r="AA102" s="4"/>
      <c r="AB102" s="4"/>
    </row>
    <row r="103" spans="8:28" s="5" customFormat="1" x14ac:dyDescent="0.2">
      <c r="H103" s="4"/>
      <c r="I103" s="4"/>
      <c r="J103" s="4"/>
      <c r="K103" s="4"/>
      <c r="L103" s="4"/>
      <c r="M103" s="4"/>
      <c r="N103" s="4"/>
      <c r="O103" s="4"/>
      <c r="P103" s="4"/>
      <c r="Q103" s="4"/>
      <c r="R103" s="4"/>
      <c r="S103" s="4"/>
      <c r="T103" s="4"/>
      <c r="U103" s="4"/>
      <c r="V103" s="4"/>
      <c r="W103" s="4"/>
      <c r="X103" s="4"/>
      <c r="Y103" s="4"/>
      <c r="Z103" s="4"/>
      <c r="AA103" s="4"/>
      <c r="AB103" s="4"/>
    </row>
    <row r="104" spans="8:28" s="5" customFormat="1" x14ac:dyDescent="0.2">
      <c r="H104" s="4"/>
      <c r="I104" s="4"/>
      <c r="J104" s="4"/>
      <c r="K104" s="4"/>
      <c r="L104" s="4"/>
      <c r="M104" s="4"/>
      <c r="N104" s="4"/>
      <c r="O104" s="4"/>
      <c r="P104" s="4"/>
      <c r="Q104" s="4"/>
      <c r="R104" s="4"/>
      <c r="S104" s="4"/>
      <c r="T104" s="4"/>
      <c r="U104" s="4"/>
      <c r="V104" s="4"/>
      <c r="W104" s="4"/>
      <c r="X104" s="4"/>
      <c r="Y104" s="4"/>
      <c r="Z104" s="4"/>
      <c r="AA104" s="4"/>
      <c r="AB104" s="4"/>
    </row>
  </sheetData>
  <sheetProtection password="DD2A" sheet="1" objects="1" scenarios="1"/>
  <mergeCells count="1">
    <mergeCell ref="B36:F36"/>
  </mergeCells>
  <printOptions horizontalCentered="1" verticalCentered="1"/>
  <pageMargins left="0.25" right="0.25" top="0.3" bottom="0.3" header="0" footer="0"/>
  <pageSetup scale="84"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Q34"/>
  <sheetViews>
    <sheetView showGridLines="0" zoomScale="90" workbookViewId="0">
      <pane xSplit="2" ySplit="7" topLeftCell="C8" activePane="bottomRight" state="frozen"/>
      <selection pane="topRight"/>
      <selection pane="bottomLeft"/>
      <selection pane="bottomRight" activeCell="B10" sqref="B10"/>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1" width="9.140625" style="49" customWidth="1"/>
    <col min="12" max="14" width="14.42578125" style="46" customWidth="1"/>
    <col min="15" max="15" width="9.140625" style="49" customWidth="1"/>
    <col min="16" max="17" width="9.140625" style="50" customWidth="1"/>
    <col min="18" max="20" width="9.140625" style="49" customWidth="1"/>
    <col min="21" max="23" width="14.42578125" style="46" customWidth="1"/>
    <col min="24" max="24" width="9.140625" style="49" customWidth="1"/>
    <col min="25" max="26" width="9.140625" style="50" customWidth="1"/>
    <col min="27" max="29" width="9.140625" style="49" customWidth="1"/>
    <col min="30" max="32" width="14.42578125" style="46" customWidth="1"/>
    <col min="33" max="33" width="9.140625" style="49" customWidth="1"/>
    <col min="34" max="35" width="9.140625" style="50" customWidth="1"/>
    <col min="36" max="38" width="9.140625" style="49" customWidth="1"/>
    <col min="39" max="41" width="14.42578125" style="46" customWidth="1"/>
    <col min="42" max="42" width="9.140625" style="49" customWidth="1"/>
    <col min="43" max="44" width="9.140625" style="50" customWidth="1"/>
    <col min="45" max="47" width="9.140625" style="49" customWidth="1"/>
    <col min="48" max="50" width="14.42578125" style="46" customWidth="1"/>
    <col min="51" max="51" width="9.140625" style="49" customWidth="1"/>
    <col min="52" max="53" width="9.140625" style="50" customWidth="1"/>
    <col min="54" max="56" width="9.140625" style="49" customWidth="1"/>
    <col min="57" max="59" width="14.42578125" style="46" customWidth="1"/>
    <col min="60" max="60" width="9.140625" style="49" customWidth="1"/>
    <col min="61" max="62" width="9.140625" style="50" customWidth="1"/>
    <col min="63" max="65" width="9.140625" style="49" customWidth="1"/>
    <col min="66" max="68" width="14.42578125" style="46" customWidth="1"/>
    <col min="69" max="69" width="9.140625" style="49" customWidth="1"/>
    <col min="70" max="71" width="9.140625" style="50" customWidth="1"/>
    <col min="72" max="74" width="9.140625" style="49" customWidth="1"/>
    <col min="75" max="77" width="14.42578125" style="46" customWidth="1"/>
    <col min="78" max="78" width="9.140625" style="49" customWidth="1"/>
    <col min="79" max="80" width="9.140625" style="50" customWidth="1"/>
    <col min="81" max="83" width="9.140625" style="49" customWidth="1"/>
    <col min="84" max="86" width="14.42578125" style="46" customWidth="1"/>
    <col min="87" max="87" width="9.140625" style="49" customWidth="1"/>
    <col min="88" max="89" width="9.140625" style="50" customWidth="1"/>
    <col min="90" max="92" width="9.140625" style="49" customWidth="1"/>
    <col min="93" max="95" width="14.42578125" style="46" customWidth="1"/>
    <col min="96" max="96" width="9.140625" style="49" customWidth="1"/>
    <col min="97" max="98" width="9.140625" style="50" customWidth="1"/>
    <col min="99" max="101" width="9.140625" style="49" customWidth="1"/>
    <col min="102" max="104" width="14.42578125" style="46" customWidth="1"/>
    <col min="105" max="105" width="9.140625" style="49" customWidth="1"/>
    <col min="106" max="107" width="9.140625" style="50" customWidth="1"/>
    <col min="108" max="110" width="9.140625" style="49" customWidth="1"/>
    <col min="111" max="113" width="14.42578125" style="46" customWidth="1"/>
    <col min="114" max="114" width="9.140625" style="49" customWidth="1"/>
    <col min="115" max="116" width="9.140625" style="50" customWidth="1"/>
    <col min="117" max="121" width="9.140625" style="49" customWidth="1"/>
    <col min="122" max="124" width="14.42578125" style="46" customWidth="1"/>
    <col min="125" max="125" width="9.140625" style="49" customWidth="1"/>
    <col min="126" max="127" width="9.140625" style="50" customWidth="1"/>
    <col min="128" max="132" width="9.140625" style="49" customWidth="1"/>
    <col min="133" max="135" width="14.42578125" style="46" customWidth="1"/>
    <col min="136" max="136" width="9.140625" style="49" customWidth="1"/>
    <col min="137" max="138" width="9.140625" style="50" customWidth="1"/>
    <col min="139" max="143" width="9.140625" style="49" customWidth="1"/>
    <col min="144" max="146" width="14.42578125" style="46" customWidth="1"/>
    <col min="147" max="147" width="9.140625" style="49" customWidth="1"/>
    <col min="148" max="149" width="9.140625" style="50" customWidth="1"/>
    <col min="150" max="154" width="9.140625" style="49" customWidth="1"/>
    <col min="155" max="157" width="14.42578125" style="46" customWidth="1"/>
    <col min="158" max="158" width="9.140625" style="49" customWidth="1"/>
    <col min="159" max="160" width="9.140625" style="50" customWidth="1"/>
    <col min="161" max="165" width="9.140625" style="49" customWidth="1"/>
    <col min="166" max="166" width="1.140625" customWidth="1"/>
    <col min="167" max="170" width="9.140625" style="46"/>
  </cols>
  <sheetData>
    <row r="2" spans="2:173" ht="23.25" x14ac:dyDescent="0.35">
      <c r="B2" s="51" t="s">
        <v>23</v>
      </c>
      <c r="C2" s="52"/>
      <c r="D2" s="52"/>
      <c r="E2" s="52"/>
      <c r="F2" s="53"/>
      <c r="G2" s="54"/>
      <c r="H2" s="54"/>
      <c r="I2" s="53"/>
      <c r="J2" s="53"/>
      <c r="K2" s="53"/>
      <c r="L2" s="52"/>
      <c r="M2" s="52"/>
      <c r="N2" s="52"/>
      <c r="O2" s="53"/>
      <c r="P2" s="54"/>
      <c r="Q2" s="54"/>
      <c r="R2" s="53"/>
      <c r="S2" s="53"/>
      <c r="T2" s="53"/>
      <c r="U2" s="52"/>
      <c r="V2" s="52"/>
      <c r="W2" s="52"/>
      <c r="X2" s="53"/>
      <c r="Y2" s="54"/>
      <c r="Z2" s="54"/>
      <c r="AA2" s="53"/>
      <c r="AB2" s="53"/>
      <c r="AC2" s="53"/>
      <c r="AD2" s="52"/>
      <c r="AE2" s="52"/>
      <c r="AF2" s="52"/>
      <c r="AG2" s="53"/>
      <c r="AH2" s="54"/>
      <c r="AI2" s="54"/>
      <c r="AJ2" s="53"/>
      <c r="AK2" s="53"/>
      <c r="AL2" s="53"/>
      <c r="AM2" s="52"/>
      <c r="AN2" s="52"/>
      <c r="AO2" s="52"/>
      <c r="AP2" s="53"/>
      <c r="AQ2" s="54"/>
      <c r="AR2" s="54"/>
      <c r="AS2" s="53"/>
      <c r="AT2" s="53"/>
      <c r="AU2" s="53"/>
      <c r="AV2" s="52"/>
      <c r="AW2" s="52"/>
      <c r="AX2" s="52"/>
      <c r="AY2" s="53"/>
      <c r="AZ2" s="54"/>
      <c r="BA2" s="54"/>
      <c r="BB2" s="53"/>
      <c r="BC2" s="53"/>
      <c r="BD2" s="53"/>
      <c r="BE2" s="52"/>
      <c r="BF2" s="52"/>
      <c r="BG2" s="52"/>
      <c r="BH2" s="53"/>
      <c r="BI2" s="54"/>
      <c r="BJ2" s="54"/>
      <c r="BK2" s="53"/>
      <c r="BL2" s="53"/>
      <c r="BM2" s="53"/>
      <c r="BN2" s="52"/>
      <c r="BO2" s="52"/>
      <c r="BP2" s="52"/>
      <c r="BQ2" s="53"/>
      <c r="BR2" s="54"/>
      <c r="BS2" s="54"/>
      <c r="BT2" s="53"/>
      <c r="BU2" s="53"/>
      <c r="BV2" s="53"/>
      <c r="BW2" s="52"/>
      <c r="BX2" s="52"/>
      <c r="BY2" s="52"/>
      <c r="BZ2" s="53"/>
      <c r="CA2" s="54"/>
      <c r="CB2" s="54"/>
      <c r="CC2" s="53"/>
      <c r="CD2" s="53"/>
      <c r="CE2" s="53"/>
      <c r="CF2" s="52"/>
      <c r="CG2" s="52"/>
      <c r="CH2" s="52"/>
      <c r="CI2" s="53"/>
      <c r="CJ2" s="54"/>
      <c r="CK2" s="54"/>
      <c r="CL2" s="53"/>
      <c r="CM2" s="53"/>
      <c r="CN2" s="53"/>
      <c r="CO2" s="52"/>
      <c r="CP2" s="52"/>
      <c r="CQ2" s="52"/>
      <c r="CR2" s="53"/>
      <c r="CS2" s="54"/>
      <c r="CT2" s="54"/>
      <c r="CU2" s="53"/>
      <c r="CV2" s="53"/>
      <c r="CW2" s="53"/>
      <c r="CX2" s="52"/>
      <c r="CY2" s="52"/>
      <c r="CZ2" s="52"/>
      <c r="DA2" s="53"/>
      <c r="DB2" s="54"/>
      <c r="DC2" s="54"/>
      <c r="DD2" s="53"/>
      <c r="DE2" s="53"/>
      <c r="DF2" s="53"/>
      <c r="DG2" s="52"/>
      <c r="DH2" s="52"/>
      <c r="DI2" s="52"/>
      <c r="DJ2" s="53"/>
      <c r="DK2" s="54"/>
      <c r="DL2" s="54"/>
      <c r="DM2" s="53"/>
      <c r="DN2" s="53"/>
      <c r="DO2" s="53"/>
      <c r="DP2" s="53"/>
      <c r="DQ2" s="53"/>
      <c r="DR2" s="52"/>
      <c r="DS2" s="52"/>
      <c r="DT2" s="52"/>
      <c r="DU2" s="53"/>
      <c r="DV2" s="54"/>
      <c r="DW2" s="54"/>
      <c r="DX2" s="53"/>
      <c r="DY2" s="53"/>
      <c r="DZ2" s="53"/>
      <c r="EA2" s="53"/>
      <c r="EB2" s="53"/>
      <c r="EC2" s="52"/>
      <c r="ED2" s="52"/>
      <c r="EE2" s="52"/>
      <c r="EF2" s="53"/>
      <c r="EG2" s="54"/>
      <c r="EH2" s="54"/>
      <c r="EI2" s="53"/>
      <c r="EJ2" s="53"/>
      <c r="EK2" s="53"/>
      <c r="EL2" s="53"/>
      <c r="EM2" s="53"/>
      <c r="EN2" s="52"/>
      <c r="EO2" s="52"/>
      <c r="EP2" s="52"/>
      <c r="EQ2" s="53"/>
      <c r="ER2" s="54"/>
      <c r="ES2" s="54"/>
      <c r="ET2" s="53"/>
      <c r="EU2" s="53"/>
      <c r="EV2" s="53"/>
      <c r="EW2" s="53"/>
      <c r="EX2" s="53"/>
      <c r="EY2" s="52"/>
      <c r="EZ2" s="52"/>
      <c r="FA2" s="52"/>
      <c r="FB2" s="53"/>
      <c r="FC2" s="54"/>
      <c r="FD2" s="54"/>
      <c r="FE2" s="53"/>
      <c r="FF2" s="53"/>
      <c r="FG2" s="53"/>
      <c r="FH2" s="53"/>
      <c r="FI2" s="53"/>
      <c r="FK2" s="52"/>
      <c r="FL2" s="52"/>
      <c r="FM2" s="52"/>
      <c r="FN2" s="52"/>
    </row>
    <row r="3" spans="2:173" x14ac:dyDescent="0.2">
      <c r="B3" s="55" t="s">
        <v>24</v>
      </c>
      <c r="C3" s="52"/>
      <c r="D3" s="52"/>
      <c r="E3" s="52"/>
      <c r="F3" s="53"/>
      <c r="G3" s="54"/>
      <c r="H3" s="54"/>
      <c r="I3" s="53"/>
      <c r="J3" s="53"/>
      <c r="K3" s="53"/>
      <c r="L3" s="52"/>
      <c r="M3" s="52"/>
      <c r="N3" s="52"/>
      <c r="O3" s="53"/>
      <c r="P3" s="54"/>
      <c r="Q3" s="54"/>
      <c r="R3" s="53"/>
      <c r="S3" s="53"/>
      <c r="T3" s="53"/>
      <c r="U3" s="52"/>
      <c r="V3" s="52"/>
      <c r="W3" s="52"/>
      <c r="X3" s="53"/>
      <c r="Y3" s="54"/>
      <c r="Z3" s="54"/>
      <c r="AA3" s="53"/>
      <c r="AB3" s="53"/>
      <c r="AC3" s="53"/>
      <c r="AD3" s="52"/>
      <c r="AE3" s="52"/>
      <c r="AF3" s="52"/>
      <c r="AG3" s="53"/>
      <c r="AH3" s="54"/>
      <c r="AI3" s="54"/>
      <c r="AJ3" s="53"/>
      <c r="AK3" s="53"/>
      <c r="AL3" s="53"/>
      <c r="AM3" s="52"/>
      <c r="AN3" s="52"/>
      <c r="AO3" s="52"/>
      <c r="AP3" s="53"/>
      <c r="AQ3" s="54"/>
      <c r="AR3" s="54"/>
      <c r="AS3" s="53"/>
      <c r="AT3" s="53"/>
      <c r="AU3" s="53"/>
      <c r="AV3" s="52"/>
      <c r="AW3" s="52"/>
      <c r="AX3" s="52"/>
      <c r="AY3" s="53"/>
      <c r="AZ3" s="54"/>
      <c r="BA3" s="54"/>
      <c r="BB3" s="53"/>
      <c r="BC3" s="53"/>
      <c r="BD3" s="53"/>
      <c r="BE3" s="52"/>
      <c r="BF3" s="52"/>
      <c r="BG3" s="52"/>
      <c r="BH3" s="53"/>
      <c r="BI3" s="54"/>
      <c r="BJ3" s="54"/>
      <c r="BK3" s="53"/>
      <c r="BL3" s="53"/>
      <c r="BM3" s="53"/>
      <c r="BN3" s="52"/>
      <c r="BO3" s="52"/>
      <c r="BP3" s="52"/>
      <c r="BQ3" s="53"/>
      <c r="BR3" s="54"/>
      <c r="BS3" s="54"/>
      <c r="BT3" s="53"/>
      <c r="BU3" s="53"/>
      <c r="BV3" s="53"/>
      <c r="BW3" s="52"/>
      <c r="BX3" s="52"/>
      <c r="BY3" s="52"/>
      <c r="BZ3" s="53"/>
      <c r="CA3" s="54"/>
      <c r="CB3" s="54"/>
      <c r="CC3" s="53"/>
      <c r="CD3" s="53"/>
      <c r="CE3" s="53"/>
      <c r="CF3" s="52"/>
      <c r="CG3" s="52"/>
      <c r="CH3" s="52"/>
      <c r="CI3" s="53"/>
      <c r="CJ3" s="54"/>
      <c r="CK3" s="54"/>
      <c r="CL3" s="53"/>
      <c r="CM3" s="53"/>
      <c r="CN3" s="53"/>
      <c r="CO3" s="52"/>
      <c r="CP3" s="52"/>
      <c r="CQ3" s="52"/>
      <c r="CR3" s="53"/>
      <c r="CS3" s="54"/>
      <c r="CT3" s="54"/>
      <c r="CU3" s="53"/>
      <c r="CV3" s="53"/>
      <c r="CW3" s="53"/>
      <c r="CX3" s="52"/>
      <c r="CY3" s="52"/>
      <c r="CZ3" s="52"/>
      <c r="DA3" s="53"/>
      <c r="DB3" s="54"/>
      <c r="DC3" s="54"/>
      <c r="DD3" s="53"/>
      <c r="DE3" s="53"/>
      <c r="DF3" s="53"/>
      <c r="DG3" s="52"/>
      <c r="DH3" s="52"/>
      <c r="DI3" s="52"/>
      <c r="DJ3" s="53"/>
      <c r="DK3" s="54"/>
      <c r="DL3" s="54"/>
      <c r="DM3" s="53"/>
      <c r="DN3" s="53"/>
      <c r="DO3" s="53"/>
      <c r="DP3" s="53"/>
      <c r="DQ3" s="53"/>
      <c r="DR3" s="52"/>
      <c r="DS3" s="52"/>
      <c r="DT3" s="52"/>
      <c r="DU3" s="53"/>
      <c r="DV3" s="54"/>
      <c r="DW3" s="54"/>
      <c r="DX3" s="53"/>
      <c r="DY3" s="53"/>
      <c r="DZ3" s="53"/>
      <c r="EA3" s="53"/>
      <c r="EB3" s="53"/>
      <c r="EC3" s="52"/>
      <c r="ED3" s="52"/>
      <c r="EE3" s="52"/>
      <c r="EF3" s="53"/>
      <c r="EG3" s="54"/>
      <c r="EH3" s="54"/>
      <c r="EI3" s="53"/>
      <c r="EJ3" s="53"/>
      <c r="EK3" s="53"/>
      <c r="EL3" s="53"/>
      <c r="EM3" s="53"/>
      <c r="EN3" s="52"/>
      <c r="EO3" s="52"/>
      <c r="EP3" s="52"/>
      <c r="EQ3" s="53"/>
      <c r="ER3" s="54"/>
      <c r="ES3" s="54"/>
      <c r="ET3" s="53"/>
      <c r="EU3" s="53"/>
      <c r="EV3" s="53"/>
      <c r="EW3" s="53"/>
      <c r="EX3" s="53"/>
      <c r="EY3" s="52"/>
      <c r="EZ3" s="52"/>
      <c r="FA3" s="52"/>
      <c r="FB3" s="53"/>
      <c r="FC3" s="54"/>
      <c r="FD3" s="54"/>
      <c r="FE3" s="53"/>
      <c r="FF3" s="53"/>
      <c r="FG3" s="53"/>
      <c r="FH3" s="53"/>
      <c r="FI3" s="53"/>
      <c r="FK3" s="52"/>
      <c r="FL3" s="52"/>
      <c r="FM3" s="52"/>
      <c r="FN3" s="52"/>
    </row>
    <row r="4" spans="2:173" x14ac:dyDescent="0.2">
      <c r="B4" s="55" t="s">
        <v>25</v>
      </c>
      <c r="C4" s="52"/>
      <c r="D4" s="52"/>
      <c r="E4" s="52"/>
      <c r="F4" s="53"/>
      <c r="G4" s="54"/>
      <c r="H4" s="54"/>
      <c r="I4" s="53"/>
      <c r="J4" s="53"/>
      <c r="K4" s="53"/>
      <c r="L4" s="52"/>
      <c r="M4" s="52"/>
      <c r="N4" s="52"/>
      <c r="O4" s="53"/>
      <c r="P4" s="54"/>
      <c r="Q4" s="54"/>
      <c r="R4" s="53"/>
      <c r="S4" s="53"/>
      <c r="T4" s="53"/>
      <c r="U4" s="52"/>
      <c r="V4" s="52"/>
      <c r="W4" s="52"/>
      <c r="X4" s="53"/>
      <c r="Y4" s="54"/>
      <c r="Z4" s="54"/>
      <c r="AA4" s="53"/>
      <c r="AB4" s="53"/>
      <c r="AC4" s="53"/>
      <c r="AD4" s="52"/>
      <c r="AE4" s="52"/>
      <c r="AF4" s="52"/>
      <c r="AG4" s="53"/>
      <c r="AH4" s="54"/>
      <c r="AI4" s="54"/>
      <c r="AJ4" s="53"/>
      <c r="AK4" s="53"/>
      <c r="AL4" s="53"/>
      <c r="AM4" s="52"/>
      <c r="AN4" s="52"/>
      <c r="AO4" s="52"/>
      <c r="AP4" s="53"/>
      <c r="AQ4" s="54"/>
      <c r="AR4" s="54"/>
      <c r="AS4" s="53"/>
      <c r="AT4" s="53"/>
      <c r="AU4" s="53"/>
      <c r="AV4" s="52"/>
      <c r="AW4" s="52"/>
      <c r="AX4" s="52"/>
      <c r="AY4" s="53"/>
      <c r="AZ4" s="54"/>
      <c r="BA4" s="54"/>
      <c r="BB4" s="53"/>
      <c r="BC4" s="53"/>
      <c r="BD4" s="53"/>
      <c r="BE4" s="52"/>
      <c r="BF4" s="52"/>
      <c r="BG4" s="52"/>
      <c r="BH4" s="53"/>
      <c r="BI4" s="54"/>
      <c r="BJ4" s="54"/>
      <c r="BK4" s="53"/>
      <c r="BL4" s="53"/>
      <c r="BM4" s="53"/>
      <c r="BN4" s="52"/>
      <c r="BO4" s="52"/>
      <c r="BP4" s="52"/>
      <c r="BQ4" s="53"/>
      <c r="BR4" s="54"/>
      <c r="BS4" s="54"/>
      <c r="BT4" s="53"/>
      <c r="BU4" s="53"/>
      <c r="BV4" s="53"/>
      <c r="BW4" s="52"/>
      <c r="BX4" s="52"/>
      <c r="BY4" s="52"/>
      <c r="BZ4" s="53"/>
      <c r="CA4" s="54"/>
      <c r="CB4" s="54"/>
      <c r="CC4" s="53"/>
      <c r="CD4" s="53"/>
      <c r="CE4" s="53"/>
      <c r="CF4" s="52"/>
      <c r="CG4" s="52"/>
      <c r="CH4" s="52"/>
      <c r="CI4" s="53"/>
      <c r="CJ4" s="54"/>
      <c r="CK4" s="54"/>
      <c r="CL4" s="53"/>
      <c r="CM4" s="53"/>
      <c r="CN4" s="53"/>
      <c r="CO4" s="52"/>
      <c r="CP4" s="52"/>
      <c r="CQ4" s="52"/>
      <c r="CR4" s="53"/>
      <c r="CS4" s="54"/>
      <c r="CT4" s="54"/>
      <c r="CU4" s="53"/>
      <c r="CV4" s="53"/>
      <c r="CW4" s="53"/>
      <c r="CX4" s="52"/>
      <c r="CY4" s="52"/>
      <c r="CZ4" s="52"/>
      <c r="DA4" s="53"/>
      <c r="DB4" s="54"/>
      <c r="DC4" s="54"/>
      <c r="DD4" s="53"/>
      <c r="DE4" s="53"/>
      <c r="DF4" s="53"/>
      <c r="DG4" s="52"/>
      <c r="DH4" s="52"/>
      <c r="DI4" s="52"/>
      <c r="DJ4" s="53"/>
      <c r="DK4" s="54"/>
      <c r="DL4" s="54"/>
      <c r="DM4" s="53"/>
      <c r="DN4" s="53"/>
      <c r="DO4" s="53"/>
      <c r="DP4" s="53"/>
      <c r="DQ4" s="53"/>
      <c r="DR4" s="52"/>
      <c r="DS4" s="52"/>
      <c r="DT4" s="52"/>
      <c r="DU4" s="53"/>
      <c r="DV4" s="54"/>
      <c r="DW4" s="54"/>
      <c r="DX4" s="53"/>
      <c r="DY4" s="53"/>
      <c r="DZ4" s="53"/>
      <c r="EA4" s="53"/>
      <c r="EB4" s="53"/>
      <c r="EC4" s="52"/>
      <c r="ED4" s="52"/>
      <c r="EE4" s="52"/>
      <c r="EF4" s="53"/>
      <c r="EG4" s="54"/>
      <c r="EH4" s="54"/>
      <c r="EI4" s="53"/>
      <c r="EJ4" s="53"/>
      <c r="EK4" s="53"/>
      <c r="EL4" s="53"/>
      <c r="EM4" s="53"/>
      <c r="EN4" s="52"/>
      <c r="EO4" s="52"/>
      <c r="EP4" s="52"/>
      <c r="EQ4" s="53"/>
      <c r="ER4" s="54"/>
      <c r="ES4" s="54"/>
      <c r="ET4" s="53"/>
      <c r="EU4" s="53"/>
      <c r="EV4" s="53"/>
      <c r="EW4" s="53"/>
      <c r="EX4" s="53"/>
      <c r="EY4" s="52"/>
      <c r="EZ4" s="52"/>
      <c r="FA4" s="52"/>
      <c r="FB4" s="53"/>
      <c r="FC4" s="54"/>
      <c r="FD4" s="54"/>
      <c r="FE4" s="53"/>
      <c r="FF4" s="53"/>
      <c r="FG4" s="53"/>
      <c r="FH4" s="53"/>
      <c r="FI4" s="53"/>
      <c r="FK4" s="52"/>
      <c r="FL4" s="52"/>
      <c r="FM4" s="52"/>
      <c r="FN4" s="52"/>
    </row>
    <row r="5" spans="2:173" x14ac:dyDescent="0.2">
      <c r="B5" s="56"/>
      <c r="C5" s="57"/>
      <c r="D5" s="57"/>
      <c r="E5" s="57"/>
      <c r="F5" s="58"/>
      <c r="G5" s="59"/>
      <c r="H5" s="59"/>
      <c r="I5" s="58"/>
      <c r="J5" s="58"/>
      <c r="K5" s="58"/>
      <c r="L5" s="57"/>
      <c r="M5" s="57"/>
      <c r="N5" s="57"/>
      <c r="O5" s="58"/>
      <c r="P5" s="59"/>
      <c r="Q5" s="59"/>
      <c r="R5" s="58"/>
      <c r="S5" s="58"/>
      <c r="T5" s="58"/>
      <c r="U5" s="57"/>
      <c r="V5" s="57"/>
      <c r="W5" s="57"/>
      <c r="X5" s="58"/>
      <c r="Y5" s="59"/>
      <c r="Z5" s="59"/>
      <c r="AA5" s="58"/>
      <c r="AB5" s="58"/>
      <c r="AC5" s="58"/>
      <c r="AD5" s="57"/>
      <c r="AE5" s="57"/>
      <c r="AF5" s="57"/>
      <c r="AG5" s="58"/>
      <c r="AH5" s="59"/>
      <c r="AI5" s="59"/>
      <c r="AJ5" s="58"/>
      <c r="AK5" s="58"/>
      <c r="AL5" s="58"/>
      <c r="AM5" s="57"/>
      <c r="AN5" s="57"/>
      <c r="AO5" s="57"/>
      <c r="AP5" s="58"/>
      <c r="AQ5" s="59"/>
      <c r="AR5" s="59"/>
      <c r="AS5" s="58"/>
      <c r="AT5" s="58"/>
      <c r="AU5" s="58"/>
      <c r="AV5" s="57"/>
      <c r="AW5" s="57"/>
      <c r="AX5" s="57"/>
      <c r="AY5" s="58"/>
      <c r="AZ5" s="59"/>
      <c r="BA5" s="59"/>
      <c r="BB5" s="58"/>
      <c r="BC5" s="58"/>
      <c r="BD5" s="58"/>
      <c r="BE5" s="57"/>
      <c r="BF5" s="57"/>
      <c r="BG5" s="57"/>
      <c r="BH5" s="58"/>
      <c r="BI5" s="59"/>
      <c r="BJ5" s="59"/>
      <c r="BK5" s="58"/>
      <c r="BL5" s="58"/>
      <c r="BM5" s="58"/>
      <c r="BN5" s="57"/>
      <c r="BO5" s="57"/>
      <c r="BP5" s="57"/>
      <c r="BQ5" s="58"/>
      <c r="BR5" s="59"/>
      <c r="BS5" s="59"/>
      <c r="BT5" s="58"/>
      <c r="BU5" s="58"/>
      <c r="BV5" s="58"/>
      <c r="BW5" s="57"/>
      <c r="BX5" s="57"/>
      <c r="BY5" s="57"/>
      <c r="BZ5" s="58"/>
      <c r="CA5" s="59"/>
      <c r="CB5" s="59"/>
      <c r="CC5" s="58"/>
      <c r="CD5" s="58"/>
      <c r="CE5" s="58"/>
      <c r="CF5" s="57"/>
      <c r="CG5" s="57"/>
      <c r="CH5" s="57"/>
      <c r="CI5" s="58"/>
      <c r="CJ5" s="59"/>
      <c r="CK5" s="59"/>
      <c r="CL5" s="58"/>
      <c r="CM5" s="58"/>
      <c r="CN5" s="58"/>
      <c r="CO5" s="57"/>
      <c r="CP5" s="57"/>
      <c r="CQ5" s="57"/>
      <c r="CR5" s="58"/>
      <c r="CS5" s="59"/>
      <c r="CT5" s="59"/>
      <c r="CU5" s="58"/>
      <c r="CV5" s="58"/>
      <c r="CW5" s="58"/>
      <c r="CX5" s="57"/>
      <c r="CY5" s="57"/>
      <c r="CZ5" s="57"/>
      <c r="DA5" s="58"/>
      <c r="DB5" s="59"/>
      <c r="DC5" s="59"/>
      <c r="DD5" s="58"/>
      <c r="DE5" s="58"/>
      <c r="DF5" s="58"/>
      <c r="DG5" s="57"/>
      <c r="DH5" s="57"/>
      <c r="DI5" s="57"/>
      <c r="DJ5" s="58"/>
      <c r="DK5" s="59"/>
      <c r="DL5" s="59"/>
      <c r="DM5" s="58"/>
      <c r="DN5" s="58"/>
      <c r="DO5" s="58"/>
      <c r="DP5" s="58"/>
      <c r="DQ5" s="58"/>
      <c r="DR5" s="57"/>
      <c r="DS5" s="57"/>
      <c r="DT5" s="57"/>
      <c r="DU5" s="58"/>
      <c r="DV5" s="59"/>
      <c r="DW5" s="59"/>
      <c r="DX5" s="58"/>
      <c r="DY5" s="58"/>
      <c r="DZ5" s="58"/>
      <c r="EA5" s="58"/>
      <c r="EB5" s="58"/>
      <c r="EC5" s="57"/>
      <c r="ED5" s="57"/>
      <c r="EE5" s="57"/>
      <c r="EF5" s="58"/>
      <c r="EG5" s="59"/>
      <c r="EH5" s="59"/>
      <c r="EI5" s="58"/>
      <c r="EJ5" s="58"/>
      <c r="EK5" s="58"/>
      <c r="EL5" s="58"/>
      <c r="EM5" s="58"/>
      <c r="EN5" s="57"/>
      <c r="EO5" s="57"/>
      <c r="EP5" s="57"/>
      <c r="EQ5" s="58"/>
      <c r="ER5" s="59"/>
      <c r="ES5" s="59"/>
      <c r="ET5" s="58"/>
      <c r="EU5" s="58"/>
      <c r="EV5" s="58"/>
      <c r="EW5" s="58"/>
      <c r="EX5" s="58"/>
      <c r="EY5" s="57"/>
      <c r="EZ5" s="57"/>
      <c r="FA5" s="57"/>
      <c r="FB5" s="58"/>
      <c r="FC5" s="59"/>
      <c r="FD5" s="59"/>
      <c r="FE5" s="58"/>
      <c r="FF5" s="58"/>
      <c r="FG5" s="58"/>
      <c r="FH5" s="58"/>
      <c r="FI5" s="58"/>
      <c r="FK5" s="57"/>
      <c r="FL5" s="57"/>
      <c r="FM5" s="57"/>
      <c r="FN5" s="57"/>
    </row>
    <row r="6" spans="2:173" x14ac:dyDescent="0.2">
      <c r="B6" s="45"/>
      <c r="C6" s="89" t="s">
        <v>42</v>
      </c>
      <c r="D6" s="89"/>
      <c r="E6" s="89"/>
      <c r="F6" s="89"/>
      <c r="G6" s="89"/>
      <c r="H6" s="89"/>
      <c r="I6" s="89"/>
      <c r="J6" s="89"/>
      <c r="K6" s="89"/>
      <c r="L6" s="89" t="s">
        <v>43</v>
      </c>
      <c r="M6" s="89"/>
      <c r="N6" s="89"/>
      <c r="O6" s="89"/>
      <c r="P6" s="89"/>
      <c r="Q6" s="89"/>
      <c r="R6" s="89"/>
      <c r="S6" s="89"/>
      <c r="T6" s="89"/>
      <c r="U6" s="89" t="s">
        <v>44</v>
      </c>
      <c r="V6" s="89"/>
      <c r="W6" s="89"/>
      <c r="X6" s="89"/>
      <c r="Y6" s="89"/>
      <c r="Z6" s="89"/>
      <c r="AA6" s="89"/>
      <c r="AB6" s="89"/>
      <c r="AC6" s="89"/>
      <c r="AD6" s="89" t="s">
        <v>45</v>
      </c>
      <c r="AE6" s="89"/>
      <c r="AF6" s="89"/>
      <c r="AG6" s="89"/>
      <c r="AH6" s="89"/>
      <c r="AI6" s="89"/>
      <c r="AJ6" s="89"/>
      <c r="AK6" s="89"/>
      <c r="AL6" s="89"/>
      <c r="AM6" s="89" t="s">
        <v>46</v>
      </c>
      <c r="AN6" s="89"/>
      <c r="AO6" s="89"/>
      <c r="AP6" s="89"/>
      <c r="AQ6" s="89"/>
      <c r="AR6" s="89"/>
      <c r="AS6" s="89"/>
      <c r="AT6" s="89"/>
      <c r="AU6" s="89"/>
      <c r="AV6" s="89" t="s">
        <v>47</v>
      </c>
      <c r="AW6" s="89"/>
      <c r="AX6" s="89"/>
      <c r="AY6" s="89"/>
      <c r="AZ6" s="89"/>
      <c r="BA6" s="89"/>
      <c r="BB6" s="89"/>
      <c r="BC6" s="89"/>
      <c r="BD6" s="89"/>
      <c r="BE6" s="89" t="s">
        <v>48</v>
      </c>
      <c r="BF6" s="89"/>
      <c r="BG6" s="89"/>
      <c r="BH6" s="89"/>
      <c r="BI6" s="89"/>
      <c r="BJ6" s="89"/>
      <c r="BK6" s="89"/>
      <c r="BL6" s="89"/>
      <c r="BM6" s="89"/>
      <c r="BN6" s="89" t="s">
        <v>49</v>
      </c>
      <c r="BO6" s="89"/>
      <c r="BP6" s="89"/>
      <c r="BQ6" s="89"/>
      <c r="BR6" s="89"/>
      <c r="BS6" s="89"/>
      <c r="BT6" s="89"/>
      <c r="BU6" s="89"/>
      <c r="BV6" s="89"/>
      <c r="BW6" s="89" t="s">
        <v>50</v>
      </c>
      <c r="BX6" s="89"/>
      <c r="BY6" s="89"/>
      <c r="BZ6" s="89"/>
      <c r="CA6" s="89"/>
      <c r="CB6" s="89"/>
      <c r="CC6" s="89"/>
      <c r="CD6" s="89"/>
      <c r="CE6" s="89"/>
      <c r="CF6" s="89" t="s">
        <v>51</v>
      </c>
      <c r="CG6" s="89"/>
      <c r="CH6" s="89"/>
      <c r="CI6" s="89"/>
      <c r="CJ6" s="89"/>
      <c r="CK6" s="89"/>
      <c r="CL6" s="89"/>
      <c r="CM6" s="89"/>
      <c r="CN6" s="89"/>
      <c r="CO6" s="89" t="s">
        <v>52</v>
      </c>
      <c r="CP6" s="89"/>
      <c r="CQ6" s="89"/>
      <c r="CR6" s="89"/>
      <c r="CS6" s="89"/>
      <c r="CT6" s="89"/>
      <c r="CU6" s="89"/>
      <c r="CV6" s="89"/>
      <c r="CW6" s="89"/>
      <c r="CX6" s="89" t="s">
        <v>53</v>
      </c>
      <c r="CY6" s="89"/>
      <c r="CZ6" s="89"/>
      <c r="DA6" s="89"/>
      <c r="DB6" s="89"/>
      <c r="DC6" s="89"/>
      <c r="DD6" s="89"/>
      <c r="DE6" s="89"/>
      <c r="DF6" s="89"/>
      <c r="DG6" s="89" t="s">
        <v>54</v>
      </c>
      <c r="DH6" s="89"/>
      <c r="DI6" s="89"/>
      <c r="DJ6" s="89"/>
      <c r="DK6" s="89"/>
      <c r="DL6" s="89"/>
      <c r="DM6" s="89"/>
      <c r="DN6" s="89"/>
      <c r="DO6" s="89"/>
      <c r="DP6" s="89"/>
      <c r="DQ6" s="89"/>
      <c r="DR6" s="89" t="s">
        <v>55</v>
      </c>
      <c r="DS6" s="89"/>
      <c r="DT6" s="89"/>
      <c r="DU6" s="89"/>
      <c r="DV6" s="89"/>
      <c r="DW6" s="89"/>
      <c r="DX6" s="89"/>
      <c r="DY6" s="89"/>
      <c r="DZ6" s="89"/>
      <c r="EA6" s="89"/>
      <c r="EB6" s="89"/>
      <c r="EC6" s="89" t="s">
        <v>56</v>
      </c>
      <c r="ED6" s="89"/>
      <c r="EE6" s="89"/>
      <c r="EF6" s="89"/>
      <c r="EG6" s="89"/>
      <c r="EH6" s="89"/>
      <c r="EI6" s="89"/>
      <c r="EJ6" s="89"/>
      <c r="EK6" s="89"/>
      <c r="EL6" s="89"/>
      <c r="EM6" s="89"/>
      <c r="EN6" s="89" t="s">
        <v>57</v>
      </c>
      <c r="EO6" s="89"/>
      <c r="EP6" s="89"/>
      <c r="EQ6" s="89"/>
      <c r="ER6" s="89"/>
      <c r="ES6" s="89"/>
      <c r="ET6" s="89"/>
      <c r="EU6" s="89"/>
      <c r="EV6" s="89"/>
      <c r="EW6" s="89"/>
      <c r="EX6" s="89"/>
      <c r="EY6" s="90" t="s">
        <v>58</v>
      </c>
      <c r="EZ6" s="90"/>
      <c r="FA6" s="90"/>
      <c r="FB6" s="90"/>
      <c r="FC6" s="90"/>
      <c r="FD6" s="90"/>
      <c r="FE6" s="90"/>
      <c r="FF6" s="90"/>
      <c r="FG6" s="90"/>
      <c r="FH6" s="90"/>
      <c r="FI6" s="90"/>
      <c r="FK6" s="91" t="s">
        <v>38</v>
      </c>
      <c r="FL6" s="91"/>
      <c r="FM6" s="92" t="s">
        <v>41</v>
      </c>
      <c r="FN6" s="92"/>
    </row>
    <row r="7" spans="2:173" ht="25.5" x14ac:dyDescent="0.2">
      <c r="B7" s="60" t="s">
        <v>26</v>
      </c>
      <c r="C7" s="61" t="s">
        <v>27</v>
      </c>
      <c r="D7" s="62" t="s">
        <v>28</v>
      </c>
      <c r="E7" s="62" t="s">
        <v>29</v>
      </c>
      <c r="F7" s="63" t="s">
        <v>30</v>
      </c>
      <c r="G7" s="64" t="s">
        <v>31</v>
      </c>
      <c r="H7" s="64" t="s">
        <v>32</v>
      </c>
      <c r="I7" s="63" t="s">
        <v>33</v>
      </c>
      <c r="J7" s="63" t="s">
        <v>34</v>
      </c>
      <c r="K7" s="63" t="s">
        <v>35</v>
      </c>
      <c r="L7" s="61" t="s">
        <v>27</v>
      </c>
      <c r="M7" s="62" t="s">
        <v>28</v>
      </c>
      <c r="N7" s="62" t="s">
        <v>29</v>
      </c>
      <c r="O7" s="63" t="s">
        <v>30</v>
      </c>
      <c r="P7" s="64" t="s">
        <v>31</v>
      </c>
      <c r="Q7" s="64" t="s">
        <v>32</v>
      </c>
      <c r="R7" s="63" t="s">
        <v>33</v>
      </c>
      <c r="S7" s="63" t="s">
        <v>34</v>
      </c>
      <c r="T7" s="63" t="s">
        <v>35</v>
      </c>
      <c r="U7" s="61" t="s">
        <v>27</v>
      </c>
      <c r="V7" s="62" t="s">
        <v>28</v>
      </c>
      <c r="W7" s="62" t="s">
        <v>29</v>
      </c>
      <c r="X7" s="63" t="s">
        <v>30</v>
      </c>
      <c r="Y7" s="64" t="s">
        <v>31</v>
      </c>
      <c r="Z7" s="64" t="s">
        <v>32</v>
      </c>
      <c r="AA7" s="63" t="s">
        <v>33</v>
      </c>
      <c r="AB7" s="63" t="s">
        <v>34</v>
      </c>
      <c r="AC7" s="63" t="s">
        <v>35</v>
      </c>
      <c r="AD7" s="61" t="s">
        <v>27</v>
      </c>
      <c r="AE7" s="62" t="s">
        <v>28</v>
      </c>
      <c r="AF7" s="62" t="s">
        <v>29</v>
      </c>
      <c r="AG7" s="63" t="s">
        <v>30</v>
      </c>
      <c r="AH7" s="64" t="s">
        <v>31</v>
      </c>
      <c r="AI7" s="64" t="s">
        <v>32</v>
      </c>
      <c r="AJ7" s="63" t="s">
        <v>33</v>
      </c>
      <c r="AK7" s="63" t="s">
        <v>34</v>
      </c>
      <c r="AL7" s="63" t="s">
        <v>35</v>
      </c>
      <c r="AM7" s="61" t="s">
        <v>27</v>
      </c>
      <c r="AN7" s="62" t="s">
        <v>28</v>
      </c>
      <c r="AO7" s="62" t="s">
        <v>29</v>
      </c>
      <c r="AP7" s="63" t="s">
        <v>30</v>
      </c>
      <c r="AQ7" s="64" t="s">
        <v>31</v>
      </c>
      <c r="AR7" s="64" t="s">
        <v>32</v>
      </c>
      <c r="AS7" s="63" t="s">
        <v>33</v>
      </c>
      <c r="AT7" s="63" t="s">
        <v>34</v>
      </c>
      <c r="AU7" s="63" t="s">
        <v>35</v>
      </c>
      <c r="AV7" s="61" t="s">
        <v>27</v>
      </c>
      <c r="AW7" s="62" t="s">
        <v>28</v>
      </c>
      <c r="AX7" s="62" t="s">
        <v>29</v>
      </c>
      <c r="AY7" s="63" t="s">
        <v>30</v>
      </c>
      <c r="AZ7" s="64" t="s">
        <v>31</v>
      </c>
      <c r="BA7" s="64" t="s">
        <v>32</v>
      </c>
      <c r="BB7" s="63" t="s">
        <v>33</v>
      </c>
      <c r="BC7" s="63" t="s">
        <v>34</v>
      </c>
      <c r="BD7" s="63" t="s">
        <v>35</v>
      </c>
      <c r="BE7" s="61" t="s">
        <v>27</v>
      </c>
      <c r="BF7" s="62" t="s">
        <v>28</v>
      </c>
      <c r="BG7" s="62" t="s">
        <v>29</v>
      </c>
      <c r="BH7" s="63" t="s">
        <v>30</v>
      </c>
      <c r="BI7" s="64" t="s">
        <v>31</v>
      </c>
      <c r="BJ7" s="64" t="s">
        <v>32</v>
      </c>
      <c r="BK7" s="63" t="s">
        <v>33</v>
      </c>
      <c r="BL7" s="63" t="s">
        <v>34</v>
      </c>
      <c r="BM7" s="63" t="s">
        <v>35</v>
      </c>
      <c r="BN7" s="61" t="s">
        <v>27</v>
      </c>
      <c r="BO7" s="62" t="s">
        <v>28</v>
      </c>
      <c r="BP7" s="62" t="s">
        <v>29</v>
      </c>
      <c r="BQ7" s="63" t="s">
        <v>30</v>
      </c>
      <c r="BR7" s="64" t="s">
        <v>31</v>
      </c>
      <c r="BS7" s="64" t="s">
        <v>32</v>
      </c>
      <c r="BT7" s="63" t="s">
        <v>33</v>
      </c>
      <c r="BU7" s="63" t="s">
        <v>34</v>
      </c>
      <c r="BV7" s="63" t="s">
        <v>35</v>
      </c>
      <c r="BW7" s="61" t="s">
        <v>27</v>
      </c>
      <c r="BX7" s="62" t="s">
        <v>28</v>
      </c>
      <c r="BY7" s="62" t="s">
        <v>29</v>
      </c>
      <c r="BZ7" s="63" t="s">
        <v>30</v>
      </c>
      <c r="CA7" s="64" t="s">
        <v>31</v>
      </c>
      <c r="CB7" s="64" t="s">
        <v>32</v>
      </c>
      <c r="CC7" s="63" t="s">
        <v>33</v>
      </c>
      <c r="CD7" s="63" t="s">
        <v>34</v>
      </c>
      <c r="CE7" s="63" t="s">
        <v>35</v>
      </c>
      <c r="CF7" s="61" t="s">
        <v>27</v>
      </c>
      <c r="CG7" s="62" t="s">
        <v>28</v>
      </c>
      <c r="CH7" s="62" t="s">
        <v>29</v>
      </c>
      <c r="CI7" s="63" t="s">
        <v>30</v>
      </c>
      <c r="CJ7" s="64" t="s">
        <v>31</v>
      </c>
      <c r="CK7" s="64" t="s">
        <v>32</v>
      </c>
      <c r="CL7" s="63" t="s">
        <v>33</v>
      </c>
      <c r="CM7" s="63" t="s">
        <v>34</v>
      </c>
      <c r="CN7" s="63" t="s">
        <v>35</v>
      </c>
      <c r="CO7" s="61" t="s">
        <v>27</v>
      </c>
      <c r="CP7" s="62" t="s">
        <v>28</v>
      </c>
      <c r="CQ7" s="62" t="s">
        <v>29</v>
      </c>
      <c r="CR7" s="63" t="s">
        <v>30</v>
      </c>
      <c r="CS7" s="64" t="s">
        <v>31</v>
      </c>
      <c r="CT7" s="64" t="s">
        <v>32</v>
      </c>
      <c r="CU7" s="63" t="s">
        <v>33</v>
      </c>
      <c r="CV7" s="63" t="s">
        <v>34</v>
      </c>
      <c r="CW7" s="63" t="s">
        <v>35</v>
      </c>
      <c r="CX7" s="61" t="s">
        <v>27</v>
      </c>
      <c r="CY7" s="62" t="s">
        <v>28</v>
      </c>
      <c r="CZ7" s="62" t="s">
        <v>29</v>
      </c>
      <c r="DA7" s="63" t="s">
        <v>30</v>
      </c>
      <c r="DB7" s="64" t="s">
        <v>31</v>
      </c>
      <c r="DC7" s="64" t="s">
        <v>32</v>
      </c>
      <c r="DD7" s="63" t="s">
        <v>33</v>
      </c>
      <c r="DE7" s="63" t="s">
        <v>34</v>
      </c>
      <c r="DF7" s="63" t="s">
        <v>35</v>
      </c>
      <c r="DG7" s="61" t="s">
        <v>27</v>
      </c>
      <c r="DH7" s="62" t="s">
        <v>28</v>
      </c>
      <c r="DI7" s="62" t="s">
        <v>29</v>
      </c>
      <c r="DJ7" s="63" t="s">
        <v>30</v>
      </c>
      <c r="DK7" s="64" t="s">
        <v>31</v>
      </c>
      <c r="DL7" s="64" t="s">
        <v>32</v>
      </c>
      <c r="DM7" s="63" t="s">
        <v>36</v>
      </c>
      <c r="DN7" s="63" t="s">
        <v>37</v>
      </c>
      <c r="DO7" s="63" t="s">
        <v>33</v>
      </c>
      <c r="DP7" s="63" t="s">
        <v>34</v>
      </c>
      <c r="DQ7" s="63" t="s">
        <v>35</v>
      </c>
      <c r="DR7" s="61" t="s">
        <v>27</v>
      </c>
      <c r="DS7" s="62" t="s">
        <v>28</v>
      </c>
      <c r="DT7" s="62" t="s">
        <v>29</v>
      </c>
      <c r="DU7" s="63" t="s">
        <v>30</v>
      </c>
      <c r="DV7" s="64" t="s">
        <v>31</v>
      </c>
      <c r="DW7" s="64" t="s">
        <v>32</v>
      </c>
      <c r="DX7" s="63" t="s">
        <v>36</v>
      </c>
      <c r="DY7" s="63" t="s">
        <v>37</v>
      </c>
      <c r="DZ7" s="63" t="s">
        <v>33</v>
      </c>
      <c r="EA7" s="63" t="s">
        <v>34</v>
      </c>
      <c r="EB7" s="63" t="s">
        <v>35</v>
      </c>
      <c r="EC7" s="61" t="s">
        <v>27</v>
      </c>
      <c r="ED7" s="62" t="s">
        <v>28</v>
      </c>
      <c r="EE7" s="62" t="s">
        <v>29</v>
      </c>
      <c r="EF7" s="63" t="s">
        <v>30</v>
      </c>
      <c r="EG7" s="64" t="s">
        <v>31</v>
      </c>
      <c r="EH7" s="64" t="s">
        <v>32</v>
      </c>
      <c r="EI7" s="63" t="s">
        <v>36</v>
      </c>
      <c r="EJ7" s="63" t="s">
        <v>37</v>
      </c>
      <c r="EK7" s="63" t="s">
        <v>33</v>
      </c>
      <c r="EL7" s="63" t="s">
        <v>34</v>
      </c>
      <c r="EM7" s="63" t="s">
        <v>35</v>
      </c>
      <c r="EN7" s="61" t="s">
        <v>27</v>
      </c>
      <c r="EO7" s="62" t="s">
        <v>28</v>
      </c>
      <c r="EP7" s="62" t="s">
        <v>29</v>
      </c>
      <c r="EQ7" s="63" t="s">
        <v>30</v>
      </c>
      <c r="ER7" s="64" t="s">
        <v>31</v>
      </c>
      <c r="ES7" s="64" t="s">
        <v>32</v>
      </c>
      <c r="ET7" s="63" t="s">
        <v>36</v>
      </c>
      <c r="EU7" s="63" t="s">
        <v>37</v>
      </c>
      <c r="EV7" s="63" t="s">
        <v>33</v>
      </c>
      <c r="EW7" s="63" t="s">
        <v>34</v>
      </c>
      <c r="EX7" s="63" t="s">
        <v>35</v>
      </c>
      <c r="EY7" s="61" t="s">
        <v>27</v>
      </c>
      <c r="EZ7" s="62" t="s">
        <v>28</v>
      </c>
      <c r="FA7" s="62" t="s">
        <v>29</v>
      </c>
      <c r="FB7" s="63" t="s">
        <v>30</v>
      </c>
      <c r="FC7" s="64" t="s">
        <v>31</v>
      </c>
      <c r="FD7" s="64" t="s">
        <v>32</v>
      </c>
      <c r="FE7" s="63" t="s">
        <v>36</v>
      </c>
      <c r="FF7" s="63" t="s">
        <v>37</v>
      </c>
      <c r="FG7" s="63" t="s">
        <v>33</v>
      </c>
      <c r="FH7" s="63" t="s">
        <v>34</v>
      </c>
      <c r="FI7" s="65" t="s">
        <v>35</v>
      </c>
      <c r="FK7" s="66" t="s">
        <v>39</v>
      </c>
      <c r="FL7" s="61" t="s">
        <v>40</v>
      </c>
      <c r="FM7" s="61" t="s">
        <v>39</v>
      </c>
      <c r="FN7" s="67" t="s">
        <v>40</v>
      </c>
    </row>
    <row r="8" spans="2:173" x14ac:dyDescent="0.2">
      <c r="B8" s="68" t="s">
        <v>59</v>
      </c>
      <c r="C8" s="52"/>
      <c r="D8" s="52"/>
      <c r="E8" s="52"/>
      <c r="F8" s="53"/>
      <c r="G8" s="54"/>
      <c r="H8" s="54"/>
      <c r="I8" s="53"/>
      <c r="J8" s="53"/>
      <c r="K8" s="69"/>
      <c r="L8" s="52"/>
      <c r="M8" s="52"/>
      <c r="N8" s="52"/>
      <c r="O8" s="53"/>
      <c r="P8" s="54"/>
      <c r="Q8" s="54"/>
      <c r="R8" s="53"/>
      <c r="S8" s="53"/>
      <c r="T8" s="69"/>
      <c r="U8" s="52"/>
      <c r="V8" s="52"/>
      <c r="W8" s="52"/>
      <c r="X8" s="53"/>
      <c r="Y8" s="54"/>
      <c r="Z8" s="54"/>
      <c r="AA8" s="53"/>
      <c r="AB8" s="53"/>
      <c r="AC8" s="69"/>
      <c r="AD8" s="52"/>
      <c r="AE8" s="52"/>
      <c r="AF8" s="52"/>
      <c r="AG8" s="53"/>
      <c r="AH8" s="54"/>
      <c r="AI8" s="54"/>
      <c r="AJ8" s="53"/>
      <c r="AK8" s="53"/>
      <c r="AL8" s="69"/>
      <c r="AM8" s="52"/>
      <c r="AN8" s="52"/>
      <c r="AO8" s="52"/>
      <c r="AP8" s="53"/>
      <c r="AQ8" s="54"/>
      <c r="AR8" s="54"/>
      <c r="AS8" s="53"/>
      <c r="AT8" s="53"/>
      <c r="AU8" s="69"/>
      <c r="AV8" s="52"/>
      <c r="AW8" s="52"/>
      <c r="AX8" s="52"/>
      <c r="AY8" s="53"/>
      <c r="AZ8" s="54"/>
      <c r="BA8" s="54"/>
      <c r="BB8" s="53"/>
      <c r="BC8" s="53"/>
      <c r="BD8" s="69"/>
      <c r="BE8" s="52"/>
      <c r="BF8" s="52"/>
      <c r="BG8" s="52"/>
      <c r="BH8" s="53"/>
      <c r="BI8" s="54"/>
      <c r="BJ8" s="54"/>
      <c r="BK8" s="53"/>
      <c r="BL8" s="53"/>
      <c r="BM8" s="69"/>
      <c r="BN8" s="52"/>
      <c r="BO8" s="52"/>
      <c r="BP8" s="52"/>
      <c r="BQ8" s="53"/>
      <c r="BR8" s="54"/>
      <c r="BS8" s="54"/>
      <c r="BT8" s="53"/>
      <c r="BU8" s="53"/>
      <c r="BV8" s="69"/>
      <c r="BW8" s="52"/>
      <c r="BX8" s="52"/>
      <c r="BY8" s="52"/>
      <c r="BZ8" s="53"/>
      <c r="CA8" s="54"/>
      <c r="CB8" s="54"/>
      <c r="CC8" s="53"/>
      <c r="CD8" s="53"/>
      <c r="CE8" s="69"/>
      <c r="CF8" s="52"/>
      <c r="CG8" s="52"/>
      <c r="CH8" s="52"/>
      <c r="CI8" s="53"/>
      <c r="CJ8" s="54"/>
      <c r="CK8" s="54"/>
      <c r="CL8" s="53"/>
      <c r="CM8" s="53"/>
      <c r="CN8" s="69"/>
      <c r="CO8" s="52"/>
      <c r="CP8" s="52"/>
      <c r="CQ8" s="52"/>
      <c r="CR8" s="53"/>
      <c r="CS8" s="54"/>
      <c r="CT8" s="54"/>
      <c r="CU8" s="53"/>
      <c r="CV8" s="53"/>
      <c r="CW8" s="69"/>
      <c r="CX8" s="52"/>
      <c r="CY8" s="52"/>
      <c r="CZ8" s="52"/>
      <c r="DA8" s="53"/>
      <c r="DB8" s="54"/>
      <c r="DC8" s="54"/>
      <c r="DD8" s="53"/>
      <c r="DE8" s="53"/>
      <c r="DF8" s="69"/>
      <c r="DG8" s="52"/>
      <c r="DH8" s="52"/>
      <c r="DI8" s="52"/>
      <c r="DJ8" s="53"/>
      <c r="DK8" s="54"/>
      <c r="DL8" s="54"/>
      <c r="DM8" s="53"/>
      <c r="DN8" s="53"/>
      <c r="DO8" s="53"/>
      <c r="DP8" s="53"/>
      <c r="DQ8" s="69"/>
      <c r="DR8" s="52"/>
      <c r="DS8" s="52"/>
      <c r="DT8" s="52"/>
      <c r="DU8" s="53"/>
      <c r="DV8" s="54"/>
      <c r="DW8" s="54"/>
      <c r="DX8" s="53"/>
      <c r="DY8" s="53"/>
      <c r="DZ8" s="53"/>
      <c r="EA8" s="53"/>
      <c r="EB8" s="69"/>
      <c r="EC8" s="52"/>
      <c r="ED8" s="52"/>
      <c r="EE8" s="52"/>
      <c r="EF8" s="53"/>
      <c r="EG8" s="54"/>
      <c r="EH8" s="54"/>
      <c r="EI8" s="53"/>
      <c r="EJ8" s="53"/>
      <c r="EK8" s="53"/>
      <c r="EL8" s="53"/>
      <c r="EM8" s="69"/>
      <c r="EN8" s="52"/>
      <c r="EO8" s="52"/>
      <c r="EP8" s="52"/>
      <c r="EQ8" s="53"/>
      <c r="ER8" s="54"/>
      <c r="ES8" s="54"/>
      <c r="ET8" s="53"/>
      <c r="EU8" s="53"/>
      <c r="EV8" s="53"/>
      <c r="EW8" s="53"/>
      <c r="EX8" s="69"/>
      <c r="EY8" s="52"/>
      <c r="EZ8" s="52"/>
      <c r="FA8" s="52"/>
      <c r="FB8" s="53"/>
      <c r="FC8" s="54"/>
      <c r="FD8" s="54"/>
      <c r="FE8" s="53"/>
      <c r="FF8" s="53"/>
      <c r="FG8" s="53"/>
      <c r="FH8" s="53"/>
      <c r="FI8" s="69"/>
      <c r="FK8" s="70"/>
      <c r="FL8" s="71"/>
      <c r="FM8" s="52"/>
      <c r="FN8" s="71"/>
    </row>
    <row r="9" spans="2:173" x14ac:dyDescent="0.2">
      <c r="B9" s="72" t="s">
        <v>60</v>
      </c>
      <c r="K9" s="69"/>
      <c r="T9" s="69"/>
      <c r="AC9" s="69"/>
      <c r="AL9" s="69"/>
      <c r="AU9" s="69"/>
      <c r="BD9" s="69"/>
      <c r="BM9" s="69"/>
      <c r="BV9" s="69"/>
      <c r="CE9" s="69"/>
      <c r="CN9" s="69"/>
      <c r="CW9" s="69"/>
      <c r="DF9" s="69"/>
      <c r="DQ9" s="69"/>
      <c r="EB9" s="69"/>
      <c r="EM9" s="69"/>
      <c r="EX9" s="69"/>
      <c r="FI9" s="69"/>
      <c r="FK9" s="70"/>
      <c r="FL9" s="71"/>
      <c r="FN9" s="71"/>
    </row>
    <row r="10" spans="2:173" x14ac:dyDescent="0.2">
      <c r="B10" s="73" t="s">
        <v>61</v>
      </c>
      <c r="C10" s="46">
        <v>4785780</v>
      </c>
      <c r="D10" s="46">
        <v>1704428.6395886163</v>
      </c>
      <c r="E10" s="46">
        <v>320934108.17752361</v>
      </c>
      <c r="F10" s="49">
        <v>35.614437763303293</v>
      </c>
      <c r="G10" s="50">
        <v>188.29424754032812</v>
      </c>
      <c r="H10" s="50">
        <v>67.05993760213039</v>
      </c>
      <c r="I10" s="49">
        <v>-6.6561001989891118</v>
      </c>
      <c r="J10" s="49">
        <v>26.51220493890548</v>
      </c>
      <c r="K10" s="69">
        <v>18.091425814383058</v>
      </c>
      <c r="L10" s="46">
        <v>4718231</v>
      </c>
      <c r="M10" s="46">
        <v>1339970.4948120967</v>
      </c>
      <c r="N10" s="46">
        <v>231158817.91990539</v>
      </c>
      <c r="O10" s="49">
        <v>28.399849325141069</v>
      </c>
      <c r="P10" s="50">
        <v>172.51037900824875</v>
      </c>
      <c r="Q10" s="50">
        <v>48.992687708572426</v>
      </c>
      <c r="R10" s="49">
        <v>-23.707524067236449</v>
      </c>
      <c r="S10" s="49">
        <v>17.434963569986884</v>
      </c>
      <c r="T10" s="69">
        <v>-10.405958681771759</v>
      </c>
      <c r="U10" s="46">
        <v>4414710</v>
      </c>
      <c r="V10" s="46">
        <v>1514387.7669590476</v>
      </c>
      <c r="W10" s="46">
        <v>272777527.53943682</v>
      </c>
      <c r="X10" s="49">
        <v>34.303221886806782</v>
      </c>
      <c r="Y10" s="50">
        <v>180.12396394827277</v>
      </c>
      <c r="Z10" s="50">
        <v>61.788323024487859</v>
      </c>
      <c r="AA10" s="49">
        <v>-16.746842389072285</v>
      </c>
      <c r="AB10" s="49">
        <v>16.9196558886415</v>
      </c>
      <c r="AC10" s="69">
        <v>-2.66069460480744</v>
      </c>
      <c r="AD10" s="46">
        <v>4729236</v>
      </c>
      <c r="AE10" s="46">
        <v>1610693.6965222531</v>
      </c>
      <c r="AF10" s="46">
        <v>298857693.97128391</v>
      </c>
      <c r="AG10" s="49">
        <v>34.058222015612102</v>
      </c>
      <c r="AH10" s="50">
        <v>185.54595117405984</v>
      </c>
      <c r="AI10" s="50">
        <v>63.193651991840525</v>
      </c>
      <c r="AJ10" s="49">
        <v>-21.827203259731199</v>
      </c>
      <c r="AK10" s="49">
        <v>13.001087657022374</v>
      </c>
      <c r="AL10" s="69">
        <v>-11.663889431567267</v>
      </c>
      <c r="AM10" s="46">
        <v>4659960</v>
      </c>
      <c r="AN10" s="46">
        <v>1938341.8165366778</v>
      </c>
      <c r="AO10" s="46">
        <v>381741216.12029183</v>
      </c>
      <c r="AP10" s="49">
        <v>41.595674995851418</v>
      </c>
      <c r="AQ10" s="50">
        <v>196.94215584863457</v>
      </c>
      <c r="AR10" s="50">
        <v>81.919419076621224</v>
      </c>
      <c r="AS10" s="49">
        <v>-5.0237126899511466</v>
      </c>
      <c r="AT10" s="49">
        <v>20.905163736831735</v>
      </c>
      <c r="AU10" s="69">
        <v>14.831235683309604</v>
      </c>
      <c r="AV10" s="46">
        <v>4869573</v>
      </c>
      <c r="AW10" s="46">
        <v>2397833.4405528358</v>
      </c>
      <c r="AX10" s="46">
        <v>570165746.81121242</v>
      </c>
      <c r="AY10" s="49">
        <v>49.241143742024931</v>
      </c>
      <c r="AZ10" s="50">
        <v>237.78371640348675</v>
      </c>
      <c r="BA10" s="50">
        <v>117.08742158936982</v>
      </c>
      <c r="BB10" s="49">
        <v>-1.3035952635477241</v>
      </c>
      <c r="BC10" s="49">
        <v>20.396735042562327</v>
      </c>
      <c r="BD10" s="69">
        <v>18.827248907125846</v>
      </c>
      <c r="BE10" s="46">
        <v>4870906</v>
      </c>
      <c r="BF10" s="46">
        <v>2169591.3763070107</v>
      </c>
      <c r="BG10" s="46">
        <v>526888134.37398785</v>
      </c>
      <c r="BH10" s="49">
        <v>44.54184450094111</v>
      </c>
      <c r="BI10" s="50">
        <v>242.85132220189556</v>
      </c>
      <c r="BJ10" s="50">
        <v>108.17045830364779</v>
      </c>
      <c r="BK10" s="49">
        <v>0.9711519359178703</v>
      </c>
      <c r="BL10" s="49">
        <v>17.542410412298921</v>
      </c>
      <c r="BM10" s="69">
        <v>18.68392580649072</v>
      </c>
      <c r="BN10" s="46">
        <v>4402300</v>
      </c>
      <c r="BO10" s="46">
        <v>2080784.8451127042</v>
      </c>
      <c r="BP10" s="46">
        <v>430498556.80187738</v>
      </c>
      <c r="BQ10" s="49">
        <v>47.26585750886364</v>
      </c>
      <c r="BR10" s="50">
        <v>206.89239342213671</v>
      </c>
      <c r="BS10" s="50">
        <v>97.789463871584715</v>
      </c>
      <c r="BT10" s="49">
        <v>7.2390304765659179</v>
      </c>
      <c r="BU10" s="49">
        <v>15.229004229197512</v>
      </c>
      <c r="BV10" s="69">
        <v>23.570466963293921</v>
      </c>
      <c r="BW10" s="46">
        <v>4875959</v>
      </c>
      <c r="BX10" s="46">
        <v>2865003.0258266935</v>
      </c>
      <c r="BY10" s="46">
        <v>607999934.34098232</v>
      </c>
      <c r="BZ10" s="49">
        <v>58.75773413653998</v>
      </c>
      <c r="CA10" s="50">
        <v>212.21615784002344</v>
      </c>
      <c r="CB10" s="50">
        <v>124.69340581842103</v>
      </c>
      <c r="CC10" s="49">
        <v>8.2383485216846761</v>
      </c>
      <c r="CD10" s="49">
        <v>16.868291651386564</v>
      </c>
      <c r="CE10" s="69">
        <v>26.496308829103029</v>
      </c>
      <c r="CF10" s="46">
        <v>4728720</v>
      </c>
      <c r="CG10" s="46">
        <v>3187526.7072522705</v>
      </c>
      <c r="CH10" s="46">
        <v>774924251.57403147</v>
      </c>
      <c r="CI10" s="49">
        <v>67.407812415458523</v>
      </c>
      <c r="CJ10" s="50">
        <v>243.11145372081791</v>
      </c>
      <c r="CK10" s="50">
        <v>163.87611268462319</v>
      </c>
      <c r="CL10" s="49">
        <v>11.148770986399771</v>
      </c>
      <c r="CM10" s="49">
        <v>22.301127040458123</v>
      </c>
      <c r="CN10" s="69">
        <v>35.9361996080114</v>
      </c>
      <c r="CO10" s="46">
        <v>4892482</v>
      </c>
      <c r="CP10" s="46">
        <v>3163251.7261262489</v>
      </c>
      <c r="CQ10" s="46">
        <v>703815383.79288352</v>
      </c>
      <c r="CR10" s="49">
        <v>64.655357467360105</v>
      </c>
      <c r="CS10" s="50">
        <v>222.49743135516542</v>
      </c>
      <c r="CT10" s="50">
        <v>143.85650959837636</v>
      </c>
      <c r="CU10" s="49">
        <v>11.267229828700772</v>
      </c>
      <c r="CV10" s="49">
        <v>17.425530198757528</v>
      </c>
      <c r="CW10" s="69">
        <v>30.65613456369973</v>
      </c>
      <c r="CX10" s="46">
        <v>4773060</v>
      </c>
      <c r="CY10" s="46">
        <v>3127687.8688864363</v>
      </c>
      <c r="CZ10" s="46">
        <v>724485888.0985142</v>
      </c>
      <c r="DA10" s="49">
        <v>65.527939495552872</v>
      </c>
      <c r="DB10" s="50">
        <v>231.63624967361466</v>
      </c>
      <c r="DC10" s="50">
        <v>151.78646153589401</v>
      </c>
      <c r="DD10" s="49">
        <v>33.362977876580729</v>
      </c>
      <c r="DE10" s="49">
        <v>21.157298440238314</v>
      </c>
      <c r="DF10" s="69">
        <v>61.578981114679749</v>
      </c>
      <c r="DG10" s="46">
        <v>13918721</v>
      </c>
      <c r="DH10" s="46">
        <v>4558786.9013597602</v>
      </c>
      <c r="DI10" s="46">
        <v>824870453.63686585</v>
      </c>
      <c r="DJ10" s="49">
        <v>32.752915309961026</v>
      </c>
      <c r="DK10" s="50">
        <v>180.94077908989991</v>
      </c>
      <c r="DL10" s="50">
        <v>59.26338013649859</v>
      </c>
      <c r="DM10" s="49">
        <v>8.4969238451538036</v>
      </c>
      <c r="DN10" s="49">
        <v>-8.4625934333521009</v>
      </c>
      <c r="DO10" s="49">
        <v>-15.63133467519561</v>
      </c>
      <c r="DP10" s="49">
        <v>20.634630143167495</v>
      </c>
      <c r="DQ10" s="69">
        <v>1.7778273713158341</v>
      </c>
      <c r="DR10" s="46">
        <v>14258769</v>
      </c>
      <c r="DS10" s="46">
        <v>5946868.9536117669</v>
      </c>
      <c r="DT10" s="46">
        <v>1250764656.9027882</v>
      </c>
      <c r="DU10" s="49">
        <v>41.706748693465521</v>
      </c>
      <c r="DV10" s="50">
        <v>210.32322498768866</v>
      </c>
      <c r="DW10" s="50">
        <v>87.718978889607385</v>
      </c>
      <c r="DX10" s="49">
        <v>6.4603968971208117</v>
      </c>
      <c r="DY10" s="49">
        <v>-3.1253966968320595</v>
      </c>
      <c r="DZ10" s="49">
        <v>-9.0040934218579949</v>
      </c>
      <c r="EA10" s="49">
        <v>19.264506501489336</v>
      </c>
      <c r="EB10" s="69">
        <v>8.5258189169802421</v>
      </c>
      <c r="EC10" s="46">
        <v>14149165</v>
      </c>
      <c r="ED10" s="46">
        <v>7115379.2472464079</v>
      </c>
      <c r="EE10" s="46">
        <v>1565386625.5168476</v>
      </c>
      <c r="EF10" s="49">
        <v>50.288333249675219</v>
      </c>
      <c r="EG10" s="50">
        <v>220.0004484824388</v>
      </c>
      <c r="EH10" s="50">
        <v>110.63455868362887</v>
      </c>
      <c r="EI10" s="49">
        <v>3.5352761112167665</v>
      </c>
      <c r="EJ10" s="49">
        <v>9.304275400776115</v>
      </c>
      <c r="EK10" s="49">
        <v>5.5720132367153319</v>
      </c>
      <c r="EL10" s="49">
        <v>16.457115958524863</v>
      </c>
      <c r="EM10" s="69">
        <v>22.946121874755427</v>
      </c>
      <c r="EN10" s="46">
        <v>14394262</v>
      </c>
      <c r="EO10" s="46">
        <v>9478466.3022649549</v>
      </c>
      <c r="EP10" s="46">
        <v>2203225523.4654293</v>
      </c>
      <c r="EQ10" s="49">
        <v>65.848921620746907</v>
      </c>
      <c r="ER10" s="50">
        <v>232.44536122251665</v>
      </c>
      <c r="ES10" s="50">
        <v>153.062763722477</v>
      </c>
      <c r="ET10" s="49">
        <v>2.6586640866248192</v>
      </c>
      <c r="EU10" s="49">
        <v>20.730151159318314</v>
      </c>
      <c r="EV10" s="49">
        <v>17.603469939347413</v>
      </c>
      <c r="EW10" s="49">
        <v>20.254055687403692</v>
      </c>
      <c r="EX10" s="69">
        <v>41.422942231316505</v>
      </c>
      <c r="EY10" s="46">
        <v>56720917</v>
      </c>
      <c r="EZ10" s="46">
        <v>27099501.40448289</v>
      </c>
      <c r="FA10" s="46">
        <v>5844247259.5219307</v>
      </c>
      <c r="FB10" s="49">
        <v>47.776909891077558</v>
      </c>
      <c r="FC10" s="50">
        <v>215.65884819398028</v>
      </c>
      <c r="FD10" s="50">
        <v>103.03513357377369</v>
      </c>
      <c r="FE10" s="49">
        <v>5.2147067822785464</v>
      </c>
      <c r="FF10" s="49">
        <v>6.3575390255920503</v>
      </c>
      <c r="FG10" s="49">
        <v>1.0861905889084666</v>
      </c>
      <c r="FH10" s="49">
        <v>20.058356063014454</v>
      </c>
      <c r="FI10" s="69">
        <v>21.362418627897714</v>
      </c>
      <c r="FK10" s="70">
        <v>1822</v>
      </c>
      <c r="FL10" s="71">
        <v>936</v>
      </c>
      <c r="FM10" s="46">
        <v>159102</v>
      </c>
      <c r="FN10" s="71">
        <v>118691</v>
      </c>
      <c r="FP10" s="99"/>
      <c r="FQ10" s="99"/>
    </row>
    <row r="11" spans="2:173" x14ac:dyDescent="0.2">
      <c r="B11" s="73" t="s">
        <v>62</v>
      </c>
      <c r="C11" s="46">
        <v>2000802</v>
      </c>
      <c r="D11" s="46">
        <v>804024.46711540024</v>
      </c>
      <c r="E11" s="46">
        <v>119362789.47525688</v>
      </c>
      <c r="F11" s="49">
        <v>40.18510912701008</v>
      </c>
      <c r="G11" s="50">
        <v>148.45666314545741</v>
      </c>
      <c r="H11" s="50">
        <v>59.657472091319818</v>
      </c>
      <c r="I11" s="49">
        <v>-4.1963757901274557</v>
      </c>
      <c r="J11" s="49">
        <v>16.152000397728909</v>
      </c>
      <c r="K11" s="69">
        <v>11.277825973345633</v>
      </c>
      <c r="L11" s="46">
        <v>1998880</v>
      </c>
      <c r="M11" s="46">
        <v>698472.56865912757</v>
      </c>
      <c r="N11" s="46">
        <v>94571112.301158637</v>
      </c>
      <c r="O11" s="49">
        <v>34.943196623065298</v>
      </c>
      <c r="P11" s="50">
        <v>135.39703138622721</v>
      </c>
      <c r="Q11" s="50">
        <v>47.312050899082806</v>
      </c>
      <c r="R11" s="49">
        <v>-3.5740672874636008</v>
      </c>
      <c r="S11" s="49">
        <v>13.34204920048508</v>
      </c>
      <c r="T11" s="69">
        <v>9.2911280972093913</v>
      </c>
      <c r="U11" s="46">
        <v>1934280</v>
      </c>
      <c r="V11" s="46">
        <v>801854.42831215973</v>
      </c>
      <c r="W11" s="46">
        <v>106512275.22440188</v>
      </c>
      <c r="X11" s="49">
        <v>41.454930429522079</v>
      </c>
      <c r="Y11" s="50">
        <v>132.83243374810789</v>
      </c>
      <c r="Z11" s="50">
        <v>55.065592998119136</v>
      </c>
      <c r="AA11" s="49">
        <v>2.7570606444260961</v>
      </c>
      <c r="AB11" s="49">
        <v>6.8799212648118298</v>
      </c>
      <c r="AC11" s="69">
        <v>9.8266655106123153</v>
      </c>
      <c r="AD11" s="46">
        <v>1999159</v>
      </c>
      <c r="AE11" s="46">
        <v>841653.78567258781</v>
      </c>
      <c r="AF11" s="46">
        <v>112822718.67611629</v>
      </c>
      <c r="AG11" s="49">
        <v>42.100392498675085</v>
      </c>
      <c r="AH11" s="50">
        <v>134.04884597050398</v>
      </c>
      <c r="AI11" s="50">
        <v>56.435090293526571</v>
      </c>
      <c r="AJ11" s="49">
        <v>-7.6031367093141942</v>
      </c>
      <c r="AK11" s="49">
        <v>5.8157462972258207</v>
      </c>
      <c r="AL11" s="69">
        <v>-2.2295695536619822</v>
      </c>
      <c r="AM11" s="46">
        <v>1936020</v>
      </c>
      <c r="AN11" s="46">
        <v>1022287.4735528942</v>
      </c>
      <c r="AO11" s="46">
        <v>142330674.271523</v>
      </c>
      <c r="AP11" s="49">
        <v>52.803559547571524</v>
      </c>
      <c r="AQ11" s="50">
        <v>139.22764188517533</v>
      </c>
      <c r="AR11" s="50">
        <v>73.517150789518183</v>
      </c>
      <c r="AS11" s="49">
        <v>11.843710483533632</v>
      </c>
      <c r="AT11" s="49">
        <v>9.5088739907505193</v>
      </c>
      <c r="AU11" s="69">
        <v>22.478787979886633</v>
      </c>
      <c r="AV11" s="46">
        <v>2002569</v>
      </c>
      <c r="AW11" s="46">
        <v>1126476.1325610261</v>
      </c>
      <c r="AX11" s="46">
        <v>173051334.63487256</v>
      </c>
      <c r="AY11" s="49">
        <v>56.25155151013653</v>
      </c>
      <c r="AZ11" s="50">
        <v>153.62183861050212</v>
      </c>
      <c r="BA11" s="50">
        <v>86.414667676805422</v>
      </c>
      <c r="BB11" s="49">
        <v>4.7041357123185952</v>
      </c>
      <c r="BC11" s="49">
        <v>7.0270453141185207</v>
      </c>
      <c r="BD11" s="69">
        <v>12.061742774582415</v>
      </c>
      <c r="BE11" s="46">
        <v>2002073</v>
      </c>
      <c r="BF11" s="46">
        <v>1043416.7497096399</v>
      </c>
      <c r="BG11" s="46">
        <v>169986238.80811498</v>
      </c>
      <c r="BH11" s="49">
        <v>52.116818403207077</v>
      </c>
      <c r="BI11" s="50">
        <v>162.91308228990806</v>
      </c>
      <c r="BJ11" s="50">
        <v>84.905115252098682</v>
      </c>
      <c r="BK11" s="49">
        <v>5.8280781595094355</v>
      </c>
      <c r="BL11" s="49">
        <v>10.993774444326611</v>
      </c>
      <c r="BM11" s="69">
        <v>17.46257837117928</v>
      </c>
      <c r="BN11" s="46">
        <v>1808464</v>
      </c>
      <c r="BO11" s="46">
        <v>1042459.5760706549</v>
      </c>
      <c r="BP11" s="46">
        <v>153707293.35727629</v>
      </c>
      <c r="BQ11" s="49">
        <v>57.643368962315805</v>
      </c>
      <c r="BR11" s="50">
        <v>147.44676617259876</v>
      </c>
      <c r="BS11" s="50">
        <v>84.993283447874148</v>
      </c>
      <c r="BT11" s="49">
        <v>12.825923534390398</v>
      </c>
      <c r="BU11" s="49">
        <v>9.5618299891377276</v>
      </c>
      <c r="BV11" s="69">
        <v>23.614146526442418</v>
      </c>
      <c r="BW11" s="46">
        <v>2001887</v>
      </c>
      <c r="BX11" s="46">
        <v>1308800.017032427</v>
      </c>
      <c r="BY11" s="46">
        <v>197341358.95017126</v>
      </c>
      <c r="BZ11" s="49">
        <v>65.378316410088431</v>
      </c>
      <c r="CA11" s="50">
        <v>150.78037620875267</v>
      </c>
      <c r="CB11" s="50">
        <v>98.577671442080018</v>
      </c>
      <c r="CC11" s="49">
        <v>12.749047605642208</v>
      </c>
      <c r="CD11" s="49">
        <v>9.5616214266422208</v>
      </c>
      <c r="CE11" s="69">
        <v>23.529684699877343</v>
      </c>
      <c r="CF11" s="46">
        <v>1941600</v>
      </c>
      <c r="CG11" s="46">
        <v>1373158.9993416721</v>
      </c>
      <c r="CH11" s="46">
        <v>228906359.91950631</v>
      </c>
      <c r="CI11" s="49">
        <v>70.723063418915956</v>
      </c>
      <c r="CJ11" s="50">
        <v>166.70054962990443</v>
      </c>
      <c r="CK11" s="50">
        <v>117.89573543443876</v>
      </c>
      <c r="CL11" s="49">
        <v>13.330088424440776</v>
      </c>
      <c r="CM11" s="49">
        <v>14.104840349748798</v>
      </c>
      <c r="CN11" s="69">
        <v>29.315116465024659</v>
      </c>
      <c r="CO11" s="46">
        <v>2000492</v>
      </c>
      <c r="CP11" s="46">
        <v>1350328.6834392208</v>
      </c>
      <c r="CQ11" s="46">
        <v>211671176.14487675</v>
      </c>
      <c r="CR11" s="49">
        <v>67.499829213974394</v>
      </c>
      <c r="CS11" s="50">
        <v>156.75529872161249</v>
      </c>
      <c r="CT11" s="50">
        <v>105.80955892094383</v>
      </c>
      <c r="CU11" s="49">
        <v>14.426901193885836</v>
      </c>
      <c r="CV11" s="49">
        <v>12.512547716507408</v>
      </c>
      <c r="CW11" s="69">
        <v>28.74462180623302</v>
      </c>
      <c r="CX11" s="46">
        <v>1934970</v>
      </c>
      <c r="CY11" s="46">
        <v>1305271.1972030301</v>
      </c>
      <c r="CZ11" s="46">
        <v>211348398.87361288</v>
      </c>
      <c r="DA11" s="49">
        <v>67.456921668192791</v>
      </c>
      <c r="DB11" s="50">
        <v>161.9191470144257</v>
      </c>
      <c r="DC11" s="50">
        <v>109.22567216732708</v>
      </c>
      <c r="DD11" s="49">
        <v>25.464826580624145</v>
      </c>
      <c r="DE11" s="49">
        <v>14.30990150435845</v>
      </c>
      <c r="DF11" s="69">
        <v>43.418719686863042</v>
      </c>
      <c r="DG11" s="46">
        <v>5933962</v>
      </c>
      <c r="DH11" s="46">
        <v>2304351.4640866877</v>
      </c>
      <c r="DI11" s="46">
        <v>320446177.00081742</v>
      </c>
      <c r="DJ11" s="49">
        <v>38.833269644913258</v>
      </c>
      <c r="DK11" s="50">
        <v>139.06132896607585</v>
      </c>
      <c r="DL11" s="50">
        <v>54.002060849196099</v>
      </c>
      <c r="DM11" s="49">
        <v>0.31898056057942614</v>
      </c>
      <c r="DN11" s="49">
        <v>-1.3714676432647337</v>
      </c>
      <c r="DO11" s="49">
        <v>-1.6850731481664878</v>
      </c>
      <c r="DP11" s="49">
        <v>12.098459011180253</v>
      </c>
      <c r="DQ11" s="69">
        <v>10.209517978891682</v>
      </c>
      <c r="DR11" s="46">
        <v>5937748</v>
      </c>
      <c r="DS11" s="46">
        <v>2990417.3917865083</v>
      </c>
      <c r="DT11" s="46">
        <v>428204727.58251184</v>
      </c>
      <c r="DU11" s="49">
        <v>50.362820917736961</v>
      </c>
      <c r="DV11" s="50">
        <v>143.19229441302093</v>
      </c>
      <c r="DW11" s="50">
        <v>72.115678803228406</v>
      </c>
      <c r="DX11" s="49">
        <v>-9.9363283447912679E-4</v>
      </c>
      <c r="DY11" s="49">
        <v>3.090206083807427</v>
      </c>
      <c r="DZ11" s="49">
        <v>3.0912304320225705</v>
      </c>
      <c r="EA11" s="49">
        <v>7.6034831056369514</v>
      </c>
      <c r="EB11" s="69">
        <v>10.92975472145571</v>
      </c>
      <c r="EC11" s="46">
        <v>5812424</v>
      </c>
      <c r="ED11" s="46">
        <v>3394676.3428127221</v>
      </c>
      <c r="EE11" s="46">
        <v>521034891.1155625</v>
      </c>
      <c r="EF11" s="49">
        <v>58.403797500194791</v>
      </c>
      <c r="EG11" s="50">
        <v>153.48588156827034</v>
      </c>
      <c r="EH11" s="50">
        <v>89.64158346252141</v>
      </c>
      <c r="EI11" s="49">
        <v>-0.19799260124777751</v>
      </c>
      <c r="EJ11" s="49">
        <v>10.329228603970062</v>
      </c>
      <c r="EK11" s="49">
        <v>10.548105674102409</v>
      </c>
      <c r="EL11" s="49">
        <v>9.9112590946893135</v>
      </c>
      <c r="EM11" s="69">
        <v>21.504814851647513</v>
      </c>
      <c r="EN11" s="46">
        <v>5877062</v>
      </c>
      <c r="EO11" s="46">
        <v>4028758.8799839229</v>
      </c>
      <c r="EP11" s="46">
        <v>651925934.93799591</v>
      </c>
      <c r="EQ11" s="49">
        <v>68.550559445925927</v>
      </c>
      <c r="ER11" s="50">
        <v>161.81805721284505</v>
      </c>
      <c r="ES11" s="50">
        <v>110.92718350393376</v>
      </c>
      <c r="ET11" s="49">
        <v>-4.1177089890386619E-2</v>
      </c>
      <c r="EU11" s="49">
        <v>17.348532765784483</v>
      </c>
      <c r="EV11" s="49">
        <v>17.396873381964465</v>
      </c>
      <c r="EW11" s="49">
        <v>13.625153206463459</v>
      </c>
      <c r="EX11" s="69">
        <v>33.392377239830061</v>
      </c>
      <c r="EY11" s="46">
        <v>23561196</v>
      </c>
      <c r="EZ11" s="46">
        <v>12718204.07866984</v>
      </c>
      <c r="FA11" s="46">
        <v>1921611730.6368878</v>
      </c>
      <c r="FB11" s="49">
        <v>53.979450273533821</v>
      </c>
      <c r="FC11" s="50">
        <v>151.09143702605718</v>
      </c>
      <c r="FD11" s="50">
        <v>81.558327117048208</v>
      </c>
      <c r="FE11" s="49">
        <v>2.0618653857885132E-2</v>
      </c>
      <c r="FF11" s="49">
        <v>8.2659380756658631</v>
      </c>
      <c r="FG11" s="49">
        <v>8.2436196983384775</v>
      </c>
      <c r="FH11" s="49">
        <v>11.31715687793327</v>
      </c>
      <c r="FI11" s="69">
        <v>20.493719950022221</v>
      </c>
      <c r="FK11" s="70">
        <v>2354</v>
      </c>
      <c r="FL11" s="71">
        <v>297</v>
      </c>
      <c r="FM11" s="46">
        <v>64499</v>
      </c>
      <c r="FN11" s="71">
        <v>12013</v>
      </c>
      <c r="FP11" s="99"/>
      <c r="FQ11" s="99"/>
    </row>
    <row r="12" spans="2:173" x14ac:dyDescent="0.2">
      <c r="B12" s="73" t="s">
        <v>63</v>
      </c>
      <c r="C12" s="46">
        <v>2267247</v>
      </c>
      <c r="D12" s="46">
        <v>1000927.0980539354</v>
      </c>
      <c r="E12" s="46">
        <v>176221016.01167107</v>
      </c>
      <c r="F12" s="49">
        <v>44.147245450272308</v>
      </c>
      <c r="G12" s="50">
        <v>176.05779317423907</v>
      </c>
      <c r="H12" s="50">
        <v>77.724666086964092</v>
      </c>
      <c r="I12" s="49">
        <v>-7.0970834554572635</v>
      </c>
      <c r="J12" s="49">
        <v>21.624798676240967</v>
      </c>
      <c r="K12" s="69">
        <v>12.992985211783546</v>
      </c>
      <c r="L12" s="46">
        <v>2254785</v>
      </c>
      <c r="M12" s="46">
        <v>826257.50951530214</v>
      </c>
      <c r="N12" s="46">
        <v>133933914.91371338</v>
      </c>
      <c r="O12" s="49">
        <v>36.644625075796682</v>
      </c>
      <c r="P12" s="50">
        <v>162.09706220071934</v>
      </c>
      <c r="Q12" s="50">
        <v>59.399860702334536</v>
      </c>
      <c r="R12" s="49">
        <v>-19.530972322973717</v>
      </c>
      <c r="S12" s="49">
        <v>15.350559208918868</v>
      </c>
      <c r="T12" s="69">
        <v>-7.1785265845911317</v>
      </c>
      <c r="U12" s="46">
        <v>2158260</v>
      </c>
      <c r="V12" s="46">
        <v>963041.77272727271</v>
      </c>
      <c r="W12" s="46">
        <v>168378310.55466905</v>
      </c>
      <c r="X12" s="49">
        <v>44.621212121212125</v>
      </c>
      <c r="Y12" s="50">
        <v>174.84009035021654</v>
      </c>
      <c r="Z12" s="50">
        <v>78.015767588089048</v>
      </c>
      <c r="AA12" s="49">
        <v>-8.972734475976953</v>
      </c>
      <c r="AB12" s="49">
        <v>17.72887259059436</v>
      </c>
      <c r="AC12" s="69">
        <v>7.1653734514901632</v>
      </c>
      <c r="AD12" s="46">
        <v>2238200</v>
      </c>
      <c r="AE12" s="46">
        <v>1031266.7468217207</v>
      </c>
      <c r="AF12" s="46">
        <v>181420661.53121859</v>
      </c>
      <c r="AG12" s="49">
        <v>46.075719186029879</v>
      </c>
      <c r="AH12" s="50">
        <v>175.92020889875695</v>
      </c>
      <c r="AI12" s="50">
        <v>81.056501443668395</v>
      </c>
      <c r="AJ12" s="49">
        <v>-11.234953813292307</v>
      </c>
      <c r="AK12" s="49">
        <v>14.175581201170612</v>
      </c>
      <c r="AL12" s="69">
        <v>1.3480073871464904</v>
      </c>
      <c r="AM12" s="46">
        <v>2180310</v>
      </c>
      <c r="AN12" s="46">
        <v>1144233.8023922693</v>
      </c>
      <c r="AO12" s="46">
        <v>200352779.73154747</v>
      </c>
      <c r="AP12" s="49">
        <v>52.480326301868509</v>
      </c>
      <c r="AQ12" s="50">
        <v>175.09776351010299</v>
      </c>
      <c r="AR12" s="50">
        <v>91.891877637376098</v>
      </c>
      <c r="AS12" s="49">
        <v>1.3752615429916484</v>
      </c>
      <c r="AT12" s="49">
        <v>15.76484338613</v>
      </c>
      <c r="AU12" s="69">
        <v>17.356912757518707</v>
      </c>
      <c r="AV12" s="46">
        <v>2268549</v>
      </c>
      <c r="AW12" s="46">
        <v>1381758.3688286543</v>
      </c>
      <c r="AX12" s="46">
        <v>304217581.63878906</v>
      </c>
      <c r="AY12" s="49">
        <v>60.909346407269773</v>
      </c>
      <c r="AZ12" s="50">
        <v>220.16699048233787</v>
      </c>
      <c r="BA12" s="50">
        <v>134.10227490734783</v>
      </c>
      <c r="BB12" s="49">
        <v>5.4722623482793233</v>
      </c>
      <c r="BC12" s="49">
        <v>16.764786394778646</v>
      </c>
      <c r="BD12" s="69">
        <v>23.15446183670015</v>
      </c>
      <c r="BE12" s="46">
        <v>2268549</v>
      </c>
      <c r="BF12" s="46">
        <v>1390664.4274046835</v>
      </c>
      <c r="BG12" s="46">
        <v>319699966.5366475</v>
      </c>
      <c r="BH12" s="49">
        <v>61.301934734699735</v>
      </c>
      <c r="BI12" s="50">
        <v>229.89008723929541</v>
      </c>
      <c r="BJ12" s="50">
        <v>140.92707124097717</v>
      </c>
      <c r="BK12" s="49">
        <v>15.52971100162612</v>
      </c>
      <c r="BL12" s="49">
        <v>15.939304305493518</v>
      </c>
      <c r="BM12" s="69">
        <v>33.944343201474389</v>
      </c>
      <c r="BN12" s="46">
        <v>2054276</v>
      </c>
      <c r="BO12" s="46">
        <v>1279710.3657303804</v>
      </c>
      <c r="BP12" s="46">
        <v>235108674.60622606</v>
      </c>
      <c r="BQ12" s="49">
        <v>62.294957723810256</v>
      </c>
      <c r="BR12" s="50">
        <v>183.72022365548349</v>
      </c>
      <c r="BS12" s="50">
        <v>114.44843565627309</v>
      </c>
      <c r="BT12" s="49">
        <v>15.981231734603307</v>
      </c>
      <c r="BU12" s="49">
        <v>13.492506953896033</v>
      </c>
      <c r="BV12" s="69">
        <v>31.630007491614343</v>
      </c>
      <c r="BW12" s="46">
        <v>2272207</v>
      </c>
      <c r="BX12" s="46">
        <v>1527372.2560187678</v>
      </c>
      <c r="BY12" s="46">
        <v>294735291.41190141</v>
      </c>
      <c r="BZ12" s="49">
        <v>67.219767213936393</v>
      </c>
      <c r="CA12" s="50">
        <v>192.96886548152659</v>
      </c>
      <c r="CB12" s="50">
        <v>129.71322217205625</v>
      </c>
      <c r="CC12" s="49">
        <v>13.796042309285808</v>
      </c>
      <c r="CD12" s="49">
        <v>15.026736271117445</v>
      </c>
      <c r="CE12" s="69">
        <v>30.895873474157998</v>
      </c>
      <c r="CF12" s="46">
        <v>2186400</v>
      </c>
      <c r="CG12" s="46">
        <v>1614866.0369863277</v>
      </c>
      <c r="CH12" s="46">
        <v>377920252.65869957</v>
      </c>
      <c r="CI12" s="49">
        <v>73.859588226597495</v>
      </c>
      <c r="CJ12" s="50">
        <v>234.02576065317251</v>
      </c>
      <c r="CK12" s="50">
        <v>172.85046316259584</v>
      </c>
      <c r="CL12" s="49">
        <v>16.541832491178425</v>
      </c>
      <c r="CM12" s="49">
        <v>21.493688426547614</v>
      </c>
      <c r="CN12" s="69">
        <v>41.590970853512353</v>
      </c>
      <c r="CO12" s="46">
        <v>2259931</v>
      </c>
      <c r="CP12" s="46">
        <v>1586971.8405901054</v>
      </c>
      <c r="CQ12" s="46">
        <v>327787152.26969069</v>
      </c>
      <c r="CR12" s="49">
        <v>70.222136896662136</v>
      </c>
      <c r="CS12" s="50">
        <v>206.54881446907407</v>
      </c>
      <c r="CT12" s="50">
        <v>145.04299125490587</v>
      </c>
      <c r="CU12" s="49">
        <v>11.798905222682382</v>
      </c>
      <c r="CV12" s="49">
        <v>16.184285170226829</v>
      </c>
      <c r="CW12" s="69">
        <v>29.892758861056201</v>
      </c>
      <c r="CX12" s="46">
        <v>2192100</v>
      </c>
      <c r="CY12" s="46">
        <v>1539398.2975649226</v>
      </c>
      <c r="CZ12" s="46">
        <v>329362866.77034694</v>
      </c>
      <c r="DA12" s="49">
        <v>70.22482083686522</v>
      </c>
      <c r="DB12" s="50">
        <v>213.95558725207462</v>
      </c>
      <c r="DC12" s="50">
        <v>150.24992781823227</v>
      </c>
      <c r="DD12" s="49">
        <v>26.892365805528641</v>
      </c>
      <c r="DE12" s="49">
        <v>17.82478788837761</v>
      </c>
      <c r="DF12" s="69">
        <v>49.510660856761071</v>
      </c>
      <c r="DG12" s="46">
        <v>6680292</v>
      </c>
      <c r="DH12" s="46">
        <v>2790226.3802965102</v>
      </c>
      <c r="DI12" s="46">
        <v>478533241.48005348</v>
      </c>
      <c r="DJ12" s="49">
        <v>41.768030204316076</v>
      </c>
      <c r="DK12" s="50">
        <v>171.50337508786689</v>
      </c>
      <c r="DL12" s="50">
        <v>71.633581508121722</v>
      </c>
      <c r="DM12" s="49">
        <v>0.91173086869722009</v>
      </c>
      <c r="DN12" s="49">
        <v>-10.968697674930322</v>
      </c>
      <c r="DO12" s="49">
        <v>-11.773089651148188</v>
      </c>
      <c r="DP12" s="49">
        <v>18.561708093431733</v>
      </c>
      <c r="DQ12" s="69">
        <v>4.60333190768623</v>
      </c>
      <c r="DR12" s="46">
        <v>6687059</v>
      </c>
      <c r="DS12" s="46">
        <v>3557258.9180426444</v>
      </c>
      <c r="DT12" s="46">
        <v>685991022.90155518</v>
      </c>
      <c r="DU12" s="49">
        <v>53.196164682301209</v>
      </c>
      <c r="DV12" s="50">
        <v>192.84258995659968</v>
      </c>
      <c r="DW12" s="50">
        <v>102.58486173092761</v>
      </c>
      <c r="DX12" s="49">
        <v>-0.32818225219355807</v>
      </c>
      <c r="DY12" s="49">
        <v>-1.5187593086823468</v>
      </c>
      <c r="DZ12" s="49">
        <v>-1.1944971842136727</v>
      </c>
      <c r="EA12" s="49">
        <v>16.374645623307618</v>
      </c>
      <c r="EB12" s="69">
        <v>14.984553758176604</v>
      </c>
      <c r="EC12" s="46">
        <v>6595032</v>
      </c>
      <c r="ED12" s="46">
        <v>4197747.0491538318</v>
      </c>
      <c r="EE12" s="46">
        <v>849543932.554775</v>
      </c>
      <c r="EF12" s="49">
        <v>63.65013921318095</v>
      </c>
      <c r="EG12" s="50">
        <v>202.38092543618686</v>
      </c>
      <c r="EH12" s="50">
        <v>128.81574078105686</v>
      </c>
      <c r="EI12" s="49">
        <v>-0.59697294758614594</v>
      </c>
      <c r="EJ12" s="49">
        <v>14.337414687525499</v>
      </c>
      <c r="EK12" s="49">
        <v>15.024077312239278</v>
      </c>
      <c r="EL12" s="49">
        <v>14.947672798912473</v>
      </c>
      <c r="EM12" s="69">
        <v>32.217500028926956</v>
      </c>
      <c r="EN12" s="46">
        <v>6638431</v>
      </c>
      <c r="EO12" s="46">
        <v>4741236.175141356</v>
      </c>
      <c r="EP12" s="46">
        <v>1035070271.6987371</v>
      </c>
      <c r="EQ12" s="49">
        <v>71.421035710717732</v>
      </c>
      <c r="ER12" s="50">
        <v>218.31232055591019</v>
      </c>
      <c r="ES12" s="50">
        <v>155.92092042513318</v>
      </c>
      <c r="ET12" s="49">
        <v>-0.43629408891250587</v>
      </c>
      <c r="EU12" s="49">
        <v>17.442770415489559</v>
      </c>
      <c r="EV12" s="49">
        <v>17.957411629904946</v>
      </c>
      <c r="EW12" s="49">
        <v>18.591375953081943</v>
      </c>
      <c r="EX12" s="69">
        <v>39.88731749044701</v>
      </c>
      <c r="EY12" s="46">
        <v>26600814</v>
      </c>
      <c r="EZ12" s="46">
        <v>15286468.522634342</v>
      </c>
      <c r="FA12" s="46">
        <v>3049138468.6351209</v>
      </c>
      <c r="FB12" s="49">
        <v>57.466168225657839</v>
      </c>
      <c r="FC12" s="50">
        <v>199.46650621890385</v>
      </c>
      <c r="FD12" s="50">
        <v>114.62575801759753</v>
      </c>
      <c r="FE12" s="49">
        <v>-0.11399798274000172</v>
      </c>
      <c r="FF12" s="49">
        <v>5.755551344803453</v>
      </c>
      <c r="FG12" s="49">
        <v>5.8762481319254789</v>
      </c>
      <c r="FH12" s="49">
        <v>18.09270684501951</v>
      </c>
      <c r="FI12" s="69">
        <v>25.03212732493439</v>
      </c>
      <c r="FK12" s="70">
        <v>1294</v>
      </c>
      <c r="FL12" s="71">
        <v>616</v>
      </c>
      <c r="FM12" s="46">
        <v>73070</v>
      </c>
      <c r="FN12" s="71">
        <v>51908</v>
      </c>
      <c r="FP12" s="99"/>
      <c r="FQ12" s="99"/>
    </row>
    <row r="13" spans="2:173" x14ac:dyDescent="0.2">
      <c r="B13" s="73" t="s">
        <v>64</v>
      </c>
      <c r="C13" s="46">
        <v>468379</v>
      </c>
      <c r="D13" s="46">
        <v>196894.52009903875</v>
      </c>
      <c r="E13" s="46">
        <v>29554086.161168586</v>
      </c>
      <c r="F13" s="49">
        <v>42.037435516758599</v>
      </c>
      <c r="G13" s="50">
        <v>150.10111071807768</v>
      </c>
      <c r="H13" s="50">
        <v>63.098657628050333</v>
      </c>
      <c r="I13" s="49">
        <v>-21.64128826879319</v>
      </c>
      <c r="J13" s="49">
        <v>12.475164212035878</v>
      </c>
      <c r="K13" s="69">
        <v>-11.865910305919614</v>
      </c>
      <c r="L13" s="46">
        <v>469278</v>
      </c>
      <c r="M13" s="46">
        <v>146969.26290150709</v>
      </c>
      <c r="N13" s="46">
        <v>18902491.074499682</v>
      </c>
      <c r="O13" s="49">
        <v>31.318165970172707</v>
      </c>
      <c r="P13" s="50">
        <v>128.61526758263307</v>
      </c>
      <c r="Q13" s="50">
        <v>40.279942964510759</v>
      </c>
      <c r="R13" s="49">
        <v>-29.869591840687743</v>
      </c>
      <c r="S13" s="49">
        <v>5.2681043490071859</v>
      </c>
      <c r="T13" s="69">
        <v>-26.175048758442614</v>
      </c>
      <c r="U13" s="46">
        <v>451080</v>
      </c>
      <c r="V13" s="46">
        <v>175663.84431328761</v>
      </c>
      <c r="W13" s="46">
        <v>26039139.156084199</v>
      </c>
      <c r="X13" s="49">
        <v>38.942946775136917</v>
      </c>
      <c r="Y13" s="50">
        <v>148.23277526389953</v>
      </c>
      <c r="Z13" s="50">
        <v>57.72621077432872</v>
      </c>
      <c r="AA13" s="49">
        <v>-28.952767999052305</v>
      </c>
      <c r="AB13" s="49">
        <v>4.7533246965258602</v>
      </c>
      <c r="AC13" s="69">
        <v>-25.575662374233158</v>
      </c>
      <c r="AD13" s="46">
        <v>472750</v>
      </c>
      <c r="AE13" s="46">
        <v>208934.69866747427</v>
      </c>
      <c r="AF13" s="46">
        <v>30652418.010975171</v>
      </c>
      <c r="AG13" s="49">
        <v>44.195599929661398</v>
      </c>
      <c r="AH13" s="50">
        <v>146.70812558405819</v>
      </c>
      <c r="AI13" s="50">
        <v>64.838536247435584</v>
      </c>
      <c r="AJ13" s="49">
        <v>-21.185017457011622</v>
      </c>
      <c r="AK13" s="49">
        <v>-6.7986945860878798</v>
      </c>
      <c r="AL13" s="69">
        <v>-26.543407408131142</v>
      </c>
      <c r="AM13" s="46">
        <v>469320</v>
      </c>
      <c r="AN13" s="46">
        <v>260976.1897369556</v>
      </c>
      <c r="AO13" s="46">
        <v>40555366.366436914</v>
      </c>
      <c r="AP13" s="49">
        <v>55.607301997987641</v>
      </c>
      <c r="AQ13" s="50">
        <v>155.39872203404332</v>
      </c>
      <c r="AR13" s="50">
        <v>86.413036662483833</v>
      </c>
      <c r="AS13" s="49">
        <v>-6.0453229684318144</v>
      </c>
      <c r="AT13" s="49">
        <v>9.7574952754775079</v>
      </c>
      <c r="AU13" s="69">
        <v>3.1223002041315442</v>
      </c>
      <c r="AV13" s="46">
        <v>485894</v>
      </c>
      <c r="AW13" s="46">
        <v>319864.68480327626</v>
      </c>
      <c r="AX13" s="46">
        <v>70164172.851529971</v>
      </c>
      <c r="AY13" s="49">
        <v>65.830136779477883</v>
      </c>
      <c r="AZ13" s="50">
        <v>219.35579695108402</v>
      </c>
      <c r="BA13" s="50">
        <v>144.40222116661241</v>
      </c>
      <c r="BB13" s="49">
        <v>-2.1333726116283804</v>
      </c>
      <c r="BC13" s="49">
        <v>12.906858121186337</v>
      </c>
      <c r="BD13" s="69">
        <v>10.498134133440351</v>
      </c>
      <c r="BE13" s="46">
        <v>486049</v>
      </c>
      <c r="BF13" s="46">
        <v>357366.75474452553</v>
      </c>
      <c r="BG13" s="46">
        <v>87481509.718437031</v>
      </c>
      <c r="BH13" s="49">
        <v>73.524841064280665</v>
      </c>
      <c r="BI13" s="50">
        <v>244.79476212323064</v>
      </c>
      <c r="BJ13" s="50">
        <v>179.98495978478925</v>
      </c>
      <c r="BK13" s="49">
        <v>1.783989611302681</v>
      </c>
      <c r="BL13" s="49">
        <v>8.9668932079227357</v>
      </c>
      <c r="BM13" s="69">
        <v>10.910851262426869</v>
      </c>
      <c r="BN13" s="46">
        <v>442512</v>
      </c>
      <c r="BO13" s="46">
        <v>256789.01006846558</v>
      </c>
      <c r="BP13" s="46">
        <v>41541136.697991297</v>
      </c>
      <c r="BQ13" s="49">
        <v>58.029841014134206</v>
      </c>
      <c r="BR13" s="50">
        <v>161.77147412545233</v>
      </c>
      <c r="BS13" s="50">
        <v>93.875729241221237</v>
      </c>
      <c r="BT13" s="49">
        <v>4.4194484909662837</v>
      </c>
      <c r="BU13" s="49">
        <v>7.9329899755147117</v>
      </c>
      <c r="BV13" s="69">
        <v>12.703032872221458</v>
      </c>
      <c r="BW13" s="46">
        <v>489955</v>
      </c>
      <c r="BX13" s="46">
        <v>284561.81210744352</v>
      </c>
      <c r="BY13" s="46">
        <v>45433673.551070802</v>
      </c>
      <c r="BZ13" s="49">
        <v>58.079173007203423</v>
      </c>
      <c r="CA13" s="50">
        <v>159.66187878335609</v>
      </c>
      <c r="CB13" s="50">
        <v>92.730298805136798</v>
      </c>
      <c r="CC13" s="49">
        <v>3.4676894937871259</v>
      </c>
      <c r="CD13" s="49">
        <v>6.6836612582907833</v>
      </c>
      <c r="CE13" s="69">
        <v>10.383119371426137</v>
      </c>
      <c r="CF13" s="46">
        <v>474870</v>
      </c>
      <c r="CG13" s="46">
        <v>321550.85046606278</v>
      </c>
      <c r="CH13" s="46">
        <v>66512771.724848069</v>
      </c>
      <c r="CI13" s="49">
        <v>67.713447989147085</v>
      </c>
      <c r="CJ13" s="50">
        <v>206.84993253304424</v>
      </c>
      <c r="CK13" s="50">
        <v>140.06522148134874</v>
      </c>
      <c r="CL13" s="49">
        <v>2.5496721611771509</v>
      </c>
      <c r="CM13" s="49">
        <v>9.896456320605493</v>
      </c>
      <c r="CN13" s="69">
        <v>12.698455673529651</v>
      </c>
      <c r="CO13" s="46">
        <v>490699</v>
      </c>
      <c r="CP13" s="46">
        <v>263369.41497395834</v>
      </c>
      <c r="CQ13" s="46">
        <v>39482556.945959143</v>
      </c>
      <c r="CR13" s="49">
        <v>53.67229502688172</v>
      </c>
      <c r="CS13" s="50">
        <v>149.91321961156021</v>
      </c>
      <c r="CT13" s="50">
        <v>80.461865514213699</v>
      </c>
      <c r="CU13" s="49">
        <v>5.0447648091850663</v>
      </c>
      <c r="CV13" s="49">
        <v>4.1108915224069955</v>
      </c>
      <c r="CW13" s="69">
        <v>9.3630411403715854</v>
      </c>
      <c r="CX13" s="46">
        <v>474870</v>
      </c>
      <c r="CY13" s="46">
        <v>264964.97114111728</v>
      </c>
      <c r="CZ13" s="46">
        <v>42572750.722222991</v>
      </c>
      <c r="DA13" s="49">
        <v>55.797370046774333</v>
      </c>
      <c r="DB13" s="50">
        <v>160.67312799452739</v>
      </c>
      <c r="DC13" s="50">
        <v>89.651379792833808</v>
      </c>
      <c r="DD13" s="49">
        <v>16.82163580722667</v>
      </c>
      <c r="DE13" s="49">
        <v>5.5721732569206521</v>
      </c>
      <c r="DF13" s="69">
        <v>23.331139756099795</v>
      </c>
      <c r="DG13" s="46">
        <v>1388737</v>
      </c>
      <c r="DH13" s="46">
        <v>519527.62731383345</v>
      </c>
      <c r="DI13" s="46">
        <v>74495716.391752467</v>
      </c>
      <c r="DJ13" s="49">
        <v>37.410080332981224</v>
      </c>
      <c r="DK13" s="50">
        <v>143.39125096566136</v>
      </c>
      <c r="DL13" s="50">
        <v>53.642782176720623</v>
      </c>
      <c r="DM13" s="49">
        <v>-1.1544133766466709</v>
      </c>
      <c r="DN13" s="49">
        <v>-27.486205180078031</v>
      </c>
      <c r="DO13" s="49">
        <v>-26.639319673169016</v>
      </c>
      <c r="DP13" s="49">
        <v>7.8605098684260781</v>
      </c>
      <c r="DQ13" s="69">
        <v>-20.872796156600053</v>
      </c>
      <c r="DR13" s="46">
        <v>1427964</v>
      </c>
      <c r="DS13" s="46">
        <v>789775.5732077061</v>
      </c>
      <c r="DT13" s="46">
        <v>141371957.22894204</v>
      </c>
      <c r="DU13" s="49">
        <v>55.30780700407756</v>
      </c>
      <c r="DV13" s="50">
        <v>179.0026964935798</v>
      </c>
      <c r="DW13" s="50">
        <v>99.002465908763838</v>
      </c>
      <c r="DX13" s="49">
        <v>1.3104712119889919</v>
      </c>
      <c r="DY13" s="49">
        <v>-7.9460191272085154</v>
      </c>
      <c r="DZ13" s="49">
        <v>-9.1367557849693046</v>
      </c>
      <c r="EA13" s="49">
        <v>7.7237108638279572</v>
      </c>
      <c r="EB13" s="69">
        <v>-2.1187415202101207</v>
      </c>
      <c r="EC13" s="46">
        <v>1418516</v>
      </c>
      <c r="ED13" s="46">
        <v>898717.5769204346</v>
      </c>
      <c r="EE13" s="46">
        <v>174456319.96749914</v>
      </c>
      <c r="EF13" s="49">
        <v>63.356181877429272</v>
      </c>
      <c r="EG13" s="50">
        <v>194.11695559053712</v>
      </c>
      <c r="EH13" s="50">
        <v>122.9850914388693</v>
      </c>
      <c r="EI13" s="49">
        <v>2.5791662147015222</v>
      </c>
      <c r="EJ13" s="49">
        <v>5.6656564907063922</v>
      </c>
      <c r="EK13" s="49">
        <v>3.0088861022024727</v>
      </c>
      <c r="EL13" s="49">
        <v>7.8076987910763274</v>
      </c>
      <c r="EM13" s="69">
        <v>11.051509657120835</v>
      </c>
      <c r="EN13" s="46">
        <v>1440439</v>
      </c>
      <c r="EO13" s="46">
        <v>849885.23658113834</v>
      </c>
      <c r="EP13" s="46">
        <v>148568079.39303023</v>
      </c>
      <c r="EQ13" s="49">
        <v>59.001820735285449</v>
      </c>
      <c r="ER13" s="50">
        <v>174.80957780921099</v>
      </c>
      <c r="ES13" s="50">
        <v>103.14083372710002</v>
      </c>
      <c r="ET13" s="49">
        <v>3.9352017207578318</v>
      </c>
      <c r="EU13" s="49">
        <v>11.625027531972741</v>
      </c>
      <c r="EV13" s="49">
        <v>7.3986731001130588</v>
      </c>
      <c r="EW13" s="49">
        <v>6.6689665801814026</v>
      </c>
      <c r="EX13" s="69">
        <v>14.56105471662212</v>
      </c>
      <c r="EY13" s="46">
        <v>5675656</v>
      </c>
      <c r="EZ13" s="46">
        <v>3057906.0140231126</v>
      </c>
      <c r="FA13" s="46">
        <v>538892072.98122382</v>
      </c>
      <c r="FB13" s="49">
        <v>53.877578451250614</v>
      </c>
      <c r="FC13" s="50">
        <v>176.22911577724858</v>
      </c>
      <c r="FD13" s="50">
        <v>94.947980106832389</v>
      </c>
      <c r="FE13" s="49">
        <v>1.6559679037111334</v>
      </c>
      <c r="FF13" s="49">
        <v>-4.0297588110860625</v>
      </c>
      <c r="FG13" s="49">
        <v>-5.5931066635766831</v>
      </c>
      <c r="FH13" s="49">
        <v>8.878724239627644</v>
      </c>
      <c r="FI13" s="69">
        <v>2.7890210588899711</v>
      </c>
      <c r="FK13" s="70">
        <v>429</v>
      </c>
      <c r="FL13" s="71">
        <v>188</v>
      </c>
      <c r="FM13" s="46">
        <v>15829</v>
      </c>
      <c r="FN13" s="71">
        <v>7554</v>
      </c>
      <c r="FP13" s="99"/>
      <c r="FQ13" s="99"/>
    </row>
    <row r="14" spans="2:173" x14ac:dyDescent="0.2">
      <c r="B14" s="74" t="s">
        <v>65</v>
      </c>
      <c r="C14" s="75">
        <v>9522208</v>
      </c>
      <c r="D14" s="75">
        <v>3672177.9671995966</v>
      </c>
      <c r="E14" s="75">
        <v>661059685.81032872</v>
      </c>
      <c r="F14" s="76">
        <v>38.564353637303412</v>
      </c>
      <c r="G14" s="77">
        <v>180.01842277662075</v>
      </c>
      <c r="H14" s="77">
        <v>69.422941171871969</v>
      </c>
      <c r="I14" s="76">
        <v>-7.7887177199422721</v>
      </c>
      <c r="J14" s="76">
        <v>23.994344144609588</v>
      </c>
      <c r="K14" s="78">
        <v>14.336774690473863</v>
      </c>
      <c r="L14" s="75">
        <v>9441174</v>
      </c>
      <c r="M14" s="75">
        <v>2954863.5104452558</v>
      </c>
      <c r="N14" s="75">
        <v>486420966.915196</v>
      </c>
      <c r="O14" s="76">
        <v>31.297627926836807</v>
      </c>
      <c r="P14" s="77">
        <v>164.61706782588388</v>
      </c>
      <c r="Q14" s="77">
        <v>51.52123739221372</v>
      </c>
      <c r="R14" s="76">
        <v>-21.692519527157504</v>
      </c>
      <c r="S14" s="76">
        <v>16.078291362956595</v>
      </c>
      <c r="T14" s="78">
        <v>-9.1020146577541681</v>
      </c>
      <c r="U14" s="75">
        <v>8958330</v>
      </c>
      <c r="V14" s="75">
        <v>3401224.9036368327</v>
      </c>
      <c r="W14" s="75">
        <v>590299964.36436772</v>
      </c>
      <c r="X14" s="76">
        <v>37.967175842337049</v>
      </c>
      <c r="Y14" s="77">
        <v>173.5551106112321</v>
      </c>
      <c r="Z14" s="77">
        <v>65.893974029129055</v>
      </c>
      <c r="AA14" s="76">
        <v>-13.823636147092898</v>
      </c>
      <c r="AB14" s="76">
        <v>16.060020225425582</v>
      </c>
      <c r="AC14" s="78">
        <v>1.630531726331793E-2</v>
      </c>
      <c r="AD14" s="75">
        <v>9439345</v>
      </c>
      <c r="AE14" s="75">
        <v>3621835.7004712378</v>
      </c>
      <c r="AF14" s="75">
        <v>640519544.1993742</v>
      </c>
      <c r="AG14" s="76">
        <v>38.369565901778543</v>
      </c>
      <c r="AH14" s="77">
        <v>176.8494203411922</v>
      </c>
      <c r="AI14" s="77">
        <v>67.856354884727082</v>
      </c>
      <c r="AJ14" s="76">
        <v>-17.879209838263172</v>
      </c>
      <c r="AK14" s="76">
        <v>12.077626678145176</v>
      </c>
      <c r="AL14" s="78">
        <v>-7.9609673774148755</v>
      </c>
      <c r="AM14" s="75">
        <v>9245610</v>
      </c>
      <c r="AN14" s="75">
        <v>4240095.0165950805</v>
      </c>
      <c r="AO14" s="75">
        <v>779355328.53948963</v>
      </c>
      <c r="AP14" s="76">
        <v>45.860630251493198</v>
      </c>
      <c r="AQ14" s="77">
        <v>183.8060999787063</v>
      </c>
      <c r="AR14" s="77">
        <v>84.294635890924411</v>
      </c>
      <c r="AS14" s="76">
        <v>-2.3820864703696665</v>
      </c>
      <c r="AT14" s="76">
        <v>18.181557496945544</v>
      </c>
      <c r="AU14" s="78">
        <v>15.366370605337217</v>
      </c>
      <c r="AV14" s="75">
        <v>9626585</v>
      </c>
      <c r="AW14" s="75">
        <v>5154753.7650892315</v>
      </c>
      <c r="AX14" s="75">
        <v>1163120983.4267657</v>
      </c>
      <c r="AY14" s="76">
        <v>53.547065393275304</v>
      </c>
      <c r="AZ14" s="77">
        <v>225.64045470106589</v>
      </c>
      <c r="BA14" s="77">
        <v>120.8238418324635</v>
      </c>
      <c r="BB14" s="76">
        <v>0.88453932355287168</v>
      </c>
      <c r="BC14" s="76">
        <v>18.28916080364499</v>
      </c>
      <c r="BD14" s="78">
        <v>19.335474946344323</v>
      </c>
      <c r="BE14" s="75">
        <v>9627577</v>
      </c>
      <c r="BF14" s="75">
        <v>4884705.2626123494</v>
      </c>
      <c r="BG14" s="75">
        <v>1139665927.7391307</v>
      </c>
      <c r="BH14" s="76">
        <v>50.736600316074849</v>
      </c>
      <c r="BI14" s="77">
        <v>233.31314101224507</v>
      </c>
      <c r="BJ14" s="77">
        <v>118.37515584026289</v>
      </c>
      <c r="BK14" s="76">
        <v>5.5032365147182736</v>
      </c>
      <c r="BL14" s="76">
        <v>16.257477252202474</v>
      </c>
      <c r="BM14" s="78">
        <v>22.655401191329783</v>
      </c>
      <c r="BN14" s="75">
        <v>8707552</v>
      </c>
      <c r="BO14" s="75">
        <v>4573277.1152823037</v>
      </c>
      <c r="BP14" s="75">
        <v>883172418.74229789</v>
      </c>
      <c r="BQ14" s="76">
        <v>52.520813143376039</v>
      </c>
      <c r="BR14" s="77">
        <v>193.11587653217919</v>
      </c>
      <c r="BS14" s="77">
        <v>101.42602866365861</v>
      </c>
      <c r="BT14" s="76">
        <v>10.005598272457624</v>
      </c>
      <c r="BU14" s="76">
        <v>14.117102666259434</v>
      </c>
      <c r="BV14" s="78">
        <v>25.535201519383332</v>
      </c>
      <c r="BW14" s="75">
        <v>9640008</v>
      </c>
      <c r="BX14" s="75">
        <v>5927811.1209883876</v>
      </c>
      <c r="BY14" s="75">
        <v>1186867632.5703042</v>
      </c>
      <c r="BZ14" s="76">
        <v>61.491765577252501</v>
      </c>
      <c r="CA14" s="77">
        <v>200.22021760578787</v>
      </c>
      <c r="CB14" s="77">
        <v>123.1189468484159</v>
      </c>
      <c r="CC14" s="76">
        <v>9.8394558088110049</v>
      </c>
      <c r="CD14" s="76">
        <v>15.716326463577424</v>
      </c>
      <c r="CE14" s="78">
        <v>27.10218326968274</v>
      </c>
      <c r="CF14" s="75">
        <v>9331590</v>
      </c>
      <c r="CG14" s="75">
        <v>6476766.7700751014</v>
      </c>
      <c r="CH14" s="75">
        <v>1515636831.7420757</v>
      </c>
      <c r="CI14" s="76">
        <v>69.406893895628727</v>
      </c>
      <c r="CJ14" s="77">
        <v>234.01133397991745</v>
      </c>
      <c r="CK14" s="77">
        <v>162.4199982791867</v>
      </c>
      <c r="CL14" s="76">
        <v>12.409502794765469</v>
      </c>
      <c r="CM14" s="76">
        <v>21.341060462534664</v>
      </c>
      <c r="CN14" s="78">
        <v>36.398882751987237</v>
      </c>
      <c r="CO14" s="75">
        <v>9643604</v>
      </c>
      <c r="CP14" s="75">
        <v>6355987.695794425</v>
      </c>
      <c r="CQ14" s="75">
        <v>1342559805.1074631</v>
      </c>
      <c r="CR14" s="76">
        <v>65.908841713061065</v>
      </c>
      <c r="CS14" s="77">
        <v>211.2275651502278</v>
      </c>
      <c r="CT14" s="77">
        <v>139.21764156921657</v>
      </c>
      <c r="CU14" s="76">
        <v>11.278995983214006</v>
      </c>
      <c r="CV14" s="76">
        <v>16.632173277494513</v>
      </c>
      <c r="CW14" s="78">
        <v>29.787111416710715</v>
      </c>
      <c r="CX14" s="75">
        <v>9375000</v>
      </c>
      <c r="CY14" s="75">
        <v>6238625.0696759671</v>
      </c>
      <c r="CZ14" s="75">
        <v>1370720910.3845503</v>
      </c>
      <c r="DA14" s="76">
        <v>66.545334076543654</v>
      </c>
      <c r="DB14" s="77">
        <v>219.71522492146579</v>
      </c>
      <c r="DC14" s="77">
        <v>146.21023044101869</v>
      </c>
      <c r="DD14" s="76">
        <v>30.12256148014152</v>
      </c>
      <c r="DE14" s="76">
        <v>19.816190030218557</v>
      </c>
      <c r="DF14" s="78">
        <v>55.907895535299211</v>
      </c>
      <c r="DG14" s="75">
        <v>27921712</v>
      </c>
      <c r="DH14" s="75">
        <v>10028266.381281685</v>
      </c>
      <c r="DI14" s="75">
        <v>1737780617.0898924</v>
      </c>
      <c r="DJ14" s="76">
        <v>35.915657253687328</v>
      </c>
      <c r="DK14" s="77">
        <v>173.28823856669348</v>
      </c>
      <c r="DL14" s="77">
        <v>62.237609824565645</v>
      </c>
      <c r="DM14" s="76">
        <v>4.3074544175981293</v>
      </c>
      <c r="DN14" s="76">
        <v>-10.632238626151373</v>
      </c>
      <c r="DO14" s="76">
        <v>-14.322747235293912</v>
      </c>
      <c r="DP14" s="76">
        <v>19.031505591171868</v>
      </c>
      <c r="DQ14" s="78">
        <v>1.9829239149743034</v>
      </c>
      <c r="DR14" s="75">
        <v>28311540</v>
      </c>
      <c r="DS14" s="75">
        <v>13016684.482155548</v>
      </c>
      <c r="DT14" s="75">
        <v>2582995856.1656294</v>
      </c>
      <c r="DU14" s="76">
        <v>45.976603470371266</v>
      </c>
      <c r="DV14" s="77">
        <v>198.43731018498869</v>
      </c>
      <c r="DW14" s="77">
        <v>91.234735241022904</v>
      </c>
      <c r="DX14" s="76">
        <v>3.1390564174923505</v>
      </c>
      <c r="DY14" s="76">
        <v>-3.186705649500142</v>
      </c>
      <c r="DZ14" s="76">
        <v>-6.1332363187259569</v>
      </c>
      <c r="EA14" s="76">
        <v>17.209751255131831</v>
      </c>
      <c r="EB14" s="78">
        <v>10.021000222136072</v>
      </c>
      <c r="EC14" s="75">
        <v>27975137</v>
      </c>
      <c r="ED14" s="75">
        <v>15385793.498883041</v>
      </c>
      <c r="EE14" s="75">
        <v>3209705979.0517325</v>
      </c>
      <c r="EF14" s="76">
        <v>54.998098843566126</v>
      </c>
      <c r="EG14" s="77">
        <v>208.61491344497423</v>
      </c>
      <c r="EH14" s="77">
        <v>114.73423629888686</v>
      </c>
      <c r="EI14" s="76">
        <v>1.7001195711260615</v>
      </c>
      <c r="EJ14" s="76">
        <v>10.29255752901671</v>
      </c>
      <c r="EK14" s="76">
        <v>8.4487982847133054</v>
      </c>
      <c r="EL14" s="76">
        <v>15.315642372200603</v>
      </c>
      <c r="EM14" s="78">
        <v>25.058428386977127</v>
      </c>
      <c r="EN14" s="75">
        <v>28350194</v>
      </c>
      <c r="EO14" s="75">
        <v>19071379.535545494</v>
      </c>
      <c r="EP14" s="75">
        <v>4228917547.2340894</v>
      </c>
      <c r="EQ14" s="76">
        <v>67.270719683771802</v>
      </c>
      <c r="ER14" s="77">
        <v>221.74156512129477</v>
      </c>
      <c r="ES14" s="77">
        <v>149.16714669515451</v>
      </c>
      <c r="ET14" s="76">
        <v>1.4159174967302981</v>
      </c>
      <c r="EU14" s="76">
        <v>18.856372541321875</v>
      </c>
      <c r="EV14" s="76">
        <v>17.19696027513103</v>
      </c>
      <c r="EW14" s="76">
        <v>19.249743627411604</v>
      </c>
      <c r="EX14" s="78">
        <v>39.757074667211391</v>
      </c>
      <c r="EY14" s="75">
        <v>112558583</v>
      </c>
      <c r="EZ14" s="75">
        <v>57502123.897865765</v>
      </c>
      <c r="FA14" s="75">
        <v>11759399999.541344</v>
      </c>
      <c r="FB14" s="76">
        <v>51.086396403787141</v>
      </c>
      <c r="FC14" s="77">
        <v>204.50375051238416</v>
      </c>
      <c r="FD14" s="77">
        <v>104.47359664736845</v>
      </c>
      <c r="FE14" s="76">
        <v>2.6241571682130216</v>
      </c>
      <c r="FF14" s="76">
        <v>5.1953927035089995</v>
      </c>
      <c r="FG14" s="76">
        <v>2.5054876026873458</v>
      </c>
      <c r="FH14" s="76">
        <v>18.704102479760266</v>
      </c>
      <c r="FI14" s="78">
        <v>21.67821905141265</v>
      </c>
      <c r="FK14" s="79">
        <v>5899</v>
      </c>
      <c r="FL14" s="80">
        <v>2037</v>
      </c>
      <c r="FM14" s="75">
        <v>312500</v>
      </c>
      <c r="FN14" s="80">
        <v>190166</v>
      </c>
      <c r="FP14" s="99"/>
      <c r="FQ14" s="99"/>
    </row>
    <row r="15" spans="2:173" x14ac:dyDescent="0.2">
      <c r="B15" s="72" t="s">
        <v>66</v>
      </c>
      <c r="K15" s="69"/>
      <c r="T15" s="69"/>
      <c r="AC15" s="69"/>
      <c r="AL15" s="69"/>
      <c r="AU15" s="69"/>
      <c r="BD15" s="69"/>
      <c r="BM15" s="69"/>
      <c r="BV15" s="69"/>
      <c r="CE15" s="69"/>
      <c r="CN15" s="69"/>
      <c r="CW15" s="69"/>
      <c r="DF15" s="69"/>
      <c r="DQ15" s="69"/>
      <c r="EB15" s="69"/>
      <c r="EM15" s="69"/>
      <c r="EX15" s="69"/>
      <c r="FI15" s="69"/>
      <c r="FK15" s="70"/>
      <c r="FL15" s="71"/>
      <c r="FN15" s="71"/>
    </row>
    <row r="16" spans="2:173" x14ac:dyDescent="0.2">
      <c r="B16" s="73" t="s">
        <v>67</v>
      </c>
      <c r="C16" s="46">
        <v>2065747</v>
      </c>
      <c r="D16" s="46">
        <v>741997.57573298516</v>
      </c>
      <c r="E16" s="46">
        <v>184138297.77458641</v>
      </c>
      <c r="F16" s="49">
        <v>35.919092499371182</v>
      </c>
      <c r="G16" s="50">
        <v>248.16563260693226</v>
      </c>
      <c r="H16" s="50">
        <v>89.138843127733651</v>
      </c>
      <c r="I16" s="49">
        <v>-14.711093085446151</v>
      </c>
      <c r="J16" s="49">
        <v>32.956159515964096</v>
      </c>
      <c r="K16" s="69">
        <v>13.396855126731179</v>
      </c>
      <c r="L16" s="46">
        <v>2016705</v>
      </c>
      <c r="M16" s="46">
        <v>571637.14426913648</v>
      </c>
      <c r="N16" s="46">
        <v>125928448.11406553</v>
      </c>
      <c r="O16" s="49">
        <v>28.345104726230979</v>
      </c>
      <c r="P16" s="50">
        <v>220.29437620795386</v>
      </c>
      <c r="Q16" s="50">
        <v>62.442671642141775</v>
      </c>
      <c r="R16" s="49">
        <v>-28.059825928418284</v>
      </c>
      <c r="S16" s="49">
        <v>20.103581011035814</v>
      </c>
      <c r="T16" s="69">
        <v>-13.597274754486776</v>
      </c>
      <c r="U16" s="46">
        <v>1837830</v>
      </c>
      <c r="V16" s="46">
        <v>664083.12147169514</v>
      </c>
      <c r="W16" s="46">
        <v>158992567.48312643</v>
      </c>
      <c r="X16" s="49">
        <v>36.134088651926191</v>
      </c>
      <c r="Y16" s="50">
        <v>239.41666689371365</v>
      </c>
      <c r="Z16" s="50">
        <v>86.511030662861316</v>
      </c>
      <c r="AA16" s="49">
        <v>-17.63206530491054</v>
      </c>
      <c r="AB16" s="49">
        <v>21.659850608855294</v>
      </c>
      <c r="AC16" s="69">
        <v>0.20870629960649151</v>
      </c>
      <c r="AD16" s="46">
        <v>2021758</v>
      </c>
      <c r="AE16" s="46">
        <v>713474.15190057154</v>
      </c>
      <c r="AF16" s="46">
        <v>179663759.16394296</v>
      </c>
      <c r="AG16" s="49">
        <v>35.289789969945538</v>
      </c>
      <c r="AH16" s="50">
        <v>251.81537226730617</v>
      </c>
      <c r="AI16" s="50">
        <v>88.865115985168842</v>
      </c>
      <c r="AJ16" s="49">
        <v>-25.305666742942623</v>
      </c>
      <c r="AK16" s="49">
        <v>21.085545911795595</v>
      </c>
      <c r="AL16" s="69">
        <v>-9.5559588104901856</v>
      </c>
      <c r="AM16" s="46">
        <v>2006610</v>
      </c>
      <c r="AN16" s="46">
        <v>852069.84301295632</v>
      </c>
      <c r="AO16" s="46">
        <v>223052774.72810864</v>
      </c>
      <c r="AP16" s="49">
        <v>42.463151435154629</v>
      </c>
      <c r="AQ16" s="50">
        <v>261.77757205839401</v>
      </c>
      <c r="AR16" s="50">
        <v>111.15900684642688</v>
      </c>
      <c r="AS16" s="49">
        <v>-10.038407639550949</v>
      </c>
      <c r="AT16" s="49">
        <v>27.225783957496585</v>
      </c>
      <c r="AU16" s="69">
        <v>14.454341141200798</v>
      </c>
      <c r="AV16" s="46">
        <v>2114293</v>
      </c>
      <c r="AW16" s="46">
        <v>1108552.5248058303</v>
      </c>
      <c r="AX16" s="46">
        <v>357376847.65457934</v>
      </c>
      <c r="AY16" s="49">
        <v>52.431357659786521</v>
      </c>
      <c r="AZ16" s="50">
        <v>322.38151973644739</v>
      </c>
      <c r="BA16" s="50">
        <v>169.029007642072</v>
      </c>
      <c r="BB16" s="49">
        <v>-4.2939715505002001</v>
      </c>
      <c r="BC16" s="49">
        <v>23.57593705311962</v>
      </c>
      <c r="BD16" s="69">
        <v>18.26962147284933</v>
      </c>
      <c r="BE16" s="46">
        <v>2112774</v>
      </c>
      <c r="BF16" s="46">
        <v>1013603.3671092952</v>
      </c>
      <c r="BG16" s="46">
        <v>337304829.13555509</v>
      </c>
      <c r="BH16" s="49">
        <v>47.975001922084196</v>
      </c>
      <c r="BI16" s="50">
        <v>332.77792880416121</v>
      </c>
      <c r="BJ16" s="50">
        <v>159.65021774006831</v>
      </c>
      <c r="BK16" s="49">
        <v>-0.28455486909534677</v>
      </c>
      <c r="BL16" s="49">
        <v>21.441279573466851</v>
      </c>
      <c r="BM16" s="69">
        <v>21.095712499343797</v>
      </c>
      <c r="BN16" s="46">
        <v>1902320</v>
      </c>
      <c r="BO16" s="46">
        <v>935698.69885041739</v>
      </c>
      <c r="BP16" s="46">
        <v>259010569.29527679</v>
      </c>
      <c r="BQ16" s="49">
        <v>49.187239730982036</v>
      </c>
      <c r="BR16" s="50">
        <v>276.80979957917276</v>
      </c>
      <c r="BS16" s="50">
        <v>136.1550997178586</v>
      </c>
      <c r="BT16" s="49">
        <v>4.9222928864956588</v>
      </c>
      <c r="BU16" s="49">
        <v>18.390683452827336</v>
      </c>
      <c r="BV16" s="69">
        <v>24.218219642826416</v>
      </c>
      <c r="BW16" s="46">
        <v>2107783</v>
      </c>
      <c r="BX16" s="46">
        <v>1252427.6336102693</v>
      </c>
      <c r="BY16" s="46">
        <v>351026128.13875449</v>
      </c>
      <c r="BZ16" s="49">
        <v>59.419192279768332</v>
      </c>
      <c r="CA16" s="50">
        <v>280.27657544322989</v>
      </c>
      <c r="CB16" s="50">
        <v>166.53807727776271</v>
      </c>
      <c r="CC16" s="49">
        <v>4.3501449067178246</v>
      </c>
      <c r="CD16" s="49">
        <v>19.027467366073882</v>
      </c>
      <c r="CE16" s="69">
        <v>24.205334675258111</v>
      </c>
      <c r="CF16" s="46">
        <v>2037300</v>
      </c>
      <c r="CG16" s="46">
        <v>1387023.4518583801</v>
      </c>
      <c r="CH16" s="46">
        <v>454364468.74820668</v>
      </c>
      <c r="CI16" s="49">
        <v>68.081453485415992</v>
      </c>
      <c r="CJ16" s="50">
        <v>327.58239822076121</v>
      </c>
      <c r="CK16" s="50">
        <v>223.02285807107774</v>
      </c>
      <c r="CL16" s="49">
        <v>9.4341650533980399</v>
      </c>
      <c r="CM16" s="49">
        <v>22.380362519347454</v>
      </c>
      <c r="CN16" s="69">
        <v>33.9259279123646</v>
      </c>
      <c r="CO16" s="46">
        <v>2104280</v>
      </c>
      <c r="CP16" s="46">
        <v>1387142.9592338335</v>
      </c>
      <c r="CQ16" s="46">
        <v>402533593.10567361</v>
      </c>
      <c r="CR16" s="49">
        <v>65.920075238743578</v>
      </c>
      <c r="CS16" s="50">
        <v>290.18897470236715</v>
      </c>
      <c r="CT16" s="50">
        <v>191.292790458339</v>
      </c>
      <c r="CU16" s="49">
        <v>10.337168747259932</v>
      </c>
      <c r="CV16" s="49">
        <v>16.853268912424948</v>
      </c>
      <c r="CW16" s="69">
        <v>28.932588506567676</v>
      </c>
      <c r="CX16" s="46">
        <v>2068350</v>
      </c>
      <c r="CY16" s="46">
        <v>1373305.924522961</v>
      </c>
      <c r="CZ16" s="46">
        <v>413067186.52074921</v>
      </c>
      <c r="DA16" s="49">
        <v>66.396205889862017</v>
      </c>
      <c r="DB16" s="50">
        <v>300.7830805537626</v>
      </c>
      <c r="DC16" s="50">
        <v>199.70855344634575</v>
      </c>
      <c r="DD16" s="49">
        <v>34.464301162411473</v>
      </c>
      <c r="DE16" s="49">
        <v>19.845888715637205</v>
      </c>
      <c r="DF16" s="69">
        <v>61.149936733168701</v>
      </c>
      <c r="DG16" s="46">
        <v>5920282</v>
      </c>
      <c r="DH16" s="46">
        <v>1977717.8414738169</v>
      </c>
      <c r="DI16" s="46">
        <v>469059313.37177837</v>
      </c>
      <c r="DJ16" s="49">
        <v>33.405804680821234</v>
      </c>
      <c r="DK16" s="50">
        <v>237.17200883531004</v>
      </c>
      <c r="DL16" s="50">
        <v>79.229218029103748</v>
      </c>
      <c r="DM16" s="49">
        <v>8.5806543433494209</v>
      </c>
      <c r="DN16" s="49">
        <v>-13.131316113775908</v>
      </c>
      <c r="DO16" s="49">
        <v>-19.996168367540292</v>
      </c>
      <c r="DP16" s="49">
        <v>25.443687638856218</v>
      </c>
      <c r="DQ16" s="69">
        <v>0.35975665208693636</v>
      </c>
      <c r="DR16" s="46">
        <v>6142661</v>
      </c>
      <c r="DS16" s="46">
        <v>2674096.5197193581</v>
      </c>
      <c r="DT16" s="46">
        <v>760093381.54663098</v>
      </c>
      <c r="DU16" s="49">
        <v>43.53319383438803</v>
      </c>
      <c r="DV16" s="50">
        <v>284.243061513128</v>
      </c>
      <c r="DW16" s="50">
        <v>123.74008292930881</v>
      </c>
      <c r="DX16" s="49">
        <v>7.4028477750315078</v>
      </c>
      <c r="DY16" s="49">
        <v>-6.1852755036835907</v>
      </c>
      <c r="DZ16" s="49">
        <v>-12.651548408875691</v>
      </c>
      <c r="EA16" s="49">
        <v>24.99684562776919</v>
      </c>
      <c r="EB16" s="69">
        <v>9.1828091936710461</v>
      </c>
      <c r="EC16" s="46">
        <v>6122877</v>
      </c>
      <c r="ED16" s="46">
        <v>3201729.699569982</v>
      </c>
      <c r="EE16" s="46">
        <v>947341526.5695864</v>
      </c>
      <c r="EF16" s="49">
        <v>52.291262744131259</v>
      </c>
      <c r="EG16" s="50">
        <v>295.8842923863379</v>
      </c>
      <c r="EH16" s="50">
        <v>154.72163275035354</v>
      </c>
      <c r="EI16" s="49">
        <v>4.5736654548994595</v>
      </c>
      <c r="EJ16" s="49">
        <v>7.6236506420187791</v>
      </c>
      <c r="EK16" s="49">
        <v>2.9165901127039344</v>
      </c>
      <c r="EL16" s="49">
        <v>19.592775019350523</v>
      </c>
      <c r="EM16" s="69">
        <v>23.080806071050162</v>
      </c>
      <c r="EN16" s="46">
        <v>6209930</v>
      </c>
      <c r="EO16" s="46">
        <v>4147472.3356151744</v>
      </c>
      <c r="EP16" s="46">
        <v>1269965248.3746295</v>
      </c>
      <c r="EQ16" s="49">
        <v>66.787746973237617</v>
      </c>
      <c r="ER16" s="50">
        <v>306.20222285009208</v>
      </c>
      <c r="ES16" s="50">
        <v>204.50556582354866</v>
      </c>
      <c r="ET16" s="49">
        <v>2.7858592208479216</v>
      </c>
      <c r="EU16" s="49">
        <v>20.147471496935758</v>
      </c>
      <c r="EV16" s="49">
        <v>16.891051364150155</v>
      </c>
      <c r="EW16" s="49">
        <v>19.595377311331674</v>
      </c>
      <c r="EX16" s="69">
        <v>39.796293922166697</v>
      </c>
      <c r="EY16" s="46">
        <v>24395750</v>
      </c>
      <c r="EZ16" s="46">
        <v>12001016.396378331</v>
      </c>
      <c r="FA16" s="46">
        <v>3446459469.8626251</v>
      </c>
      <c r="FB16" s="49">
        <v>49.193061891429167</v>
      </c>
      <c r="FC16" s="50">
        <v>287.18063170905242</v>
      </c>
      <c r="FD16" s="50">
        <v>141.27294589683143</v>
      </c>
      <c r="FE16" s="49">
        <v>5.7539567973579793</v>
      </c>
      <c r="FF16" s="49">
        <v>3.8689947184878877</v>
      </c>
      <c r="FG16" s="49">
        <v>-1.7824033596388977</v>
      </c>
      <c r="FH16" s="49">
        <v>22.961634552453678</v>
      </c>
      <c r="FI16" s="69">
        <v>20.769962247170103</v>
      </c>
      <c r="FK16" s="70">
        <v>643</v>
      </c>
      <c r="FL16" s="71">
        <v>409</v>
      </c>
      <c r="FM16" s="46">
        <v>68945</v>
      </c>
      <c r="FN16" s="71">
        <v>60058</v>
      </c>
    </row>
    <row r="17" spans="2:170" x14ac:dyDescent="0.2">
      <c r="B17" s="73" t="s">
        <v>68</v>
      </c>
      <c r="C17" s="46">
        <v>3760455</v>
      </c>
      <c r="D17" s="46">
        <v>1482737.6815430766</v>
      </c>
      <c r="E17" s="46">
        <v>238700750.6316148</v>
      </c>
      <c r="F17" s="49">
        <v>39.429741388823338</v>
      </c>
      <c r="G17" s="50">
        <v>160.98650058127632</v>
      </c>
      <c r="H17" s="50">
        <v>63.476560850113827</v>
      </c>
      <c r="I17" s="49">
        <v>-6.2565854846776299</v>
      </c>
      <c r="J17" s="49">
        <v>21.355206059862489</v>
      </c>
      <c r="K17" s="69">
        <v>13.762513852721746</v>
      </c>
      <c r="L17" s="46">
        <v>3733051</v>
      </c>
      <c r="M17" s="46">
        <v>1207498.4432378442</v>
      </c>
      <c r="N17" s="46">
        <v>183053397.15277565</v>
      </c>
      <c r="O17" s="49">
        <v>32.346154478946154</v>
      </c>
      <c r="P17" s="50">
        <v>151.59721172138944</v>
      </c>
      <c r="Q17" s="50">
        <v>49.035868289175703</v>
      </c>
      <c r="R17" s="49">
        <v>-20.311838445604998</v>
      </c>
      <c r="S17" s="49">
        <v>16.664659319042613</v>
      </c>
      <c r="T17" s="69">
        <v>-7.032077804936856</v>
      </c>
      <c r="U17" s="46">
        <v>3563190</v>
      </c>
      <c r="V17" s="46">
        <v>1371082.1532150416</v>
      </c>
      <c r="W17" s="46">
        <v>215386359.49258801</v>
      </c>
      <c r="X17" s="49">
        <v>38.479063794382043</v>
      </c>
      <c r="Y17" s="50">
        <v>157.09223476327071</v>
      </c>
      <c r="Z17" s="50">
        <v>60.447621230579344</v>
      </c>
      <c r="AA17" s="49">
        <v>-13.374309694044586</v>
      </c>
      <c r="AB17" s="49">
        <v>16.405123503225909</v>
      </c>
      <c r="AC17" s="69">
        <v>0.83674178617491446</v>
      </c>
      <c r="AD17" s="46">
        <v>3731315</v>
      </c>
      <c r="AE17" s="46">
        <v>1468941.3590404121</v>
      </c>
      <c r="AF17" s="46">
        <v>229275383.22973761</v>
      </c>
      <c r="AG17" s="49">
        <v>39.367926831168425</v>
      </c>
      <c r="AH17" s="50">
        <v>156.08205311852072</v>
      </c>
      <c r="AI17" s="50">
        <v>61.446268468284671</v>
      </c>
      <c r="AJ17" s="49">
        <v>-15.948962878463133</v>
      </c>
      <c r="AK17" s="49">
        <v>10.649578794416223</v>
      </c>
      <c r="AL17" s="69">
        <v>-6.997881452575176</v>
      </c>
      <c r="AM17" s="46">
        <v>3645750</v>
      </c>
      <c r="AN17" s="46">
        <v>1711961.3705415071</v>
      </c>
      <c r="AO17" s="46">
        <v>275684589.62042081</v>
      </c>
      <c r="AP17" s="49">
        <v>46.957728054351151</v>
      </c>
      <c r="AQ17" s="50">
        <v>161.03435180504076</v>
      </c>
      <c r="AR17" s="50">
        <v>75.618072994698153</v>
      </c>
      <c r="AS17" s="49">
        <v>-0.89385230250561065</v>
      </c>
      <c r="AT17" s="49">
        <v>15.776667956620093</v>
      </c>
      <c r="AU17" s="69">
        <v>14.741795544210818</v>
      </c>
      <c r="AV17" s="46">
        <v>3792509</v>
      </c>
      <c r="AW17" s="46">
        <v>2048742.8959126174</v>
      </c>
      <c r="AX17" s="46">
        <v>393773835.20411754</v>
      </c>
      <c r="AY17" s="49">
        <v>54.020778748649441</v>
      </c>
      <c r="AZ17" s="50">
        <v>192.20266046546072</v>
      </c>
      <c r="BA17" s="50">
        <v>103.82937395906445</v>
      </c>
      <c r="BB17" s="49">
        <v>2.0573793399523854</v>
      </c>
      <c r="BC17" s="49">
        <v>16.555314366552668</v>
      </c>
      <c r="BD17" s="69">
        <v>18.95329932387093</v>
      </c>
      <c r="BE17" s="46">
        <v>3791889</v>
      </c>
      <c r="BF17" s="46">
        <v>1953943.9952065786</v>
      </c>
      <c r="BG17" s="46">
        <v>392542784.68174464</v>
      </c>
      <c r="BH17" s="49">
        <v>51.529567326643225</v>
      </c>
      <c r="BI17" s="50">
        <v>200.89766423435461</v>
      </c>
      <c r="BJ17" s="50">
        <v>103.52169714929541</v>
      </c>
      <c r="BK17" s="49">
        <v>7.2226109323007472</v>
      </c>
      <c r="BL17" s="49">
        <v>14.889913152526645</v>
      </c>
      <c r="BM17" s="69">
        <v>23.187964579944367</v>
      </c>
      <c r="BN17" s="46">
        <v>3438400</v>
      </c>
      <c r="BO17" s="46">
        <v>1869573.1392296511</v>
      </c>
      <c r="BP17" s="46">
        <v>315176143.14788675</v>
      </c>
      <c r="BQ17" s="49">
        <v>54.373346301467279</v>
      </c>
      <c r="BR17" s="50">
        <v>168.58187386975064</v>
      </c>
      <c r="BS17" s="50">
        <v>91.663606080702294</v>
      </c>
      <c r="BT17" s="49">
        <v>11.053366266996514</v>
      </c>
      <c r="BU17" s="49">
        <v>13.219646101080874</v>
      </c>
      <c r="BV17" s="69">
        <v>25.734228270715903</v>
      </c>
      <c r="BW17" s="46">
        <v>3805498</v>
      </c>
      <c r="BX17" s="46">
        <v>2409647.4549379386</v>
      </c>
      <c r="BY17" s="46">
        <v>426664183.75828004</v>
      </c>
      <c r="BZ17" s="49">
        <v>63.32016085510854</v>
      </c>
      <c r="CA17" s="50">
        <v>177.06498221718869</v>
      </c>
      <c r="CB17" s="50">
        <v>112.11783155799321</v>
      </c>
      <c r="CC17" s="49">
        <v>11.278528241936982</v>
      </c>
      <c r="CD17" s="49">
        <v>16.325272152616773</v>
      </c>
      <c r="CE17" s="69">
        <v>29.445050824813624</v>
      </c>
      <c r="CF17" s="46">
        <v>3682920</v>
      </c>
      <c r="CG17" s="46">
        <v>2614817.3336804509</v>
      </c>
      <c r="CH17" s="46">
        <v>533717634.26452047</v>
      </c>
      <c r="CI17" s="49">
        <v>70.998483097119973</v>
      </c>
      <c r="CJ17" s="50">
        <v>204.11277965382516</v>
      </c>
      <c r="CK17" s="50">
        <v>144.91697736158278</v>
      </c>
      <c r="CL17" s="49">
        <v>14.022618832536052</v>
      </c>
      <c r="CM17" s="49">
        <v>22.274468598744829</v>
      </c>
      <c r="CN17" s="69">
        <v>39.420551259844331</v>
      </c>
      <c r="CO17" s="46">
        <v>3808412</v>
      </c>
      <c r="CP17" s="46">
        <v>2569863.3697808152</v>
      </c>
      <c r="CQ17" s="46">
        <v>479764162.48021948</v>
      </c>
      <c r="CR17" s="49">
        <v>67.47860708822509</v>
      </c>
      <c r="CS17" s="50">
        <v>186.68858746414165</v>
      </c>
      <c r="CT17" s="50">
        <v>125.97485841348558</v>
      </c>
      <c r="CU17" s="49">
        <v>12.305402966512887</v>
      </c>
      <c r="CV17" s="49">
        <v>17.09999487596718</v>
      </c>
      <c r="CW17" s="69">
        <v>31.509621119296842</v>
      </c>
      <c r="CX17" s="46">
        <v>3694980</v>
      </c>
      <c r="CY17" s="46">
        <v>2506543.0651524579</v>
      </c>
      <c r="CZ17" s="46">
        <v>486033670.10656023</v>
      </c>
      <c r="DA17" s="49">
        <v>67.836444721012242</v>
      </c>
      <c r="DB17" s="50">
        <v>193.90597227859627</v>
      </c>
      <c r="DC17" s="50">
        <v>131.53891769551126</v>
      </c>
      <c r="DD17" s="49">
        <v>30.128146238239946</v>
      </c>
      <c r="DE17" s="49">
        <v>18.668668935430745</v>
      </c>
      <c r="DF17" s="69">
        <v>54.421339051278395</v>
      </c>
      <c r="DG17" s="46">
        <v>11056696</v>
      </c>
      <c r="DH17" s="46">
        <v>4061318.2779959626</v>
      </c>
      <c r="DI17" s="46">
        <v>637140507.27697849</v>
      </c>
      <c r="DJ17" s="49">
        <v>36.731753120425509</v>
      </c>
      <c r="DK17" s="50">
        <v>156.88022057492432</v>
      </c>
      <c r="DL17" s="50">
        <v>57.62485531636019</v>
      </c>
      <c r="DM17" s="49">
        <v>5.572413571846786</v>
      </c>
      <c r="DN17" s="49">
        <v>-8.3882666693970585</v>
      </c>
      <c r="DO17" s="49">
        <v>-13.223795657273653</v>
      </c>
      <c r="DP17" s="49">
        <v>18.346958066579106</v>
      </c>
      <c r="DQ17" s="69">
        <v>2.6969981651842132</v>
      </c>
      <c r="DR17" s="46">
        <v>11169574</v>
      </c>
      <c r="DS17" s="46">
        <v>5229645.6254945369</v>
      </c>
      <c r="DT17" s="46">
        <v>898733808.05427599</v>
      </c>
      <c r="DU17" s="49">
        <v>46.820457302082751</v>
      </c>
      <c r="DV17" s="50">
        <v>171.85367277525387</v>
      </c>
      <c r="DW17" s="50">
        <v>80.462675483798748</v>
      </c>
      <c r="DX17" s="49">
        <v>3.0903455670337543</v>
      </c>
      <c r="DY17" s="49">
        <v>-1.7160856303610852</v>
      </c>
      <c r="DZ17" s="49">
        <v>-4.6623485166516438</v>
      </c>
      <c r="EA17" s="49">
        <v>15.127613230503425</v>
      </c>
      <c r="EB17" s="69">
        <v>9.7599626627708638</v>
      </c>
      <c r="EC17" s="46">
        <v>11035787</v>
      </c>
      <c r="ED17" s="46">
        <v>6233164.5893741678</v>
      </c>
      <c r="EE17" s="46">
        <v>1134383111.5879114</v>
      </c>
      <c r="EF17" s="49">
        <v>56.481378168808149</v>
      </c>
      <c r="EG17" s="50">
        <v>181.99152217506381</v>
      </c>
      <c r="EH17" s="50">
        <v>102.79131987486814</v>
      </c>
      <c r="EI17" s="49">
        <v>1.2135125398588633</v>
      </c>
      <c r="EJ17" s="49">
        <v>11.218760253634045</v>
      </c>
      <c r="EK17" s="49">
        <v>9.8852884982812501</v>
      </c>
      <c r="EL17" s="49">
        <v>14.830746756894786</v>
      </c>
      <c r="EM17" s="69">
        <v>26.182097358501345</v>
      </c>
      <c r="EN17" s="46">
        <v>11186312</v>
      </c>
      <c r="EO17" s="46">
        <v>7691223.768613724</v>
      </c>
      <c r="EP17" s="46">
        <v>1499515466.8513002</v>
      </c>
      <c r="EQ17" s="49">
        <v>68.755670042224139</v>
      </c>
      <c r="ER17" s="50">
        <v>194.96448315162917</v>
      </c>
      <c r="ES17" s="50">
        <v>134.04913673526181</v>
      </c>
      <c r="ET17" s="49">
        <v>1.1000309274679478</v>
      </c>
      <c r="EU17" s="49">
        <v>19.43106164628011</v>
      </c>
      <c r="EV17" s="49">
        <v>18.131577755843473</v>
      </c>
      <c r="EW17" s="49">
        <v>19.422320170021269</v>
      </c>
      <c r="EX17" s="69">
        <v>41.075471009568986</v>
      </c>
      <c r="EY17" s="46">
        <v>44448369</v>
      </c>
      <c r="EZ17" s="46">
        <v>23215352.261478391</v>
      </c>
      <c r="FA17" s="46">
        <v>4169772893.7704659</v>
      </c>
      <c r="FB17" s="49">
        <v>52.229930554883559</v>
      </c>
      <c r="FC17" s="50">
        <v>179.61273414271804</v>
      </c>
      <c r="FD17" s="50">
        <v>93.811606310469259</v>
      </c>
      <c r="FE17" s="49">
        <v>2.709276674860988</v>
      </c>
      <c r="FF17" s="49">
        <v>6.5000260674927315</v>
      </c>
      <c r="FG17" s="49">
        <v>3.6907565852467683</v>
      </c>
      <c r="FH17" s="49">
        <v>17.876432762975316</v>
      </c>
      <c r="FI17" s="69">
        <v>22.226964967766545</v>
      </c>
      <c r="FK17" s="70">
        <v>1714</v>
      </c>
      <c r="FL17" s="71">
        <v>982</v>
      </c>
      <c r="FM17" s="46">
        <v>123166</v>
      </c>
      <c r="FN17" s="71">
        <v>96420</v>
      </c>
    </row>
    <row r="18" spans="2:170" x14ac:dyDescent="0.2">
      <c r="B18" s="73" t="s">
        <v>69</v>
      </c>
      <c r="C18" s="46">
        <v>3696006</v>
      </c>
      <c r="D18" s="46">
        <v>1502048.1350042897</v>
      </c>
      <c r="E18" s="46">
        <v>193996980.39236739</v>
      </c>
      <c r="F18" s="49">
        <v>40.639764518896605</v>
      </c>
      <c r="G18" s="50">
        <v>129.1549690528482</v>
      </c>
      <c r="H18" s="50">
        <v>52.488275287531295</v>
      </c>
      <c r="I18" s="49">
        <v>-0.14708013537096282</v>
      </c>
      <c r="J18" s="49">
        <v>12.874509829251853</v>
      </c>
      <c r="K18" s="69">
        <v>12.708493847612813</v>
      </c>
      <c r="L18" s="46">
        <v>3691418</v>
      </c>
      <c r="M18" s="46">
        <v>1226811.579357472</v>
      </c>
      <c r="N18" s="46">
        <v>148778693.37366006</v>
      </c>
      <c r="O18" s="49">
        <v>33.23415498752707</v>
      </c>
      <c r="P18" s="50">
        <v>121.27265170710334</v>
      </c>
      <c r="Q18" s="50">
        <v>40.30394102582261</v>
      </c>
      <c r="R18" s="49">
        <v>-15.088287702254027</v>
      </c>
      <c r="S18" s="49">
        <v>12.505638118030062</v>
      </c>
      <c r="T18" s="69">
        <v>-4.4695362423450815</v>
      </c>
      <c r="U18" s="46">
        <v>3557310</v>
      </c>
      <c r="V18" s="46">
        <v>1403279.854778942</v>
      </c>
      <c r="W18" s="46">
        <v>171910821.74495292</v>
      </c>
      <c r="X18" s="49">
        <v>39.447780901269276</v>
      </c>
      <c r="Y18" s="50">
        <v>122.50644171902114</v>
      </c>
      <c r="Z18" s="50">
        <v>48.326072719260594</v>
      </c>
      <c r="AA18" s="49">
        <v>-8.9567266419681388</v>
      </c>
      <c r="AB18" s="49">
        <v>6.535728047665633</v>
      </c>
      <c r="AC18" s="69">
        <v>-3.0063858896460012</v>
      </c>
      <c r="AD18" s="46">
        <v>3686272</v>
      </c>
      <c r="AE18" s="46">
        <v>1505544.314741421</v>
      </c>
      <c r="AF18" s="46">
        <v>183537957.3898879</v>
      </c>
      <c r="AG18" s="49">
        <v>40.841921451846773</v>
      </c>
      <c r="AH18" s="50">
        <v>121.9080405623336</v>
      </c>
      <c r="AI18" s="50">
        <v>49.789586169953786</v>
      </c>
      <c r="AJ18" s="49">
        <v>-10.314294673642717</v>
      </c>
      <c r="AK18" s="49">
        <v>9.4654136242874998E-2</v>
      </c>
      <c r="AL18" s="69">
        <v>-10.229403444020042</v>
      </c>
      <c r="AM18" s="46">
        <v>3593250</v>
      </c>
      <c r="AN18" s="46">
        <v>1750698.0966805108</v>
      </c>
      <c r="AO18" s="46">
        <v>221615031.58345097</v>
      </c>
      <c r="AP18" s="49">
        <v>48.721856165880773</v>
      </c>
      <c r="AQ18" s="50">
        <v>126.58666391632804</v>
      </c>
      <c r="AR18" s="50">
        <v>61.675372318500237</v>
      </c>
      <c r="AS18" s="49">
        <v>7.159250875246987</v>
      </c>
      <c r="AT18" s="49">
        <v>7.5311486720269034</v>
      </c>
      <c r="AU18" s="69">
        <v>15.229573374421813</v>
      </c>
      <c r="AV18" s="46">
        <v>3719783</v>
      </c>
      <c r="AW18" s="46">
        <v>2014975.8142032654</v>
      </c>
      <c r="AX18" s="46">
        <v>311530972.10767335</v>
      </c>
      <c r="AY18" s="49">
        <v>54.169176379462598</v>
      </c>
      <c r="AZ18" s="50">
        <v>154.60779723098301</v>
      </c>
      <c r="BA18" s="50">
        <v>83.749770378453078</v>
      </c>
      <c r="BB18" s="49">
        <v>7.0165916409743962</v>
      </c>
      <c r="BC18" s="49">
        <v>9.3915970780777283</v>
      </c>
      <c r="BD18" s="69">
        <v>17.067158734526849</v>
      </c>
      <c r="BE18" s="46">
        <v>3722914</v>
      </c>
      <c r="BF18" s="46">
        <v>1988087.0043686931</v>
      </c>
      <c r="BG18" s="46">
        <v>325203230.02523857</v>
      </c>
      <c r="BH18" s="49">
        <v>53.401367970592204</v>
      </c>
      <c r="BI18" s="50">
        <v>163.57595483025915</v>
      </c>
      <c r="BJ18" s="50">
        <v>87.351797550316391</v>
      </c>
      <c r="BK18" s="49">
        <v>10.918675548536715</v>
      </c>
      <c r="BL18" s="49">
        <v>7.5745943848799131</v>
      </c>
      <c r="BM18" s="69">
        <v>19.32031531857637</v>
      </c>
      <c r="BN18" s="46">
        <v>3366832</v>
      </c>
      <c r="BO18" s="46">
        <v>1786302.913776973</v>
      </c>
      <c r="BP18" s="46">
        <v>230054352.02606946</v>
      </c>
      <c r="BQ18" s="49">
        <v>53.055896872103297</v>
      </c>
      <c r="BR18" s="50">
        <v>128.78798453037325</v>
      </c>
      <c r="BS18" s="50">
        <v>68.329620256095183</v>
      </c>
      <c r="BT18" s="49">
        <v>16.172000754772558</v>
      </c>
      <c r="BU18" s="49">
        <v>7.4534556499605191</v>
      </c>
      <c r="BV18" s="69">
        <v>24.830829308700181</v>
      </c>
      <c r="BW18" s="46">
        <v>3726727</v>
      </c>
      <c r="BX18" s="46">
        <v>2231209.1886708164</v>
      </c>
      <c r="BY18" s="46">
        <v>293418341.34349984</v>
      </c>
      <c r="BZ18" s="49">
        <v>59.870475853767026</v>
      </c>
      <c r="CA18" s="50">
        <v>131.50642388591814</v>
      </c>
      <c r="CB18" s="50">
        <v>78.733521758771133</v>
      </c>
      <c r="CC18" s="49">
        <v>15.822012228578698</v>
      </c>
      <c r="CD18" s="49">
        <v>8.8305247468953514</v>
      </c>
      <c r="CE18" s="69">
        <v>26.049703680670977</v>
      </c>
      <c r="CF18" s="46">
        <v>3611370</v>
      </c>
      <c r="CG18" s="46">
        <v>2426434.4990638094</v>
      </c>
      <c r="CH18" s="46">
        <v>383171298.68500501</v>
      </c>
      <c r="CI18" s="49">
        <v>67.1887538264927</v>
      </c>
      <c r="CJ18" s="50">
        <v>157.91536875726248</v>
      </c>
      <c r="CK18" s="50">
        <v>106.10136836851527</v>
      </c>
      <c r="CL18" s="49">
        <v>13.090753237100085</v>
      </c>
      <c r="CM18" s="49">
        <v>15.630674137387746</v>
      </c>
      <c r="CN18" s="69">
        <v>30.767600355233284</v>
      </c>
      <c r="CO18" s="46">
        <v>3730912</v>
      </c>
      <c r="CP18" s="46">
        <v>2290925.8978449814</v>
      </c>
      <c r="CQ18" s="46">
        <v>319406725.44879985</v>
      </c>
      <c r="CR18" s="49">
        <v>61.403911371937518</v>
      </c>
      <c r="CS18" s="50">
        <v>139.4225477782839</v>
      </c>
      <c r="CT18" s="50">
        <v>85.610897670274682</v>
      </c>
      <c r="CU18" s="49">
        <v>9.9409047603517404</v>
      </c>
      <c r="CV18" s="49">
        <v>12.359098860440163</v>
      </c>
      <c r="CW18" s="69">
        <v>23.528609867682889</v>
      </c>
      <c r="CX18" s="46">
        <v>3611670</v>
      </c>
      <c r="CY18" s="46">
        <v>2279536.1252077892</v>
      </c>
      <c r="CZ18" s="46">
        <v>335258342.50281405</v>
      </c>
      <c r="DA18" s="49">
        <v>63.115847383835984</v>
      </c>
      <c r="DB18" s="50">
        <v>147.0730552569128</v>
      </c>
      <c r="DC18" s="50">
        <v>92.826405098697848</v>
      </c>
      <c r="DD18" s="49">
        <v>22.926682529867296</v>
      </c>
      <c r="DE18" s="49">
        <v>14.300207189442711</v>
      </c>
      <c r="DF18" s="69">
        <v>40.505452822745305</v>
      </c>
      <c r="DG18" s="46">
        <v>10944734</v>
      </c>
      <c r="DH18" s="46">
        <v>4132139.5691407039</v>
      </c>
      <c r="DI18" s="46">
        <v>514686495.51098037</v>
      </c>
      <c r="DJ18" s="49">
        <v>37.754591104184932</v>
      </c>
      <c r="DK18" s="50">
        <v>124.55690009958005</v>
      </c>
      <c r="DL18" s="50">
        <v>47.02594832464456</v>
      </c>
      <c r="DM18" s="49">
        <v>0.93690538463751838</v>
      </c>
      <c r="DN18" s="49">
        <v>-7.1144880849989409</v>
      </c>
      <c r="DO18" s="49">
        <v>-7.9766597153423975</v>
      </c>
      <c r="DP18" s="49">
        <v>10.732528774707509</v>
      </c>
      <c r="DQ18" s="69">
        <v>1.8997717603180417</v>
      </c>
      <c r="DR18" s="46">
        <v>10999305</v>
      </c>
      <c r="DS18" s="46">
        <v>5271218.2256251974</v>
      </c>
      <c r="DT18" s="46">
        <v>716683961.08101225</v>
      </c>
      <c r="DU18" s="49">
        <v>47.923193562004123</v>
      </c>
      <c r="DV18" s="50">
        <v>135.96173226085878</v>
      </c>
      <c r="DW18" s="50">
        <v>65.157204121625156</v>
      </c>
      <c r="DX18" s="49">
        <v>0.94941582388463575</v>
      </c>
      <c r="DY18" s="49">
        <v>2.4222163059189663</v>
      </c>
      <c r="DZ18" s="49">
        <v>1.4589489895238625</v>
      </c>
      <c r="EA18" s="49">
        <v>6.5537451417308414</v>
      </c>
      <c r="EB18" s="69">
        <v>8.1083099297141139</v>
      </c>
      <c r="EC18" s="46">
        <v>10816473</v>
      </c>
      <c r="ED18" s="46">
        <v>6005599.1068164827</v>
      </c>
      <c r="EE18" s="46">
        <v>848675923.39480793</v>
      </c>
      <c r="EF18" s="49">
        <v>55.52271157905615</v>
      </c>
      <c r="EG18" s="50">
        <v>141.31411509495243</v>
      </c>
      <c r="EH18" s="50">
        <v>78.461428544665893</v>
      </c>
      <c r="EI18" s="49">
        <v>0.62846313862229874</v>
      </c>
      <c r="EJ18" s="49">
        <v>14.970149830381859</v>
      </c>
      <c r="EK18" s="49">
        <v>14.252117387493369</v>
      </c>
      <c r="EL18" s="49">
        <v>7.6992820381714271</v>
      </c>
      <c r="EM18" s="69">
        <v>23.04871013969154</v>
      </c>
      <c r="EN18" s="46">
        <v>10953952</v>
      </c>
      <c r="EO18" s="46">
        <v>6996896.52211658</v>
      </c>
      <c r="EP18" s="46">
        <v>1037836366.6366189</v>
      </c>
      <c r="EQ18" s="49">
        <v>63.87554484551859</v>
      </c>
      <c r="ER18" s="50">
        <v>148.32809994489821</v>
      </c>
      <c r="ES18" s="50">
        <v>94.745381998809094</v>
      </c>
      <c r="ET18" s="49">
        <v>0.97515100709188995</v>
      </c>
      <c r="EU18" s="49">
        <v>16.131718772204852</v>
      </c>
      <c r="EV18" s="49">
        <v>15.01019569056635</v>
      </c>
      <c r="EW18" s="49">
        <v>14.201477287277072</v>
      </c>
      <c r="EX18" s="69">
        <v>31.34334250982355</v>
      </c>
      <c r="EY18" s="46">
        <v>43714464</v>
      </c>
      <c r="EZ18" s="46">
        <v>22405853.423698962</v>
      </c>
      <c r="FA18" s="46">
        <v>3117882746.6234193</v>
      </c>
      <c r="FB18" s="49">
        <v>51.255011210246025</v>
      </c>
      <c r="FC18" s="50">
        <v>139.15483100168788</v>
      </c>
      <c r="FD18" s="50">
        <v>71.323824229514045</v>
      </c>
      <c r="FE18" s="49">
        <v>0.87311988105617655</v>
      </c>
      <c r="FF18" s="49">
        <v>7.4942113493448481</v>
      </c>
      <c r="FG18" s="49">
        <v>6.5637817846799864</v>
      </c>
      <c r="FH18" s="49">
        <v>10.494077371782494</v>
      </c>
      <c r="FI18" s="69">
        <v>17.746667495251526</v>
      </c>
      <c r="FK18" s="70">
        <v>3542</v>
      </c>
      <c r="FL18" s="71">
        <v>646</v>
      </c>
      <c r="FM18" s="46">
        <v>120389</v>
      </c>
      <c r="FN18" s="71">
        <v>33688</v>
      </c>
    </row>
    <row r="19" spans="2:170" x14ac:dyDescent="0.2">
      <c r="B19" s="74" t="s">
        <v>70</v>
      </c>
      <c r="C19" s="75">
        <v>9522208</v>
      </c>
      <c r="D19" s="75">
        <v>3672177.9671995966</v>
      </c>
      <c r="E19" s="75">
        <v>661059685.81032872</v>
      </c>
      <c r="F19" s="76">
        <v>38.564353637303412</v>
      </c>
      <c r="G19" s="77">
        <v>180.01842277662075</v>
      </c>
      <c r="H19" s="77">
        <v>69.422941171871969</v>
      </c>
      <c r="I19" s="76">
        <v>-7.7887177199422721</v>
      </c>
      <c r="J19" s="76">
        <v>23.994344144609588</v>
      </c>
      <c r="K19" s="78">
        <v>14.336774690473863</v>
      </c>
      <c r="L19" s="75">
        <v>9441174</v>
      </c>
      <c r="M19" s="75">
        <v>2954863.5104452558</v>
      </c>
      <c r="N19" s="75">
        <v>486420966.915196</v>
      </c>
      <c r="O19" s="76">
        <v>31.297627926836807</v>
      </c>
      <c r="P19" s="77">
        <v>164.61706782588388</v>
      </c>
      <c r="Q19" s="77">
        <v>51.52123739221372</v>
      </c>
      <c r="R19" s="76">
        <v>-21.692519527157504</v>
      </c>
      <c r="S19" s="76">
        <v>16.078291362956595</v>
      </c>
      <c r="T19" s="78">
        <v>-9.1020146577541681</v>
      </c>
      <c r="U19" s="75">
        <v>8958330</v>
      </c>
      <c r="V19" s="75">
        <v>3401224.9036368327</v>
      </c>
      <c r="W19" s="75">
        <v>590299964.36436772</v>
      </c>
      <c r="X19" s="76">
        <v>37.967175842337049</v>
      </c>
      <c r="Y19" s="77">
        <v>173.5551106112321</v>
      </c>
      <c r="Z19" s="77">
        <v>65.893974029129055</v>
      </c>
      <c r="AA19" s="76">
        <v>-13.823636147092898</v>
      </c>
      <c r="AB19" s="76">
        <v>16.060020225425582</v>
      </c>
      <c r="AC19" s="78">
        <v>1.630531726331793E-2</v>
      </c>
      <c r="AD19" s="75">
        <v>9439345</v>
      </c>
      <c r="AE19" s="75">
        <v>3621835.7004712378</v>
      </c>
      <c r="AF19" s="75">
        <v>640519544.1993742</v>
      </c>
      <c r="AG19" s="76">
        <v>38.369565901778543</v>
      </c>
      <c r="AH19" s="77">
        <v>176.8494203411922</v>
      </c>
      <c r="AI19" s="77">
        <v>67.856354884727082</v>
      </c>
      <c r="AJ19" s="76">
        <v>-17.879209838263172</v>
      </c>
      <c r="AK19" s="76">
        <v>12.077626678145176</v>
      </c>
      <c r="AL19" s="78">
        <v>-7.9609673774148755</v>
      </c>
      <c r="AM19" s="75">
        <v>9245610</v>
      </c>
      <c r="AN19" s="75">
        <v>4240095.0165950805</v>
      </c>
      <c r="AO19" s="75">
        <v>779355328.53948963</v>
      </c>
      <c r="AP19" s="76">
        <v>45.860630251493198</v>
      </c>
      <c r="AQ19" s="77">
        <v>183.8060999787063</v>
      </c>
      <c r="AR19" s="77">
        <v>84.294635890924411</v>
      </c>
      <c r="AS19" s="76">
        <v>-2.3820864703696665</v>
      </c>
      <c r="AT19" s="76">
        <v>18.181557496945544</v>
      </c>
      <c r="AU19" s="78">
        <v>15.366370605337217</v>
      </c>
      <c r="AV19" s="75">
        <v>9626585</v>
      </c>
      <c r="AW19" s="75">
        <v>5154753.7650892315</v>
      </c>
      <c r="AX19" s="75">
        <v>1163120983.4267657</v>
      </c>
      <c r="AY19" s="76">
        <v>53.547065393275304</v>
      </c>
      <c r="AZ19" s="77">
        <v>225.64045470106589</v>
      </c>
      <c r="BA19" s="77">
        <v>120.8238418324635</v>
      </c>
      <c r="BB19" s="76">
        <v>0.88453932355287168</v>
      </c>
      <c r="BC19" s="76">
        <v>18.28916080364499</v>
      </c>
      <c r="BD19" s="78">
        <v>19.335474946344323</v>
      </c>
      <c r="BE19" s="75">
        <v>9627577</v>
      </c>
      <c r="BF19" s="75">
        <v>4884705.2626123494</v>
      </c>
      <c r="BG19" s="75">
        <v>1139665927.7391307</v>
      </c>
      <c r="BH19" s="76">
        <v>50.736600316074849</v>
      </c>
      <c r="BI19" s="77">
        <v>233.31314101224507</v>
      </c>
      <c r="BJ19" s="77">
        <v>118.37515584026289</v>
      </c>
      <c r="BK19" s="76">
        <v>5.5032365147182736</v>
      </c>
      <c r="BL19" s="76">
        <v>16.257477252202474</v>
      </c>
      <c r="BM19" s="78">
        <v>22.655401191329783</v>
      </c>
      <c r="BN19" s="75">
        <v>8707552</v>
      </c>
      <c r="BO19" s="75">
        <v>4573277.1152823037</v>
      </c>
      <c r="BP19" s="75">
        <v>883172418.74229789</v>
      </c>
      <c r="BQ19" s="76">
        <v>52.520813143376039</v>
      </c>
      <c r="BR19" s="77">
        <v>193.11587653217919</v>
      </c>
      <c r="BS19" s="77">
        <v>101.42602866365861</v>
      </c>
      <c r="BT19" s="76">
        <v>10.005598272457624</v>
      </c>
      <c r="BU19" s="76">
        <v>14.117102666259434</v>
      </c>
      <c r="BV19" s="78">
        <v>25.535201519383332</v>
      </c>
      <c r="BW19" s="75">
        <v>9640008</v>
      </c>
      <c r="BX19" s="75">
        <v>5927811.1209883876</v>
      </c>
      <c r="BY19" s="75">
        <v>1186867632.5703042</v>
      </c>
      <c r="BZ19" s="76">
        <v>61.491765577252501</v>
      </c>
      <c r="CA19" s="77">
        <v>200.22021760578787</v>
      </c>
      <c r="CB19" s="77">
        <v>123.1189468484159</v>
      </c>
      <c r="CC19" s="76">
        <v>9.8394558088110049</v>
      </c>
      <c r="CD19" s="76">
        <v>15.716326463577424</v>
      </c>
      <c r="CE19" s="78">
        <v>27.10218326968274</v>
      </c>
      <c r="CF19" s="75">
        <v>9331590</v>
      </c>
      <c r="CG19" s="75">
        <v>6476766.7700751014</v>
      </c>
      <c r="CH19" s="75">
        <v>1515636831.7420757</v>
      </c>
      <c r="CI19" s="76">
        <v>69.406893895628727</v>
      </c>
      <c r="CJ19" s="77">
        <v>234.01133397991745</v>
      </c>
      <c r="CK19" s="77">
        <v>162.4199982791867</v>
      </c>
      <c r="CL19" s="76">
        <v>12.409502794765469</v>
      </c>
      <c r="CM19" s="76">
        <v>21.341060462534664</v>
      </c>
      <c r="CN19" s="78">
        <v>36.398882751987237</v>
      </c>
      <c r="CO19" s="75">
        <v>9643604</v>
      </c>
      <c r="CP19" s="75">
        <v>6355987.695794425</v>
      </c>
      <c r="CQ19" s="75">
        <v>1342559805.1074631</v>
      </c>
      <c r="CR19" s="76">
        <v>65.908841713061065</v>
      </c>
      <c r="CS19" s="77">
        <v>211.2275651502278</v>
      </c>
      <c r="CT19" s="77">
        <v>139.21764156921657</v>
      </c>
      <c r="CU19" s="76">
        <v>11.278995983214006</v>
      </c>
      <c r="CV19" s="76">
        <v>16.632173277494513</v>
      </c>
      <c r="CW19" s="78">
        <v>29.787111416710715</v>
      </c>
      <c r="CX19" s="75">
        <v>9375000</v>
      </c>
      <c r="CY19" s="75">
        <v>6238625.0696759671</v>
      </c>
      <c r="CZ19" s="75">
        <v>1370720910.3845503</v>
      </c>
      <c r="DA19" s="76">
        <v>66.545334076543654</v>
      </c>
      <c r="DB19" s="77">
        <v>219.71522492146579</v>
      </c>
      <c r="DC19" s="77">
        <v>146.21023044101869</v>
      </c>
      <c r="DD19" s="76">
        <v>30.12256148014152</v>
      </c>
      <c r="DE19" s="76">
        <v>19.816190030218557</v>
      </c>
      <c r="DF19" s="78">
        <v>55.907895535299211</v>
      </c>
      <c r="DG19" s="75">
        <v>27921712</v>
      </c>
      <c r="DH19" s="75">
        <v>10028266.381281685</v>
      </c>
      <c r="DI19" s="75">
        <v>1737780617.0898924</v>
      </c>
      <c r="DJ19" s="76">
        <v>35.915657253687328</v>
      </c>
      <c r="DK19" s="77">
        <v>173.28823856669348</v>
      </c>
      <c r="DL19" s="77">
        <v>62.237609824565645</v>
      </c>
      <c r="DM19" s="76">
        <v>4.3074544175981293</v>
      </c>
      <c r="DN19" s="76">
        <v>-10.632238626151373</v>
      </c>
      <c r="DO19" s="76">
        <v>-14.322747235293912</v>
      </c>
      <c r="DP19" s="76">
        <v>19.031505591171868</v>
      </c>
      <c r="DQ19" s="78">
        <v>1.9829239149743034</v>
      </c>
      <c r="DR19" s="75">
        <v>28311540</v>
      </c>
      <c r="DS19" s="75">
        <v>13016684.482155548</v>
      </c>
      <c r="DT19" s="75">
        <v>2582995856.1656294</v>
      </c>
      <c r="DU19" s="76">
        <v>45.976603470371266</v>
      </c>
      <c r="DV19" s="77">
        <v>198.43731018498869</v>
      </c>
      <c r="DW19" s="77">
        <v>91.234735241022904</v>
      </c>
      <c r="DX19" s="76">
        <v>3.1390564174923505</v>
      </c>
      <c r="DY19" s="76">
        <v>-3.186705649500142</v>
      </c>
      <c r="DZ19" s="76">
        <v>-6.1332363187259569</v>
      </c>
      <c r="EA19" s="76">
        <v>17.209751255131831</v>
      </c>
      <c r="EB19" s="78">
        <v>10.021000222136072</v>
      </c>
      <c r="EC19" s="75">
        <v>27975137</v>
      </c>
      <c r="ED19" s="75">
        <v>15385793.498883041</v>
      </c>
      <c r="EE19" s="75">
        <v>3209705979.0517325</v>
      </c>
      <c r="EF19" s="76">
        <v>54.998098843566126</v>
      </c>
      <c r="EG19" s="77">
        <v>208.61491344497423</v>
      </c>
      <c r="EH19" s="77">
        <v>114.73423629888686</v>
      </c>
      <c r="EI19" s="76">
        <v>1.7001195711260615</v>
      </c>
      <c r="EJ19" s="76">
        <v>10.29255752901671</v>
      </c>
      <c r="EK19" s="76">
        <v>8.4487982847133054</v>
      </c>
      <c r="EL19" s="76">
        <v>15.315642372200603</v>
      </c>
      <c r="EM19" s="78">
        <v>25.058428386977127</v>
      </c>
      <c r="EN19" s="75">
        <v>28350194</v>
      </c>
      <c r="EO19" s="75">
        <v>19071379.535545494</v>
      </c>
      <c r="EP19" s="75">
        <v>4228917547.2340894</v>
      </c>
      <c r="EQ19" s="76">
        <v>67.270719683771802</v>
      </c>
      <c r="ER19" s="77">
        <v>221.74156512129477</v>
      </c>
      <c r="ES19" s="77">
        <v>149.16714669515451</v>
      </c>
      <c r="ET19" s="76">
        <v>1.4159174967302981</v>
      </c>
      <c r="EU19" s="76">
        <v>18.856372541321875</v>
      </c>
      <c r="EV19" s="76">
        <v>17.19696027513103</v>
      </c>
      <c r="EW19" s="76">
        <v>19.249743627411604</v>
      </c>
      <c r="EX19" s="78">
        <v>39.757074667211391</v>
      </c>
      <c r="EY19" s="75">
        <v>112558583</v>
      </c>
      <c r="EZ19" s="75">
        <v>57502123.897865765</v>
      </c>
      <c r="FA19" s="75">
        <v>11759399999.541344</v>
      </c>
      <c r="FB19" s="76">
        <v>51.086396403787141</v>
      </c>
      <c r="FC19" s="77">
        <v>204.50375051238416</v>
      </c>
      <c r="FD19" s="77">
        <v>104.47359664736845</v>
      </c>
      <c r="FE19" s="76">
        <v>2.6241571682130216</v>
      </c>
      <c r="FF19" s="76">
        <v>5.1953927035089995</v>
      </c>
      <c r="FG19" s="76">
        <v>2.5054876026873458</v>
      </c>
      <c r="FH19" s="76">
        <v>18.704102479760266</v>
      </c>
      <c r="FI19" s="78">
        <v>21.67821905141265</v>
      </c>
      <c r="FK19" s="79">
        <v>5899</v>
      </c>
      <c r="FL19" s="80">
        <v>2037</v>
      </c>
      <c r="FM19" s="75">
        <v>312500</v>
      </c>
      <c r="FN19" s="80">
        <v>190166</v>
      </c>
    </row>
    <row r="20" spans="2:170" x14ac:dyDescent="0.2">
      <c r="B20" s="81" t="s">
        <v>71</v>
      </c>
      <c r="C20" s="82">
        <v>9522208</v>
      </c>
      <c r="D20" s="82">
        <v>3672177.9671995966</v>
      </c>
      <c r="E20" s="82">
        <v>661059685.81032872</v>
      </c>
      <c r="F20" s="83">
        <v>38.564353637303412</v>
      </c>
      <c r="G20" s="84">
        <v>180.01842277662075</v>
      </c>
      <c r="H20" s="84">
        <v>69.422941171871969</v>
      </c>
      <c r="I20" s="83">
        <v>-7.7887177199422721</v>
      </c>
      <c r="J20" s="83">
        <v>23.994344144609588</v>
      </c>
      <c r="K20" s="85">
        <v>14.336774690473863</v>
      </c>
      <c r="L20" s="82">
        <v>9441174</v>
      </c>
      <c r="M20" s="82">
        <v>2954863.5104452558</v>
      </c>
      <c r="N20" s="82">
        <v>486420966.915196</v>
      </c>
      <c r="O20" s="83">
        <v>31.297627926836807</v>
      </c>
      <c r="P20" s="84">
        <v>164.61706782588388</v>
      </c>
      <c r="Q20" s="84">
        <v>51.52123739221372</v>
      </c>
      <c r="R20" s="83">
        <v>-21.692519527157504</v>
      </c>
      <c r="S20" s="83">
        <v>16.078291362956595</v>
      </c>
      <c r="T20" s="85">
        <v>-9.1020146577541681</v>
      </c>
      <c r="U20" s="82">
        <v>8958330</v>
      </c>
      <c r="V20" s="82">
        <v>3401224.9036368327</v>
      </c>
      <c r="W20" s="82">
        <v>590299964.36436772</v>
      </c>
      <c r="X20" s="83">
        <v>37.967175842337049</v>
      </c>
      <c r="Y20" s="84">
        <v>173.5551106112321</v>
      </c>
      <c r="Z20" s="84">
        <v>65.893974029129055</v>
      </c>
      <c r="AA20" s="83">
        <v>-13.823636147092898</v>
      </c>
      <c r="AB20" s="83">
        <v>16.060020225425582</v>
      </c>
      <c r="AC20" s="85">
        <v>1.630531726331793E-2</v>
      </c>
      <c r="AD20" s="82">
        <v>9439345</v>
      </c>
      <c r="AE20" s="82">
        <v>3621835.7004712378</v>
      </c>
      <c r="AF20" s="82">
        <v>640519544.1993742</v>
      </c>
      <c r="AG20" s="83">
        <v>38.369565901778543</v>
      </c>
      <c r="AH20" s="84">
        <v>176.8494203411922</v>
      </c>
      <c r="AI20" s="84">
        <v>67.856354884727082</v>
      </c>
      <c r="AJ20" s="83">
        <v>-17.879209838263172</v>
      </c>
      <c r="AK20" s="83">
        <v>12.077626678145176</v>
      </c>
      <c r="AL20" s="85">
        <v>-7.9609673774148755</v>
      </c>
      <c r="AM20" s="82">
        <v>9245610</v>
      </c>
      <c r="AN20" s="82">
        <v>4240095.0165950805</v>
      </c>
      <c r="AO20" s="82">
        <v>779355328.53948963</v>
      </c>
      <c r="AP20" s="83">
        <v>45.860630251493198</v>
      </c>
      <c r="AQ20" s="84">
        <v>183.8060999787063</v>
      </c>
      <c r="AR20" s="84">
        <v>84.294635890924411</v>
      </c>
      <c r="AS20" s="83">
        <v>-2.3820864703696665</v>
      </c>
      <c r="AT20" s="83">
        <v>18.181557496945544</v>
      </c>
      <c r="AU20" s="85">
        <v>15.366370605337217</v>
      </c>
      <c r="AV20" s="82">
        <v>9626585</v>
      </c>
      <c r="AW20" s="82">
        <v>5154753.7650892315</v>
      </c>
      <c r="AX20" s="82">
        <v>1163120983.4267657</v>
      </c>
      <c r="AY20" s="83">
        <v>53.547065393275304</v>
      </c>
      <c r="AZ20" s="84">
        <v>225.64045470106589</v>
      </c>
      <c r="BA20" s="84">
        <v>120.8238418324635</v>
      </c>
      <c r="BB20" s="83">
        <v>0.88453932355287168</v>
      </c>
      <c r="BC20" s="83">
        <v>18.28916080364499</v>
      </c>
      <c r="BD20" s="85">
        <v>19.335474946344323</v>
      </c>
      <c r="BE20" s="82">
        <v>9627577</v>
      </c>
      <c r="BF20" s="82">
        <v>4884705.2626123494</v>
      </c>
      <c r="BG20" s="82">
        <v>1139665927.7391307</v>
      </c>
      <c r="BH20" s="83">
        <v>50.736600316074849</v>
      </c>
      <c r="BI20" s="84">
        <v>233.31314101224507</v>
      </c>
      <c r="BJ20" s="84">
        <v>118.37515584026289</v>
      </c>
      <c r="BK20" s="83">
        <v>5.5032365147182736</v>
      </c>
      <c r="BL20" s="83">
        <v>16.257477252202474</v>
      </c>
      <c r="BM20" s="85">
        <v>22.655401191329783</v>
      </c>
      <c r="BN20" s="82">
        <v>8707552</v>
      </c>
      <c r="BO20" s="82">
        <v>4573277.1152823037</v>
      </c>
      <c r="BP20" s="82">
        <v>883172418.74229789</v>
      </c>
      <c r="BQ20" s="83">
        <v>52.520813143376039</v>
      </c>
      <c r="BR20" s="84">
        <v>193.11587653217919</v>
      </c>
      <c r="BS20" s="84">
        <v>101.42602866365861</v>
      </c>
      <c r="BT20" s="83">
        <v>10.005598272457624</v>
      </c>
      <c r="BU20" s="83">
        <v>14.117102666259434</v>
      </c>
      <c r="BV20" s="85">
        <v>25.535201519383332</v>
      </c>
      <c r="BW20" s="82">
        <v>9640008</v>
      </c>
      <c r="BX20" s="82">
        <v>5927811.1209883876</v>
      </c>
      <c r="BY20" s="82">
        <v>1186867632.5703042</v>
      </c>
      <c r="BZ20" s="83">
        <v>61.491765577252501</v>
      </c>
      <c r="CA20" s="84">
        <v>200.22021760578787</v>
      </c>
      <c r="CB20" s="84">
        <v>123.1189468484159</v>
      </c>
      <c r="CC20" s="83">
        <v>9.8394558088110049</v>
      </c>
      <c r="CD20" s="83">
        <v>15.716326463577424</v>
      </c>
      <c r="CE20" s="85">
        <v>27.10218326968274</v>
      </c>
      <c r="CF20" s="82">
        <v>9331590</v>
      </c>
      <c r="CG20" s="82">
        <v>6476766.7700751014</v>
      </c>
      <c r="CH20" s="82">
        <v>1515636831.7420757</v>
      </c>
      <c r="CI20" s="83">
        <v>69.406893895628727</v>
      </c>
      <c r="CJ20" s="84">
        <v>234.01133397991745</v>
      </c>
      <c r="CK20" s="84">
        <v>162.4199982791867</v>
      </c>
      <c r="CL20" s="83">
        <v>12.409502794765469</v>
      </c>
      <c r="CM20" s="83">
        <v>21.341060462534664</v>
      </c>
      <c r="CN20" s="85">
        <v>36.398882751987237</v>
      </c>
      <c r="CO20" s="82">
        <v>9643604</v>
      </c>
      <c r="CP20" s="82">
        <v>6355987.695794425</v>
      </c>
      <c r="CQ20" s="82">
        <v>1342559805.1074631</v>
      </c>
      <c r="CR20" s="83">
        <v>65.908841713061065</v>
      </c>
      <c r="CS20" s="84">
        <v>211.2275651502278</v>
      </c>
      <c r="CT20" s="84">
        <v>139.21764156921657</v>
      </c>
      <c r="CU20" s="83">
        <v>11.278995983214006</v>
      </c>
      <c r="CV20" s="83">
        <v>16.632173277494513</v>
      </c>
      <c r="CW20" s="85">
        <v>29.787111416710715</v>
      </c>
      <c r="CX20" s="82">
        <v>9375000</v>
      </c>
      <c r="CY20" s="82">
        <v>6238625.0696759671</v>
      </c>
      <c r="CZ20" s="82">
        <v>1370720910.3845503</v>
      </c>
      <c r="DA20" s="83">
        <v>66.545334076543654</v>
      </c>
      <c r="DB20" s="84">
        <v>219.71522492146579</v>
      </c>
      <c r="DC20" s="84">
        <v>146.21023044101869</v>
      </c>
      <c r="DD20" s="83">
        <v>30.12256148014152</v>
      </c>
      <c r="DE20" s="83">
        <v>19.816190030218557</v>
      </c>
      <c r="DF20" s="85">
        <v>55.907895535299211</v>
      </c>
      <c r="DG20" s="82">
        <v>27921712</v>
      </c>
      <c r="DH20" s="82">
        <v>10028266.381281685</v>
      </c>
      <c r="DI20" s="82">
        <v>1737780617.0898924</v>
      </c>
      <c r="DJ20" s="83">
        <v>35.915657253687328</v>
      </c>
      <c r="DK20" s="84">
        <v>173.28823856669348</v>
      </c>
      <c r="DL20" s="84">
        <v>62.237609824565645</v>
      </c>
      <c r="DM20" s="83">
        <v>4.3074544175981293</v>
      </c>
      <c r="DN20" s="83">
        <v>-10.632238626151373</v>
      </c>
      <c r="DO20" s="83">
        <v>-14.322747235293912</v>
      </c>
      <c r="DP20" s="83">
        <v>19.031505591171868</v>
      </c>
      <c r="DQ20" s="85">
        <v>1.9829239149743034</v>
      </c>
      <c r="DR20" s="82">
        <v>28311540</v>
      </c>
      <c r="DS20" s="82">
        <v>13016684.482155548</v>
      </c>
      <c r="DT20" s="82">
        <v>2582995856.1656294</v>
      </c>
      <c r="DU20" s="83">
        <v>45.976603470371266</v>
      </c>
      <c r="DV20" s="84">
        <v>198.43731018498869</v>
      </c>
      <c r="DW20" s="84">
        <v>91.234735241022904</v>
      </c>
      <c r="DX20" s="83">
        <v>3.1390564174923505</v>
      </c>
      <c r="DY20" s="83">
        <v>-3.186705649500142</v>
      </c>
      <c r="DZ20" s="83">
        <v>-6.1332363187259569</v>
      </c>
      <c r="EA20" s="83">
        <v>17.209751255131831</v>
      </c>
      <c r="EB20" s="85">
        <v>10.021000222136072</v>
      </c>
      <c r="EC20" s="82">
        <v>27975137</v>
      </c>
      <c r="ED20" s="82">
        <v>15385793.498883041</v>
      </c>
      <c r="EE20" s="82">
        <v>3209705979.0517325</v>
      </c>
      <c r="EF20" s="83">
        <v>54.998098843566126</v>
      </c>
      <c r="EG20" s="84">
        <v>208.61491344497423</v>
      </c>
      <c r="EH20" s="84">
        <v>114.73423629888686</v>
      </c>
      <c r="EI20" s="83">
        <v>1.7001195711260615</v>
      </c>
      <c r="EJ20" s="83">
        <v>10.29255752901671</v>
      </c>
      <c r="EK20" s="83">
        <v>8.4487982847133054</v>
      </c>
      <c r="EL20" s="83">
        <v>15.315642372200603</v>
      </c>
      <c r="EM20" s="85">
        <v>25.058428386977127</v>
      </c>
      <c r="EN20" s="82">
        <v>28350194</v>
      </c>
      <c r="EO20" s="82">
        <v>19071379.535545494</v>
      </c>
      <c r="EP20" s="82">
        <v>4228917547.2340894</v>
      </c>
      <c r="EQ20" s="83">
        <v>67.270719683771802</v>
      </c>
      <c r="ER20" s="84">
        <v>221.74156512129477</v>
      </c>
      <c r="ES20" s="84">
        <v>149.16714669515451</v>
      </c>
      <c r="ET20" s="83">
        <v>1.4159174967302981</v>
      </c>
      <c r="EU20" s="83">
        <v>18.856372541321875</v>
      </c>
      <c r="EV20" s="83">
        <v>17.19696027513103</v>
      </c>
      <c r="EW20" s="83">
        <v>19.249743627411604</v>
      </c>
      <c r="EX20" s="85">
        <v>39.757074667211391</v>
      </c>
      <c r="EY20" s="82">
        <v>112558583</v>
      </c>
      <c r="EZ20" s="82">
        <v>57502123.897865765</v>
      </c>
      <c r="FA20" s="82">
        <v>11759399999.541344</v>
      </c>
      <c r="FB20" s="83">
        <v>51.086396403787141</v>
      </c>
      <c r="FC20" s="84">
        <v>204.50375051238416</v>
      </c>
      <c r="FD20" s="84">
        <v>104.47359664736845</v>
      </c>
      <c r="FE20" s="83">
        <v>2.6241571682130216</v>
      </c>
      <c r="FF20" s="83">
        <v>5.1953927035089995</v>
      </c>
      <c r="FG20" s="83">
        <v>2.5054876026873458</v>
      </c>
      <c r="FH20" s="83">
        <v>18.704102479760266</v>
      </c>
      <c r="FI20" s="85">
        <v>21.67821905141265</v>
      </c>
      <c r="FK20" s="86">
        <v>5899</v>
      </c>
      <c r="FL20" s="87">
        <v>2037</v>
      </c>
      <c r="FM20" s="82">
        <v>312500</v>
      </c>
      <c r="FN20" s="87">
        <v>190166</v>
      </c>
    </row>
    <row r="21" spans="2:170" x14ac:dyDescent="0.2">
      <c r="B21" s="68" t="s">
        <v>72</v>
      </c>
      <c r="K21" s="69"/>
      <c r="T21" s="69"/>
      <c r="AC21" s="69"/>
      <c r="AL21" s="69"/>
      <c r="AU21" s="69"/>
      <c r="BD21" s="69"/>
      <c r="BM21" s="69"/>
      <c r="BV21" s="69"/>
      <c r="CE21" s="69"/>
      <c r="CN21" s="69"/>
      <c r="CW21" s="69"/>
      <c r="DF21" s="69"/>
      <c r="DQ21" s="69"/>
      <c r="EB21" s="69"/>
      <c r="EM21" s="69"/>
      <c r="EX21" s="69"/>
      <c r="FI21" s="69"/>
      <c r="FK21" s="70"/>
      <c r="FL21" s="71"/>
      <c r="FN21" s="71"/>
    </row>
    <row r="22" spans="2:170" x14ac:dyDescent="0.2">
      <c r="B22" s="73" t="s">
        <v>73</v>
      </c>
      <c r="C22" s="46">
        <v>232810</v>
      </c>
      <c r="D22" s="46">
        <v>52395.320821302535</v>
      </c>
      <c r="E22" s="46">
        <v>8417607.4553820994</v>
      </c>
      <c r="F22" s="49">
        <v>22.505614372794355</v>
      </c>
      <c r="G22" s="50">
        <v>160.65570977398664</v>
      </c>
      <c r="H22" s="50">
        <v>36.156554509609123</v>
      </c>
      <c r="I22" s="49">
        <v>-52.891668939316531</v>
      </c>
      <c r="J22" s="49">
        <v>8.8715886469003937</v>
      </c>
      <c r="K22" s="69">
        <v>-48.712411589172987</v>
      </c>
      <c r="L22" s="46">
        <v>232810</v>
      </c>
      <c r="M22" s="46">
        <v>28967.831247994865</v>
      </c>
      <c r="N22" s="46">
        <v>4165078.9452761482</v>
      </c>
      <c r="O22" s="49">
        <v>12.442692001200493</v>
      </c>
      <c r="P22" s="50">
        <v>143.7829055830492</v>
      </c>
      <c r="Q22" s="50">
        <v>17.890464092075717</v>
      </c>
      <c r="R22" s="49">
        <v>-62.874882590708381</v>
      </c>
      <c r="S22" s="49">
        <v>0.80727311977124749</v>
      </c>
      <c r="T22" s="69">
        <v>-62.575181497138104</v>
      </c>
      <c r="U22" s="46">
        <v>218010</v>
      </c>
      <c r="V22" s="46">
        <v>18373.146646392972</v>
      </c>
      <c r="W22" s="46">
        <v>2391155.631108548</v>
      </c>
      <c r="X22" s="49">
        <v>8.4276623303485945</v>
      </c>
      <c r="Y22" s="50">
        <v>130.14404539017715</v>
      </c>
      <c r="Z22" s="50">
        <v>10.968100688539737</v>
      </c>
      <c r="AA22" s="49">
        <v>-77.787078997713422</v>
      </c>
      <c r="AB22" s="49">
        <v>-10.657717109847855</v>
      </c>
      <c r="AC22" s="69">
        <v>-80.154469279951769</v>
      </c>
      <c r="AD22" s="46">
        <v>229090</v>
      </c>
      <c r="AE22" s="46">
        <v>26348.060470709501</v>
      </c>
      <c r="AF22" s="46">
        <v>3613353.9943101197</v>
      </c>
      <c r="AG22" s="49">
        <v>11.501183146671396</v>
      </c>
      <c r="AH22" s="50">
        <v>137.13927817673706</v>
      </c>
      <c r="AI22" s="50">
        <v>15.772639549129686</v>
      </c>
      <c r="AJ22" s="49">
        <v>-75.64878746551814</v>
      </c>
      <c r="AK22" s="49">
        <v>-11.605094141273307</v>
      </c>
      <c r="AL22" s="69">
        <v>-78.474768604678516</v>
      </c>
      <c r="AM22" s="46">
        <v>225300</v>
      </c>
      <c r="AN22" s="46">
        <v>93775.8438576349</v>
      </c>
      <c r="AO22" s="46">
        <v>15665875.784883091</v>
      </c>
      <c r="AP22" s="49">
        <v>41.62265595101416</v>
      </c>
      <c r="AQ22" s="50">
        <v>167.05662290457363</v>
      </c>
      <c r="AR22" s="50">
        <v>69.533403394953794</v>
      </c>
      <c r="AS22" s="49">
        <v>-14.10381155694359</v>
      </c>
      <c r="AT22" s="49">
        <v>14.410245707428883</v>
      </c>
      <c r="AU22" s="69">
        <v>-1.7259597489608831</v>
      </c>
      <c r="AV22" s="46">
        <v>233213</v>
      </c>
      <c r="AW22" s="46">
        <v>130440.93993453356</v>
      </c>
      <c r="AX22" s="46">
        <v>23327208.21957026</v>
      </c>
      <c r="AY22" s="49">
        <v>55.932104957499604</v>
      </c>
      <c r="AZ22" s="50">
        <v>178.83348764029034</v>
      </c>
      <c r="BA22" s="50">
        <v>100.02533400612428</v>
      </c>
      <c r="BB22" s="49">
        <v>8.9729961369633049</v>
      </c>
      <c r="BC22" s="49">
        <v>15.889945813056821</v>
      </c>
      <c r="BD22" s="69">
        <v>26.288746174073044</v>
      </c>
      <c r="BE22" s="46">
        <v>233213</v>
      </c>
      <c r="BF22" s="46">
        <v>118439.84648117839</v>
      </c>
      <c r="BG22" s="46">
        <v>21689428.52377804</v>
      </c>
      <c r="BH22" s="49">
        <v>50.786125336571459</v>
      </c>
      <c r="BI22" s="50">
        <v>183.12611142420528</v>
      </c>
      <c r="BJ22" s="50">
        <v>93.002656471886397</v>
      </c>
      <c r="BK22" s="49">
        <v>47.209782594540151</v>
      </c>
      <c r="BL22" s="49">
        <v>24.627996578222909</v>
      </c>
      <c r="BM22" s="69">
        <v>83.464602814878234</v>
      </c>
      <c r="BN22" s="46">
        <v>210644</v>
      </c>
      <c r="BO22" s="46">
        <v>132628.88936170214</v>
      </c>
      <c r="BP22" s="46">
        <v>24083400.257041</v>
      </c>
      <c r="BQ22" s="49">
        <v>62.963525835866264</v>
      </c>
      <c r="BR22" s="50">
        <v>181.58487470524889</v>
      </c>
      <c r="BS22" s="50">
        <v>114.33223949906477</v>
      </c>
      <c r="BT22" s="49">
        <v>3.4832761869409539</v>
      </c>
      <c r="BU22" s="49">
        <v>15.361595752420747</v>
      </c>
      <c r="BV22" s="69">
        <v>19.379958746197726</v>
      </c>
      <c r="BW22" s="46">
        <v>233182</v>
      </c>
      <c r="BX22" s="46">
        <v>162049.90964151252</v>
      </c>
      <c r="BY22" s="46">
        <v>32036162.234848995</v>
      </c>
      <c r="BZ22" s="49">
        <v>69.495033768263639</v>
      </c>
      <c r="CA22" s="50">
        <v>197.69318172234424</v>
      </c>
      <c r="CB22" s="50">
        <v>137.38694339549792</v>
      </c>
      <c r="CC22" s="49">
        <v>3.2294257835619531</v>
      </c>
      <c r="CD22" s="49">
        <v>18.851914300571121</v>
      </c>
      <c r="CE22" s="69">
        <v>22.690148665240841</v>
      </c>
      <c r="CF22" s="46">
        <v>225660</v>
      </c>
      <c r="CG22" s="46">
        <v>177049.58291045998</v>
      </c>
      <c r="CH22" s="46">
        <v>37464018.181484111</v>
      </c>
      <c r="CI22" s="49">
        <v>78.458558411087466</v>
      </c>
      <c r="CJ22" s="50">
        <v>211.60184376390734</v>
      </c>
      <c r="CK22" s="50">
        <v>166.01975618844327</v>
      </c>
      <c r="CL22" s="49">
        <v>6.2327338569765711</v>
      </c>
      <c r="CM22" s="49">
        <v>15.983247528094736</v>
      </c>
      <c r="CN22" s="69">
        <v>23.212174665138825</v>
      </c>
      <c r="CO22" s="46">
        <v>233182</v>
      </c>
      <c r="CP22" s="46">
        <v>154488.50810279915</v>
      </c>
      <c r="CQ22" s="46">
        <v>29333871.877260055</v>
      </c>
      <c r="CR22" s="49">
        <v>66.252329983789124</v>
      </c>
      <c r="CS22" s="50">
        <v>189.87737170547874</v>
      </c>
      <c r="CT22" s="50">
        <v>125.79818286685961</v>
      </c>
      <c r="CU22" s="49">
        <v>-2.6709478361056496</v>
      </c>
      <c r="CV22" s="49">
        <v>3.4289652161301625</v>
      </c>
      <c r="CW22" s="69">
        <v>0.66643150779204374</v>
      </c>
      <c r="CX22" s="46">
        <v>225660</v>
      </c>
      <c r="CY22" s="46">
        <v>160530.48780487804</v>
      </c>
      <c r="CZ22" s="46">
        <v>32496203.192062158</v>
      </c>
      <c r="DA22" s="49">
        <v>71.138211382113823</v>
      </c>
      <c r="DB22" s="50">
        <v>202.43010306902397</v>
      </c>
      <c r="DC22" s="50">
        <v>144.00515462227315</v>
      </c>
      <c r="DD22" s="49">
        <v>14.692956772688559</v>
      </c>
      <c r="DE22" s="49">
        <v>7.3078387132854647</v>
      </c>
      <c r="DF22" s="69">
        <v>23.074533069241237</v>
      </c>
      <c r="DG22" s="46">
        <v>683630</v>
      </c>
      <c r="DH22" s="46">
        <v>99736.298715690369</v>
      </c>
      <c r="DI22" s="46">
        <v>14973842.031766795</v>
      </c>
      <c r="DJ22" s="49">
        <v>14.589222052234451</v>
      </c>
      <c r="DK22" s="50">
        <v>150.1343264647451</v>
      </c>
      <c r="DL22" s="50">
        <v>21.903430264568254</v>
      </c>
      <c r="DM22" s="49">
        <v>7.3913958697912907</v>
      </c>
      <c r="DN22" s="49">
        <v>-60.582516711528321</v>
      </c>
      <c r="DO22" s="49">
        <v>-63.295492186150121</v>
      </c>
      <c r="DP22" s="49">
        <v>3.1321664669528171</v>
      </c>
      <c r="DQ22" s="69">
        <v>-62.145845900535562</v>
      </c>
      <c r="DR22" s="46">
        <v>687603</v>
      </c>
      <c r="DS22" s="46">
        <v>250564.84426287794</v>
      </c>
      <c r="DT22" s="46">
        <v>42606437.998763472</v>
      </c>
      <c r="DU22" s="49">
        <v>36.440336104245901</v>
      </c>
      <c r="DV22" s="50">
        <v>170.04156398757718</v>
      </c>
      <c r="DW22" s="50">
        <v>61.963717433989487</v>
      </c>
      <c r="DX22" s="49">
        <v>0.45801995126141765</v>
      </c>
      <c r="DY22" s="49">
        <v>-25.301747859330789</v>
      </c>
      <c r="DZ22" s="49">
        <v>-25.642320865118929</v>
      </c>
      <c r="EA22" s="49">
        <v>11.9404421117691</v>
      </c>
      <c r="EB22" s="69">
        <v>-16.763685232290644</v>
      </c>
      <c r="EC22" s="46">
        <v>677039</v>
      </c>
      <c r="ED22" s="46">
        <v>413118.64548439306</v>
      </c>
      <c r="EE22" s="46">
        <v>77808991.015668035</v>
      </c>
      <c r="EF22" s="49">
        <v>61.018441402104315</v>
      </c>
      <c r="EG22" s="50">
        <v>188.34538664899728</v>
      </c>
      <c r="EH22" s="50">
        <v>114.92541938598521</v>
      </c>
      <c r="EI22" s="49">
        <v>-0.1954699903444311</v>
      </c>
      <c r="EJ22" s="49">
        <v>12.806644870834369</v>
      </c>
      <c r="EK22" s="49">
        <v>13.027579870203589</v>
      </c>
      <c r="EL22" s="49">
        <v>18.511294932101983</v>
      </c>
      <c r="EM22" s="69">
        <v>33.950448534706048</v>
      </c>
      <c r="EN22" s="46">
        <v>684502</v>
      </c>
      <c r="EO22" s="46">
        <v>492068.57881813718</v>
      </c>
      <c r="EP22" s="46">
        <v>99294093.250806317</v>
      </c>
      <c r="EQ22" s="49">
        <v>71.887091464763756</v>
      </c>
      <c r="ER22" s="50">
        <v>201.7891357527713</v>
      </c>
      <c r="ES22" s="50">
        <v>145.060340584551</v>
      </c>
      <c r="ET22" s="49">
        <v>6.1542419684218683E-2</v>
      </c>
      <c r="EU22" s="49">
        <v>5.8009687038401694</v>
      </c>
      <c r="EV22" s="49">
        <v>5.7358962748585629</v>
      </c>
      <c r="EW22" s="49">
        <v>9.255562767574034</v>
      </c>
      <c r="EX22" s="69">
        <v>15.522348522344609</v>
      </c>
      <c r="EY22" s="46">
        <v>2732774</v>
      </c>
      <c r="EZ22" s="46">
        <v>1255488.3672810986</v>
      </c>
      <c r="FA22" s="46">
        <v>234683364.29700464</v>
      </c>
      <c r="FB22" s="49">
        <v>45.941902523995708</v>
      </c>
      <c r="FC22" s="50">
        <v>186.92595679340135</v>
      </c>
      <c r="FD22" s="50">
        <v>85.877340862070781</v>
      </c>
      <c r="FE22" s="49">
        <v>1.8364876809768764</v>
      </c>
      <c r="FF22" s="49">
        <v>-11.570930628905074</v>
      </c>
      <c r="FG22" s="49">
        <v>-13.16563308017323</v>
      </c>
      <c r="FH22" s="49">
        <v>14.447646299993574</v>
      </c>
      <c r="FI22" s="69">
        <v>-0.62011088083553068</v>
      </c>
      <c r="FK22" s="70">
        <v>71</v>
      </c>
      <c r="FL22" s="71">
        <v>48</v>
      </c>
      <c r="FM22" s="46">
        <v>7522</v>
      </c>
      <c r="FN22" s="71">
        <v>6109</v>
      </c>
    </row>
    <row r="23" spans="2:170" x14ac:dyDescent="0.2">
      <c r="B23" s="73" t="s">
        <v>74</v>
      </c>
      <c r="C23" s="46">
        <v>2875591</v>
      </c>
      <c r="D23" s="46">
        <v>672550.5656426124</v>
      </c>
      <c r="E23" s="46">
        <v>106726981.06948952</v>
      </c>
      <c r="F23" s="49">
        <v>23.388255340992945</v>
      </c>
      <c r="G23" s="50">
        <v>158.68989860637976</v>
      </c>
      <c r="H23" s="50">
        <v>37.114798686422901</v>
      </c>
      <c r="I23" s="49">
        <v>-45.047091573727705</v>
      </c>
      <c r="J23" s="49">
        <v>0.89124084542550785</v>
      </c>
      <c r="K23" s="69">
        <v>-44.557328808146153</v>
      </c>
      <c r="L23" s="46">
        <v>2796851</v>
      </c>
      <c r="M23" s="46">
        <v>584876.15715850843</v>
      </c>
      <c r="N23" s="46">
        <v>89256995.776691213</v>
      </c>
      <c r="O23" s="49">
        <v>20.911952662423147</v>
      </c>
      <c r="P23" s="50">
        <v>152.60836791557142</v>
      </c>
      <c r="Q23" s="50">
        <v>31.913389657400849</v>
      </c>
      <c r="R23" s="49">
        <v>-39.013292765730675</v>
      </c>
      <c r="S23" s="49">
        <v>-5.4922158414528292E-2</v>
      </c>
      <c r="T23" s="69">
        <v>-39.046787981726375</v>
      </c>
      <c r="U23" s="46">
        <v>2654010</v>
      </c>
      <c r="V23" s="46">
        <v>607987.72081680561</v>
      </c>
      <c r="W23" s="46">
        <v>92457225.64762333</v>
      </c>
      <c r="X23" s="49">
        <v>22.908267897136998</v>
      </c>
      <c r="Y23" s="50">
        <v>152.07087656870928</v>
      </c>
      <c r="Z23" s="50">
        <v>34.836803797884457</v>
      </c>
      <c r="AA23" s="49">
        <v>-43.849228879135886</v>
      </c>
      <c r="AB23" s="49">
        <v>-2.8643309547177802</v>
      </c>
      <c r="AC23" s="69">
        <v>-45.457572797740404</v>
      </c>
      <c r="AD23" s="46">
        <v>2858076</v>
      </c>
      <c r="AE23" s="46">
        <v>763870.18829036271</v>
      </c>
      <c r="AF23" s="46">
        <v>133267597.3987886</v>
      </c>
      <c r="AG23" s="49">
        <v>26.726727640915175</v>
      </c>
      <c r="AH23" s="50">
        <v>174.46367123851002</v>
      </c>
      <c r="AI23" s="50">
        <v>46.628430244258233</v>
      </c>
      <c r="AJ23" s="49">
        <v>-42.402866824257707</v>
      </c>
      <c r="AK23" s="49">
        <v>0.3904625021207121</v>
      </c>
      <c r="AL23" s="69">
        <v>-42.177971616879063</v>
      </c>
      <c r="AM23" s="46">
        <v>2786520</v>
      </c>
      <c r="AN23" s="46">
        <v>1182048.4385481486</v>
      </c>
      <c r="AO23" s="46">
        <v>238850289.96124715</v>
      </c>
      <c r="AP23" s="49">
        <v>42.420238812143772</v>
      </c>
      <c r="AQ23" s="50">
        <v>202.06472270680808</v>
      </c>
      <c r="AR23" s="50">
        <v>85.716337927324105</v>
      </c>
      <c r="AS23" s="49">
        <v>-12.980659636933776</v>
      </c>
      <c r="AT23" s="49">
        <v>20.062561303505703</v>
      </c>
      <c r="AU23" s="69">
        <v>4.4776488694017784</v>
      </c>
      <c r="AV23" s="46">
        <v>2881884</v>
      </c>
      <c r="AW23" s="46">
        <v>1525399.8729254534</v>
      </c>
      <c r="AX23" s="46">
        <v>376219547.0627929</v>
      </c>
      <c r="AY23" s="49">
        <v>52.930647899965898</v>
      </c>
      <c r="AZ23" s="50">
        <v>246.63667130197729</v>
      </c>
      <c r="BA23" s="50">
        <v>130.54638807904584</v>
      </c>
      <c r="BB23" s="49">
        <v>5.3584470096861647</v>
      </c>
      <c r="BC23" s="49">
        <v>23.144767617058886</v>
      </c>
      <c r="BD23" s="69">
        <v>29.74341473511393</v>
      </c>
      <c r="BE23" s="46">
        <v>2889324</v>
      </c>
      <c r="BF23" s="46">
        <v>1322929.4904022187</v>
      </c>
      <c r="BG23" s="46">
        <v>326867580.69589585</v>
      </c>
      <c r="BH23" s="49">
        <v>45.786816930265303</v>
      </c>
      <c r="BI23" s="50">
        <v>247.07861081584647</v>
      </c>
      <c r="BJ23" s="50">
        <v>113.1294312080943</v>
      </c>
      <c r="BK23" s="49">
        <v>10.945337598394767</v>
      </c>
      <c r="BL23" s="49">
        <v>11.599019252978742</v>
      </c>
      <c r="BM23" s="69">
        <v>23.81390866686489</v>
      </c>
      <c r="BN23" s="46">
        <v>2617748</v>
      </c>
      <c r="BO23" s="46">
        <v>1311239.9493686755</v>
      </c>
      <c r="BP23" s="46">
        <v>270803715.23020834</v>
      </c>
      <c r="BQ23" s="49">
        <v>50.090381097365963</v>
      </c>
      <c r="BR23" s="50">
        <v>206.52491205792853</v>
      </c>
      <c r="BS23" s="50">
        <v>103.44911551081631</v>
      </c>
      <c r="BT23" s="49">
        <v>7.3528985714806296</v>
      </c>
      <c r="BU23" s="49">
        <v>10.886597865285527</v>
      </c>
      <c r="BV23" s="69">
        <v>19.039976935745095</v>
      </c>
      <c r="BW23" s="46">
        <v>2896392</v>
      </c>
      <c r="BX23" s="46">
        <v>1729861.208776667</v>
      </c>
      <c r="BY23" s="46">
        <v>368491664.38604146</v>
      </c>
      <c r="BZ23" s="49">
        <v>59.724692264606006</v>
      </c>
      <c r="CA23" s="50">
        <v>213.01805168903317</v>
      </c>
      <c r="CB23" s="50">
        <v>127.22437583933441</v>
      </c>
      <c r="CC23" s="49">
        <v>9.6547953947785281</v>
      </c>
      <c r="CD23" s="49">
        <v>15.23993039770569</v>
      </c>
      <c r="CE23" s="69">
        <v>26.366109890801361</v>
      </c>
      <c r="CF23" s="46">
        <v>2804580</v>
      </c>
      <c r="CG23" s="46">
        <v>1880986.7157413035</v>
      </c>
      <c r="CH23" s="46">
        <v>448960996.59571147</v>
      </c>
      <c r="CI23" s="49">
        <v>67.068392263415674</v>
      </c>
      <c r="CJ23" s="50">
        <v>238.68376785360462</v>
      </c>
      <c r="CK23" s="50">
        <v>160.08136569315602</v>
      </c>
      <c r="CL23" s="49">
        <v>7.0752562527550982</v>
      </c>
      <c r="CM23" s="49">
        <v>16.766058879614292</v>
      </c>
      <c r="CN23" s="69">
        <v>25.027556761520852</v>
      </c>
      <c r="CO23" s="46">
        <v>2907335</v>
      </c>
      <c r="CP23" s="46">
        <v>1897166.0361604677</v>
      </c>
      <c r="CQ23" s="46">
        <v>421400514.09347427</v>
      </c>
      <c r="CR23" s="49">
        <v>65.254469683076351</v>
      </c>
      <c r="CS23" s="50">
        <v>222.12105111596622</v>
      </c>
      <c r="CT23" s="50">
        <v>144.9439139601987</v>
      </c>
      <c r="CU23" s="49">
        <v>16.666952996316969</v>
      </c>
      <c r="CV23" s="49">
        <v>19.334449542138987</v>
      </c>
      <c r="CW23" s="69">
        <v>39.223866155734193</v>
      </c>
      <c r="CX23" s="46">
        <v>2817780</v>
      </c>
      <c r="CY23" s="46">
        <v>1833471.4462383816</v>
      </c>
      <c r="CZ23" s="46">
        <v>421417738.40342981</v>
      </c>
      <c r="DA23" s="49">
        <v>65.067941650461762</v>
      </c>
      <c r="DB23" s="50">
        <v>229.84690558886322</v>
      </c>
      <c r="DC23" s="50">
        <v>149.55665041395346</v>
      </c>
      <c r="DD23" s="49">
        <v>36.559727855229426</v>
      </c>
      <c r="DE23" s="49">
        <v>23.677748709164966</v>
      </c>
      <c r="DF23" s="69">
        <v>68.893997054868777</v>
      </c>
      <c r="DG23" s="46">
        <v>8326452</v>
      </c>
      <c r="DH23" s="46">
        <v>1865414.4436179264</v>
      </c>
      <c r="DI23" s="46">
        <v>288441202.4938041</v>
      </c>
      <c r="DJ23" s="49">
        <v>22.403473215457513</v>
      </c>
      <c r="DK23" s="50">
        <v>154.62580097448978</v>
      </c>
      <c r="DL23" s="50">
        <v>34.641549905506459</v>
      </c>
      <c r="DM23" s="49">
        <v>0.30924797205853616</v>
      </c>
      <c r="DN23" s="49">
        <v>-42.664307174513247</v>
      </c>
      <c r="DO23" s="49">
        <v>-42.84107000631942</v>
      </c>
      <c r="DP23" s="49">
        <v>-0.67886315875056125</v>
      </c>
      <c r="DQ23" s="69">
        <v>-43.229100924039933</v>
      </c>
      <c r="DR23" s="46">
        <v>8526480</v>
      </c>
      <c r="DS23" s="46">
        <v>3471318.4997639647</v>
      </c>
      <c r="DT23" s="46">
        <v>748337434.42282867</v>
      </c>
      <c r="DU23" s="49">
        <v>40.712210663297924</v>
      </c>
      <c r="DV23" s="50">
        <v>215.57728986081585</v>
      </c>
      <c r="DW23" s="50">
        <v>87.766280390363747</v>
      </c>
      <c r="DX23" s="49">
        <v>0.90428868788851025</v>
      </c>
      <c r="DY23" s="49">
        <v>-15.23660951711345</v>
      </c>
      <c r="DZ23" s="49">
        <v>-15.996245962245142</v>
      </c>
      <c r="EA23" s="49">
        <v>18.915757912091291</v>
      </c>
      <c r="EB23" s="69">
        <v>-0.10629921136660801</v>
      </c>
      <c r="EC23" s="46">
        <v>8403464</v>
      </c>
      <c r="ED23" s="46">
        <v>4364030.6485475609</v>
      </c>
      <c r="EE23" s="46">
        <v>966162960.31214571</v>
      </c>
      <c r="EF23" s="49">
        <v>51.931330324584735</v>
      </c>
      <c r="EG23" s="50">
        <v>221.39234073291959</v>
      </c>
      <c r="EH23" s="50">
        <v>114.97198777934263</v>
      </c>
      <c r="EI23" s="49">
        <v>0.78278341808789764</v>
      </c>
      <c r="EJ23" s="49">
        <v>10.1872116428179</v>
      </c>
      <c r="EK23" s="49">
        <v>9.3313837005007265</v>
      </c>
      <c r="EL23" s="49">
        <v>12.840961817248443</v>
      </c>
      <c r="EM23" s="69">
        <v>23.370584935712419</v>
      </c>
      <c r="EN23" s="46">
        <v>8529695</v>
      </c>
      <c r="EO23" s="46">
        <v>5611624.1981401527</v>
      </c>
      <c r="EP23" s="46">
        <v>1291779249.0926156</v>
      </c>
      <c r="EQ23" s="49">
        <v>65.789271458594385</v>
      </c>
      <c r="ER23" s="50">
        <v>230.19703449150191</v>
      </c>
      <c r="ES23" s="50">
        <v>151.44495191124835</v>
      </c>
      <c r="ET23" s="49">
        <v>0.60072456341203628</v>
      </c>
      <c r="EU23" s="49">
        <v>19.465037579829797</v>
      </c>
      <c r="EV23" s="49">
        <v>18.751667145787632</v>
      </c>
      <c r="EW23" s="49">
        <v>19.366860032241053</v>
      </c>
      <c r="EX23" s="69">
        <v>41.750136307936408</v>
      </c>
      <c r="EY23" s="46">
        <v>33786091</v>
      </c>
      <c r="EZ23" s="46">
        <v>15312387.790069604</v>
      </c>
      <c r="FA23" s="46">
        <v>3294720846.321394</v>
      </c>
      <c r="FB23" s="49">
        <v>45.321572685249691</v>
      </c>
      <c r="FC23" s="50">
        <v>215.1670197680134</v>
      </c>
      <c r="FD23" s="50">
        <v>97.517077258845774</v>
      </c>
      <c r="FE23" s="49">
        <v>0.6502868045821526</v>
      </c>
      <c r="FF23" s="49">
        <v>-4.3373604433323925</v>
      </c>
      <c r="FG23" s="49">
        <v>-4.9554227873183425</v>
      </c>
      <c r="FH23" s="49">
        <v>17.471852135231455</v>
      </c>
      <c r="FI23" s="69">
        <v>11.650625205733929</v>
      </c>
      <c r="FK23" s="70">
        <v>1893</v>
      </c>
      <c r="FL23" s="71">
        <v>588</v>
      </c>
      <c r="FM23" s="46">
        <v>93926</v>
      </c>
      <c r="FN23" s="71">
        <v>56053</v>
      </c>
    </row>
    <row r="24" spans="2:170" x14ac:dyDescent="0.2">
      <c r="B24" s="73" t="s">
        <v>75</v>
      </c>
      <c r="C24" s="46">
        <v>269018</v>
      </c>
      <c r="D24" s="46">
        <v>138234.11711220222</v>
      </c>
      <c r="E24" s="46">
        <v>30470796.040521074</v>
      </c>
      <c r="F24" s="49">
        <v>51.384709243322831</v>
      </c>
      <c r="G24" s="50">
        <v>220.42891203036703</v>
      </c>
      <c r="H24" s="50">
        <v>113.26675553502396</v>
      </c>
      <c r="I24" s="49">
        <v>35.454606120567341</v>
      </c>
      <c r="J24" s="49">
        <v>82.273963920636646</v>
      </c>
      <c r="K24" s="69">
        <v>146.89847988887507</v>
      </c>
      <c r="L24" s="46">
        <v>268987</v>
      </c>
      <c r="M24" s="46">
        <v>156501.64205165516</v>
      </c>
      <c r="N24" s="46">
        <v>34199743.716050185</v>
      </c>
      <c r="O24" s="49">
        <v>58.181860852626762</v>
      </c>
      <c r="P24" s="50">
        <v>218.52642098644668</v>
      </c>
      <c r="Q24" s="50">
        <v>127.14273818455978</v>
      </c>
      <c r="R24" s="49">
        <v>21.533694480721387</v>
      </c>
      <c r="S24" s="49">
        <v>74.746678638127477</v>
      </c>
      <c r="T24" s="69">
        <v>112.37609453118519</v>
      </c>
      <c r="U24" s="46">
        <v>262830</v>
      </c>
      <c r="V24" s="46">
        <v>145019.37550274224</v>
      </c>
      <c r="W24" s="46">
        <v>27137336.451721523</v>
      </c>
      <c r="X24" s="49">
        <v>55.176112126751981</v>
      </c>
      <c r="Y24" s="50">
        <v>187.12903953450257</v>
      </c>
      <c r="Z24" s="50">
        <v>103.25052867527118</v>
      </c>
      <c r="AA24" s="49">
        <v>4.7033174333252719</v>
      </c>
      <c r="AB24" s="49">
        <v>53.73706824502294</v>
      </c>
      <c r="AC24" s="69">
        <v>60.967810577297897</v>
      </c>
      <c r="AD24" s="46">
        <v>271498</v>
      </c>
      <c r="AE24" s="46">
        <v>145441.21930314889</v>
      </c>
      <c r="AF24" s="46">
        <v>24471621.496019203</v>
      </c>
      <c r="AG24" s="49">
        <v>53.569904494010594</v>
      </c>
      <c r="AH24" s="50">
        <v>168.25781311013375</v>
      </c>
      <c r="AI24" s="50">
        <v>90.135549786809491</v>
      </c>
      <c r="AJ24" s="49">
        <v>-7.6127293608246491</v>
      </c>
      <c r="AK24" s="49">
        <v>33.670976116848379</v>
      </c>
      <c r="AL24" s="69">
        <v>23.494966471202794</v>
      </c>
      <c r="AM24" s="46">
        <v>265410</v>
      </c>
      <c r="AN24" s="46">
        <v>111478.23890784982</v>
      </c>
      <c r="AO24" s="46">
        <v>16357027.444031334</v>
      </c>
      <c r="AP24" s="49">
        <v>42.002275312855517</v>
      </c>
      <c r="AQ24" s="50">
        <v>146.72843421533045</v>
      </c>
      <c r="AR24" s="50">
        <v>61.629280901365185</v>
      </c>
      <c r="AS24" s="49">
        <v>-21.975871560424508</v>
      </c>
      <c r="AT24" s="49">
        <v>20.827886069980053</v>
      </c>
      <c r="AU24" s="69">
        <v>-5.7250949819571364</v>
      </c>
      <c r="AV24" s="46">
        <v>273823</v>
      </c>
      <c r="AW24" s="46">
        <v>106315.38531073446</v>
      </c>
      <c r="AX24" s="46">
        <v>15725797.030769071</v>
      </c>
      <c r="AY24" s="49">
        <v>38.826316748678693</v>
      </c>
      <c r="AZ24" s="50">
        <v>147.91647497496552</v>
      </c>
      <c r="BA24" s="50">
        <v>57.430519097260166</v>
      </c>
      <c r="BB24" s="49">
        <v>-18.001955293142213</v>
      </c>
      <c r="BC24" s="49">
        <v>12.614792875611691</v>
      </c>
      <c r="BD24" s="69">
        <v>-7.6580717913735405</v>
      </c>
      <c r="BE24" s="46">
        <v>273823</v>
      </c>
      <c r="BF24" s="46">
        <v>105450.3834274953</v>
      </c>
      <c r="BG24" s="46">
        <v>15138593.608820077</v>
      </c>
      <c r="BH24" s="49">
        <v>38.510418565093254</v>
      </c>
      <c r="BI24" s="50">
        <v>143.56129505426549</v>
      </c>
      <c r="BJ24" s="50">
        <v>55.286055622866151</v>
      </c>
      <c r="BK24" s="49">
        <v>-20.521973271652939</v>
      </c>
      <c r="BL24" s="49">
        <v>12.258547233505128</v>
      </c>
      <c r="BM24" s="69">
        <v>-10.779121824989833</v>
      </c>
      <c r="BN24" s="46">
        <v>247744</v>
      </c>
      <c r="BO24" s="46">
        <v>97628.748920187791</v>
      </c>
      <c r="BP24" s="46">
        <v>13347331.872830801</v>
      </c>
      <c r="BQ24" s="49">
        <v>39.407109322602281</v>
      </c>
      <c r="BR24" s="50">
        <v>136.7151788838587</v>
      </c>
      <c r="BS24" s="50">
        <v>53.875500003353466</v>
      </c>
      <c r="BT24" s="49">
        <v>3.7858103931087386</v>
      </c>
      <c r="BU24" s="49">
        <v>10.882545593576298</v>
      </c>
      <c r="BV24" s="69">
        <v>15.080348528808313</v>
      </c>
      <c r="BW24" s="46">
        <v>274288</v>
      </c>
      <c r="BX24" s="46">
        <v>145243.2971635256</v>
      </c>
      <c r="BY24" s="46">
        <v>20493164.121240839</v>
      </c>
      <c r="BZ24" s="49">
        <v>52.952844150500788</v>
      </c>
      <c r="CA24" s="50">
        <v>141.09542072821526</v>
      </c>
      <c r="CB24" s="50">
        <v>74.714038241705225</v>
      </c>
      <c r="CC24" s="49">
        <v>8.4501474234672642</v>
      </c>
      <c r="CD24" s="49">
        <v>5.9454352201502703</v>
      </c>
      <c r="CE24" s="69">
        <v>14.897980684633806</v>
      </c>
      <c r="CF24" s="46">
        <v>265890</v>
      </c>
      <c r="CG24" s="46">
        <v>179302.86865417377</v>
      </c>
      <c r="CH24" s="46">
        <v>35466184.360733658</v>
      </c>
      <c r="CI24" s="49">
        <v>67.434980124929012</v>
      </c>
      <c r="CJ24" s="50">
        <v>197.80042911158458</v>
      </c>
      <c r="CK24" s="50">
        <v>133.38668005842138</v>
      </c>
      <c r="CL24" s="49">
        <v>2.2537522286737373</v>
      </c>
      <c r="CM24" s="49">
        <v>27.620477162714135</v>
      </c>
      <c r="CN24" s="69">
        <v>30.4967265109922</v>
      </c>
      <c r="CO24" s="46">
        <v>274753</v>
      </c>
      <c r="CP24" s="46">
        <v>204490.69931856901</v>
      </c>
      <c r="CQ24" s="46">
        <v>49912856.515675023</v>
      </c>
      <c r="CR24" s="49">
        <v>74.427103368687142</v>
      </c>
      <c r="CS24" s="50">
        <v>244.08374895289253</v>
      </c>
      <c r="CT24" s="50">
        <v>181.66446413933616</v>
      </c>
      <c r="CU24" s="49">
        <v>0.11564131525962701</v>
      </c>
      <c r="CV24" s="49">
        <v>33.694255283476686</v>
      </c>
      <c r="CW24" s="69">
        <v>33.848861078777865</v>
      </c>
      <c r="CX24" s="46">
        <v>265890</v>
      </c>
      <c r="CY24" s="46">
        <v>214818.28364565587</v>
      </c>
      <c r="CZ24" s="46">
        <v>61655394.019841939</v>
      </c>
      <c r="DA24" s="49">
        <v>80.79216354344122</v>
      </c>
      <c r="DB24" s="50">
        <v>287.01185473366365</v>
      </c>
      <c r="DC24" s="50">
        <v>231.88308706548548</v>
      </c>
      <c r="DD24" s="49">
        <v>18.070356188883292</v>
      </c>
      <c r="DE24" s="49">
        <v>36.167643643433884</v>
      </c>
      <c r="DF24" s="69">
        <v>60.773621863773378</v>
      </c>
      <c r="DG24" s="46">
        <v>800835</v>
      </c>
      <c r="DH24" s="46">
        <v>439755.13466659962</v>
      </c>
      <c r="DI24" s="46">
        <v>91807876.208292782</v>
      </c>
      <c r="DJ24" s="49">
        <v>54.912077352588184</v>
      </c>
      <c r="DK24" s="50">
        <v>208.77044739431395</v>
      </c>
      <c r="DL24" s="50">
        <v>114.6401895625101</v>
      </c>
      <c r="DM24" s="49">
        <v>6.7013173199527269</v>
      </c>
      <c r="DN24" s="49">
        <v>26.629422502609149</v>
      </c>
      <c r="DO24" s="49">
        <v>18.676531539716468</v>
      </c>
      <c r="DP24" s="49">
        <v>70.152491186260193</v>
      </c>
      <c r="DQ24" s="69">
        <v>101.93107486856043</v>
      </c>
      <c r="DR24" s="46">
        <v>810731</v>
      </c>
      <c r="DS24" s="46">
        <v>363234.84352173319</v>
      </c>
      <c r="DT24" s="46">
        <v>56554445.970819607</v>
      </c>
      <c r="DU24" s="49">
        <v>44.803374179812188</v>
      </c>
      <c r="DV24" s="50">
        <v>155.69664358875258</v>
      </c>
      <c r="DW24" s="50">
        <v>69.757349812477386</v>
      </c>
      <c r="DX24" s="49">
        <v>5.7143825783308797</v>
      </c>
      <c r="DY24" s="49">
        <v>-10.719946300001068</v>
      </c>
      <c r="DZ24" s="49">
        <v>-15.545972532391362</v>
      </c>
      <c r="EA24" s="49">
        <v>23.520798987111686</v>
      </c>
      <c r="EB24" s="69">
        <v>4.3182895049038308</v>
      </c>
      <c r="EC24" s="46">
        <v>795855</v>
      </c>
      <c r="ED24" s="46">
        <v>348322.42951120867</v>
      </c>
      <c r="EE24" s="46">
        <v>48979089.602891721</v>
      </c>
      <c r="EF24" s="49">
        <v>43.767071829819336</v>
      </c>
      <c r="EG24" s="50">
        <v>140.61422823566869</v>
      </c>
      <c r="EH24" s="50">
        <v>61.542730274851223</v>
      </c>
      <c r="EI24" s="49">
        <v>5.1804186044667535</v>
      </c>
      <c r="EJ24" s="49">
        <v>1.6706471152701929</v>
      </c>
      <c r="EK24" s="49">
        <v>-3.3369058003638319</v>
      </c>
      <c r="EL24" s="49">
        <v>9.287726882276532</v>
      </c>
      <c r="EM24" s="69">
        <v>5.6408983850249941</v>
      </c>
      <c r="EN24" s="46">
        <v>806533</v>
      </c>
      <c r="EO24" s="46">
        <v>598611.85161839868</v>
      </c>
      <c r="EP24" s="46">
        <v>147034434.89625064</v>
      </c>
      <c r="EQ24" s="49">
        <v>74.220379280004494</v>
      </c>
      <c r="ER24" s="50">
        <v>245.62566627895919</v>
      </c>
      <c r="ES24" s="50">
        <v>182.30430112128161</v>
      </c>
      <c r="ET24" s="49">
        <v>2.6146909216750509</v>
      </c>
      <c r="EU24" s="49">
        <v>9.3585208220532436</v>
      </c>
      <c r="EV24" s="49">
        <v>6.5719926063144092</v>
      </c>
      <c r="EW24" s="49">
        <v>34.055367734207742</v>
      </c>
      <c r="EX24" s="69">
        <v>42.865476590073122</v>
      </c>
      <c r="EY24" s="46">
        <v>3213954</v>
      </c>
      <c r="EZ24" s="46">
        <v>1749924.2593179401</v>
      </c>
      <c r="FA24" s="46">
        <v>344375846.67825472</v>
      </c>
      <c r="FB24" s="49">
        <v>54.447707071038977</v>
      </c>
      <c r="FC24" s="50">
        <v>196.79471545384513</v>
      </c>
      <c r="FD24" s="50">
        <v>107.15021020159428</v>
      </c>
      <c r="FE24" s="49">
        <v>5.0282590189488197</v>
      </c>
      <c r="FF24" s="49">
        <v>6.4359867076177082</v>
      </c>
      <c r="FG24" s="49">
        <v>1.3403323085169594</v>
      </c>
      <c r="FH24" s="49">
        <v>35.793164988586675</v>
      </c>
      <c r="FI24" s="69">
        <v>37.61324465170361</v>
      </c>
      <c r="FK24" s="70">
        <v>102</v>
      </c>
      <c r="FL24" s="71">
        <v>41</v>
      </c>
      <c r="FM24" s="46">
        <v>8863</v>
      </c>
      <c r="FN24" s="71">
        <v>5870</v>
      </c>
    </row>
    <row r="25" spans="2:170" x14ac:dyDescent="0.2">
      <c r="B25" s="73" t="s">
        <v>76</v>
      </c>
      <c r="C25" s="46">
        <v>2711167</v>
      </c>
      <c r="D25" s="46">
        <v>1397987.9967502872</v>
      </c>
      <c r="E25" s="46">
        <v>276417584.65979654</v>
      </c>
      <c r="F25" s="49">
        <v>51.564068047091432</v>
      </c>
      <c r="G25" s="50">
        <v>197.72529184967746</v>
      </c>
      <c r="H25" s="50">
        <v>101.95520403567781</v>
      </c>
      <c r="I25" s="49">
        <v>13.252003291551112</v>
      </c>
      <c r="J25" s="49">
        <v>33.490481727017645</v>
      </c>
      <c r="K25" s="69">
        <v>51.180644759495877</v>
      </c>
      <c r="L25" s="46">
        <v>2708377</v>
      </c>
      <c r="M25" s="46">
        <v>1004397.0855084258</v>
      </c>
      <c r="N25" s="46">
        <v>171640065.96010321</v>
      </c>
      <c r="O25" s="49">
        <v>37.084832927927899</v>
      </c>
      <c r="P25" s="50">
        <v>170.88865393632543</v>
      </c>
      <c r="Q25" s="50">
        <v>63.373771805071165</v>
      </c>
      <c r="R25" s="49">
        <v>-18.695051126500747</v>
      </c>
      <c r="S25" s="49">
        <v>15.563303863818708</v>
      </c>
      <c r="T25" s="69">
        <v>-6.0413148770541332</v>
      </c>
      <c r="U25" s="46">
        <v>2622960</v>
      </c>
      <c r="V25" s="46">
        <v>1336055.687852995</v>
      </c>
      <c r="W25" s="46">
        <v>261957404.41516268</v>
      </c>
      <c r="X25" s="49">
        <v>50.936944820088563</v>
      </c>
      <c r="Y25" s="50">
        <v>196.06772891040274</v>
      </c>
      <c r="Z25" s="50">
        <v>99.87091088509267</v>
      </c>
      <c r="AA25" s="49">
        <v>-1.1782079794603577</v>
      </c>
      <c r="AB25" s="49">
        <v>21.564560845779205</v>
      </c>
      <c r="AC25" s="69">
        <v>20.132277489651269</v>
      </c>
      <c r="AD25" s="46">
        <v>2704657</v>
      </c>
      <c r="AE25" s="46">
        <v>1306046.9217493199</v>
      </c>
      <c r="AF25" s="46">
        <v>256954880.12012854</v>
      </c>
      <c r="AG25" s="49">
        <v>48.288818942635601</v>
      </c>
      <c r="AH25" s="50">
        <v>196.74245682993003</v>
      </c>
      <c r="AI25" s="50">
        <v>95.004608761897927</v>
      </c>
      <c r="AJ25" s="49">
        <v>-3.7370075902816007</v>
      </c>
      <c r="AK25" s="49">
        <v>20.16930682748335</v>
      </c>
      <c r="AL25" s="69">
        <v>15.678570710061011</v>
      </c>
      <c r="AM25" s="46">
        <v>2630370</v>
      </c>
      <c r="AN25" s="46">
        <v>1250847.4467987835</v>
      </c>
      <c r="AO25" s="46">
        <v>233798092.87243059</v>
      </c>
      <c r="AP25" s="49">
        <v>47.554049308606146</v>
      </c>
      <c r="AQ25" s="50">
        <v>186.91175608246681</v>
      </c>
      <c r="AR25" s="50">
        <v>88.88410865103792</v>
      </c>
      <c r="AS25" s="49">
        <v>-4.0530668617474293</v>
      </c>
      <c r="AT25" s="49">
        <v>17.592950887451856</v>
      </c>
      <c r="AU25" s="69">
        <v>12.826829963319787</v>
      </c>
      <c r="AV25" s="46">
        <v>2733828</v>
      </c>
      <c r="AW25" s="46">
        <v>1525974.5639699153</v>
      </c>
      <c r="AX25" s="46">
        <v>382464284.05569148</v>
      </c>
      <c r="AY25" s="49">
        <v>55.818235966926785</v>
      </c>
      <c r="AZ25" s="50">
        <v>250.63608076184934</v>
      </c>
      <c r="BA25" s="50">
        <v>139.90063897790625</v>
      </c>
      <c r="BB25" s="49">
        <v>-7.2285300152753118</v>
      </c>
      <c r="BC25" s="49">
        <v>18.817946490712</v>
      </c>
      <c r="BD25" s="69">
        <v>10.229155565100696</v>
      </c>
      <c r="BE25" s="46">
        <v>2728248</v>
      </c>
      <c r="BF25" s="46">
        <v>1578306.5206197854</v>
      </c>
      <c r="BG25" s="46">
        <v>418173338.54774791</v>
      </c>
      <c r="BH25" s="49">
        <v>57.85055173209274</v>
      </c>
      <c r="BI25" s="50">
        <v>264.95065000652431</v>
      </c>
      <c r="BJ25" s="50">
        <v>153.27541284654032</v>
      </c>
      <c r="BK25" s="49">
        <v>10.095176934458536</v>
      </c>
      <c r="BL25" s="49">
        <v>18.829211451724728</v>
      </c>
      <c r="BM25" s="69">
        <v>30.825230597687888</v>
      </c>
      <c r="BN25" s="46">
        <v>2464672</v>
      </c>
      <c r="BO25" s="46">
        <v>1372989.1566168836</v>
      </c>
      <c r="BP25" s="46">
        <v>273873395.84298724</v>
      </c>
      <c r="BQ25" s="49">
        <v>55.70676976964414</v>
      </c>
      <c r="BR25" s="50">
        <v>199.47236620413338</v>
      </c>
      <c r="BS25" s="50">
        <v>111.11961179539803</v>
      </c>
      <c r="BT25" s="49">
        <v>10.965931958286685</v>
      </c>
      <c r="BU25" s="49">
        <v>16.253112234595289</v>
      </c>
      <c r="BV25" s="69">
        <v>29.001349421557219</v>
      </c>
      <c r="BW25" s="46">
        <v>2718762</v>
      </c>
      <c r="BX25" s="46">
        <v>1692320.9586965956</v>
      </c>
      <c r="BY25" s="46">
        <v>346154441.5589835</v>
      </c>
      <c r="BZ25" s="49">
        <v>62.246013394942089</v>
      </c>
      <c r="CA25" s="50">
        <v>204.5442029067508</v>
      </c>
      <c r="CB25" s="50">
        <v>127.32061193991365</v>
      </c>
      <c r="CC25" s="49">
        <v>10.308713034648269</v>
      </c>
      <c r="CD25" s="49">
        <v>15.718310351505624</v>
      </c>
      <c r="CE25" s="69">
        <v>27.64737889414674</v>
      </c>
      <c r="CF25" s="46">
        <v>2626890</v>
      </c>
      <c r="CG25" s="46">
        <v>1885251.2361767157</v>
      </c>
      <c r="CH25" s="46">
        <v>483129255.5069766</v>
      </c>
      <c r="CI25" s="49">
        <v>71.767422167533311</v>
      </c>
      <c r="CJ25" s="50">
        <v>256.26783647507978</v>
      </c>
      <c r="CK25" s="50">
        <v>183.91682008267441</v>
      </c>
      <c r="CL25" s="49">
        <v>21.252188749431003</v>
      </c>
      <c r="CM25" s="49">
        <v>21.157363743880087</v>
      </c>
      <c r="CN25" s="69">
        <v>46.905955370460838</v>
      </c>
      <c r="CO25" s="46">
        <v>2720529</v>
      </c>
      <c r="CP25" s="46">
        <v>1864175.8986004281</v>
      </c>
      <c r="CQ25" s="46">
        <v>410383095.61920696</v>
      </c>
      <c r="CR25" s="49">
        <v>68.522551996337043</v>
      </c>
      <c r="CS25" s="50">
        <v>220.14183099744571</v>
      </c>
      <c r="CT25" s="50">
        <v>150.84680061091316</v>
      </c>
      <c r="CU25" s="49">
        <v>6.4963571610495583</v>
      </c>
      <c r="CV25" s="49">
        <v>15.126338157796528</v>
      </c>
      <c r="CW25" s="69">
        <v>22.605356271044727</v>
      </c>
      <c r="CX25" s="46">
        <v>2652480</v>
      </c>
      <c r="CY25" s="46">
        <v>1871857.5074287711</v>
      </c>
      <c r="CZ25" s="46">
        <v>422894602.09795046</v>
      </c>
      <c r="DA25" s="49">
        <v>70.570089404209313</v>
      </c>
      <c r="DB25" s="50">
        <v>225.92243288798662</v>
      </c>
      <c r="DC25" s="50">
        <v>159.43366287321695</v>
      </c>
      <c r="DD25" s="49">
        <v>16.104919641875696</v>
      </c>
      <c r="DE25" s="49">
        <v>15.76973394230315</v>
      </c>
      <c r="DF25" s="69">
        <v>34.414356563278496</v>
      </c>
      <c r="DG25" s="46">
        <v>8042504</v>
      </c>
      <c r="DH25" s="46">
        <v>3738440.770111708</v>
      </c>
      <c r="DI25" s="46">
        <v>710015055.03506243</v>
      </c>
      <c r="DJ25" s="49">
        <v>46.483542564749833</v>
      </c>
      <c r="DK25" s="50">
        <v>189.92277762203159</v>
      </c>
      <c r="DL25" s="50">
        <v>88.28283517609222</v>
      </c>
      <c r="DM25" s="49">
        <v>0.95078838227399176</v>
      </c>
      <c r="DN25" s="49">
        <v>-1.2919777193497368</v>
      </c>
      <c r="DO25" s="49">
        <v>-2.2216429783660478</v>
      </c>
      <c r="DP25" s="49">
        <v>24.340215679609727</v>
      </c>
      <c r="DQ25" s="69">
        <v>21.577820008724142</v>
      </c>
      <c r="DR25" s="46">
        <v>8068855</v>
      </c>
      <c r="DS25" s="46">
        <v>4082868.9325180184</v>
      </c>
      <c r="DT25" s="46">
        <v>873217257.04825068</v>
      </c>
      <c r="DU25" s="49">
        <v>50.600350762506189</v>
      </c>
      <c r="DV25" s="50">
        <v>213.87344817598967</v>
      </c>
      <c r="DW25" s="50">
        <v>108.22071496491766</v>
      </c>
      <c r="DX25" s="49">
        <v>-0.63553026471520158</v>
      </c>
      <c r="DY25" s="49">
        <v>-5.759339145031718</v>
      </c>
      <c r="DZ25" s="49">
        <v>-5.1565805100900599</v>
      </c>
      <c r="EA25" s="49">
        <v>18.628989733145389</v>
      </c>
      <c r="EB25" s="69">
        <v>12.511790369304306</v>
      </c>
      <c r="EC25" s="46">
        <v>7911682</v>
      </c>
      <c r="ED25" s="46">
        <v>4643616.6359332642</v>
      </c>
      <c r="EE25" s="46">
        <v>1038201175.9497186</v>
      </c>
      <c r="EF25" s="49">
        <v>58.693165826600016</v>
      </c>
      <c r="EG25" s="50">
        <v>223.57598771524408</v>
      </c>
      <c r="EH25" s="50">
        <v>131.22382521816709</v>
      </c>
      <c r="EI25" s="49">
        <v>-0.56533743287387783</v>
      </c>
      <c r="EJ25" s="49">
        <v>9.7977768642127021</v>
      </c>
      <c r="EK25" s="49">
        <v>10.422033956411401</v>
      </c>
      <c r="EL25" s="49">
        <v>17.072432492349719</v>
      </c>
      <c r="EM25" s="69">
        <v>29.273761160156901</v>
      </c>
      <c r="EN25" s="46">
        <v>7999899</v>
      </c>
      <c r="EO25" s="46">
        <v>5621284.6422059154</v>
      </c>
      <c r="EP25" s="46">
        <v>1316406953.224134</v>
      </c>
      <c r="EQ25" s="49">
        <v>70.266945147756431</v>
      </c>
      <c r="ER25" s="50">
        <v>234.18258227669949</v>
      </c>
      <c r="ES25" s="50">
        <v>164.55294663396802</v>
      </c>
      <c r="ET25" s="49">
        <v>0.40031365453974532</v>
      </c>
      <c r="EU25" s="49">
        <v>14.789385013728245</v>
      </c>
      <c r="EV25" s="49">
        <v>14.331699608637919</v>
      </c>
      <c r="EW25" s="49">
        <v>17.680670920487671</v>
      </c>
      <c r="EX25" s="69">
        <v>34.54631117433329</v>
      </c>
      <c r="EY25" s="46">
        <v>32022940</v>
      </c>
      <c r="EZ25" s="46">
        <v>18086210.980768908</v>
      </c>
      <c r="FA25" s="46">
        <v>3937840441.2571659</v>
      </c>
      <c r="FB25" s="49">
        <v>56.478920988419262</v>
      </c>
      <c r="FC25" s="50">
        <v>217.72611441082253</v>
      </c>
      <c r="FD25" s="50">
        <v>122.96936012924378</v>
      </c>
      <c r="FE25" s="49">
        <v>3.4530923919946485E-2</v>
      </c>
      <c r="FF25" s="49">
        <v>4.8716419661583803</v>
      </c>
      <c r="FG25" s="49">
        <v>4.8354413196059927</v>
      </c>
      <c r="FH25" s="49">
        <v>19.516728011832051</v>
      </c>
      <c r="FI25" s="69">
        <v>25.295889262110148</v>
      </c>
      <c r="FK25" s="70">
        <v>1807</v>
      </c>
      <c r="FL25" s="71">
        <v>624</v>
      </c>
      <c r="FM25" s="46">
        <v>88416</v>
      </c>
      <c r="FN25" s="71">
        <v>51489</v>
      </c>
    </row>
    <row r="26" spans="2:170" x14ac:dyDescent="0.2">
      <c r="B26" s="73" t="s">
        <v>77</v>
      </c>
      <c r="C26" s="46">
        <v>496744</v>
      </c>
      <c r="D26" s="46">
        <v>218911.03894848749</v>
      </c>
      <c r="E26" s="46">
        <v>32161238.435876753</v>
      </c>
      <c r="F26" s="49">
        <v>44.069186331085525</v>
      </c>
      <c r="G26" s="50">
        <v>146.9146489384882</v>
      </c>
      <c r="H26" s="50">
        <v>64.744090388362523</v>
      </c>
      <c r="I26" s="49">
        <v>4.3757313306094758</v>
      </c>
      <c r="J26" s="49">
        <v>21.152117725533035</v>
      </c>
      <c r="K26" s="69">
        <v>26.453408898467735</v>
      </c>
      <c r="L26" s="46">
        <v>497891</v>
      </c>
      <c r="M26" s="46">
        <v>207413.4426888825</v>
      </c>
      <c r="N26" s="46">
        <v>29733213.122790981</v>
      </c>
      <c r="O26" s="49">
        <v>41.658403684517801</v>
      </c>
      <c r="P26" s="50">
        <v>143.35239190542927</v>
      </c>
      <c r="Q26" s="50">
        <v>59.718318111375744</v>
      </c>
      <c r="R26" s="49">
        <v>1.3438744343339857</v>
      </c>
      <c r="S26" s="49">
        <v>19.026408667326777</v>
      </c>
      <c r="T26" s="69">
        <v>20.625974143369042</v>
      </c>
      <c r="U26" s="46">
        <v>480900</v>
      </c>
      <c r="V26" s="46">
        <v>227662.67403206884</v>
      </c>
      <c r="W26" s="46">
        <v>32657503.696013819</v>
      </c>
      <c r="X26" s="49">
        <v>47.340959457697821</v>
      </c>
      <c r="Y26" s="50">
        <v>143.44689499436191</v>
      </c>
      <c r="Z26" s="50">
        <v>67.909136402607231</v>
      </c>
      <c r="AA26" s="49">
        <v>1.6036588187930947</v>
      </c>
      <c r="AB26" s="49">
        <v>14.646634683169831</v>
      </c>
      <c r="AC26" s="69">
        <v>16.485175550550455</v>
      </c>
      <c r="AD26" s="46">
        <v>497054</v>
      </c>
      <c r="AE26" s="46">
        <v>276975.45755409769</v>
      </c>
      <c r="AF26" s="46">
        <v>42167496.917489693</v>
      </c>
      <c r="AG26" s="49">
        <v>55.723413865313972</v>
      </c>
      <c r="AH26" s="50">
        <v>152.24271958916688</v>
      </c>
      <c r="AI26" s="50">
        <v>84.834840716480883</v>
      </c>
      <c r="AJ26" s="49">
        <v>-2.489744510948189</v>
      </c>
      <c r="AK26" s="49">
        <v>10.893886256837227</v>
      </c>
      <c r="AL26" s="69">
        <v>8.1329118107854743</v>
      </c>
      <c r="AM26" s="46">
        <v>488520</v>
      </c>
      <c r="AN26" s="46">
        <v>281306.09999999998</v>
      </c>
      <c r="AO26" s="46">
        <v>43127192.775316939</v>
      </c>
      <c r="AP26" s="49">
        <v>57.583333333333336</v>
      </c>
      <c r="AQ26" s="50">
        <v>153.31054952351528</v>
      </c>
      <c r="AR26" s="50">
        <v>88.281324767290883</v>
      </c>
      <c r="AS26" s="49">
        <v>23.582858742538473</v>
      </c>
      <c r="AT26" s="49">
        <v>12.128209743010602</v>
      </c>
      <c r="AU26" s="69">
        <v>38.571247057415626</v>
      </c>
      <c r="AV26" s="46">
        <v>505734</v>
      </c>
      <c r="AW26" s="46">
        <v>300046.54783181264</v>
      </c>
      <c r="AX26" s="46">
        <v>54558070.083323725</v>
      </c>
      <c r="AY26" s="49">
        <v>59.328925449309843</v>
      </c>
      <c r="AZ26" s="50">
        <v>181.83202065669349</v>
      </c>
      <c r="BA26" s="50">
        <v>107.87898397838335</v>
      </c>
      <c r="BB26" s="49">
        <v>10.240334869630745</v>
      </c>
      <c r="BC26" s="49">
        <v>12.090466341495995</v>
      </c>
      <c r="BD26" s="69">
        <v>23.568905451835246</v>
      </c>
      <c r="BE26" s="46">
        <v>505703</v>
      </c>
      <c r="BF26" s="46">
        <v>276008.92108251323</v>
      </c>
      <c r="BG26" s="46">
        <v>48220059.173056044</v>
      </c>
      <c r="BH26" s="49">
        <v>54.579253253888794</v>
      </c>
      <c r="BI26" s="50">
        <v>174.70471238370078</v>
      </c>
      <c r="BJ26" s="50">
        <v>95.352527418378074</v>
      </c>
      <c r="BK26" s="49">
        <v>-14.730663595566254</v>
      </c>
      <c r="BL26" s="49">
        <v>10.081933581343984</v>
      </c>
      <c r="BM26" s="69">
        <v>-6.133865734106509</v>
      </c>
      <c r="BN26" s="46">
        <v>449988</v>
      </c>
      <c r="BO26" s="46">
        <v>261117.73743180046</v>
      </c>
      <c r="BP26" s="46">
        <v>42396942.345607221</v>
      </c>
      <c r="BQ26" s="49">
        <v>58.027711279367551</v>
      </c>
      <c r="BR26" s="50">
        <v>162.3671481018427</v>
      </c>
      <c r="BS26" s="50">
        <v>94.2179399130804</v>
      </c>
      <c r="BT26" s="49">
        <v>-6.1741390235182898</v>
      </c>
      <c r="BU26" s="49">
        <v>9.5466533629302699</v>
      </c>
      <c r="BV26" s="69">
        <v>2.7830906886713738</v>
      </c>
      <c r="BW26" s="46">
        <v>506013</v>
      </c>
      <c r="BX26" s="46">
        <v>373782.5301943763</v>
      </c>
      <c r="BY26" s="46">
        <v>67811478.644522235</v>
      </c>
      <c r="BZ26" s="49">
        <v>73.868167457036932</v>
      </c>
      <c r="CA26" s="50">
        <v>181.41960409240784</v>
      </c>
      <c r="CB26" s="50">
        <v>134.01133695087327</v>
      </c>
      <c r="CC26" s="49">
        <v>4.0211766572491419</v>
      </c>
      <c r="CD26" s="49">
        <v>18.994386010234603</v>
      </c>
      <c r="CE26" s="69">
        <v>23.779360483912157</v>
      </c>
      <c r="CF26" s="46">
        <v>483690</v>
      </c>
      <c r="CG26" s="46">
        <v>373542.89441469015</v>
      </c>
      <c r="CH26" s="46">
        <v>73349067.961071447</v>
      </c>
      <c r="CI26" s="49">
        <v>77.227748023463406</v>
      </c>
      <c r="CJ26" s="50">
        <v>196.36049583007912</v>
      </c>
      <c r="CK26" s="50">
        <v>151.64478893727684</v>
      </c>
      <c r="CL26" s="49">
        <v>7.7974238639991729</v>
      </c>
      <c r="CM26" s="49">
        <v>23.739341373076602</v>
      </c>
      <c r="CN26" s="69">
        <v>33.387822306416666</v>
      </c>
      <c r="CO26" s="46">
        <v>488653</v>
      </c>
      <c r="CP26" s="46">
        <v>369616.5811403509</v>
      </c>
      <c r="CQ26" s="46">
        <v>66777506.388483413</v>
      </c>
      <c r="CR26" s="49">
        <v>75.639887842774087</v>
      </c>
      <c r="CS26" s="50">
        <v>180.66696624501984</v>
      </c>
      <c r="CT26" s="50">
        <v>136.65629063667555</v>
      </c>
      <c r="CU26" s="49">
        <v>12.699526006875427</v>
      </c>
      <c r="CV26" s="49">
        <v>17.657467631039104</v>
      </c>
      <c r="CW26" s="69">
        <v>32.599408332013581</v>
      </c>
      <c r="CX26" s="46">
        <v>481680</v>
      </c>
      <c r="CY26" s="46">
        <v>317636.18023593113</v>
      </c>
      <c r="CZ26" s="46">
        <v>55467580.687247209</v>
      </c>
      <c r="DA26" s="49">
        <v>65.943402307741891</v>
      </c>
      <c r="DB26" s="50">
        <v>174.62614191509124</v>
      </c>
      <c r="DC26" s="50">
        <v>115.15441929755691</v>
      </c>
      <c r="DD26" s="49">
        <v>12.10268906341479</v>
      </c>
      <c r="DE26" s="49">
        <v>15.852469422596258</v>
      </c>
      <c r="DF26" s="69">
        <v>29.873733569142328</v>
      </c>
      <c r="DG26" s="46">
        <v>1475535</v>
      </c>
      <c r="DH26" s="46">
        <v>653987.15566943877</v>
      </c>
      <c r="DI26" s="46">
        <v>94551955.254681557</v>
      </c>
      <c r="DJ26" s="49">
        <v>44.322036120419973</v>
      </c>
      <c r="DK26" s="50">
        <v>144.57769458468283</v>
      </c>
      <c r="DL26" s="50">
        <v>64.079778015893595</v>
      </c>
      <c r="DM26" s="49">
        <v>12.185632976547639</v>
      </c>
      <c r="DN26" s="49">
        <v>14.778696117866064</v>
      </c>
      <c r="DO26" s="49">
        <v>2.3114039404956017</v>
      </c>
      <c r="DP26" s="49">
        <v>18.119545204201646</v>
      </c>
      <c r="DQ26" s="69">
        <v>20.84976502656783</v>
      </c>
      <c r="DR26" s="46">
        <v>1491308</v>
      </c>
      <c r="DS26" s="46">
        <v>858328.10538591037</v>
      </c>
      <c r="DT26" s="46">
        <v>139852759.77613035</v>
      </c>
      <c r="DU26" s="49">
        <v>57.555387980612345</v>
      </c>
      <c r="DV26" s="50">
        <v>162.9362465222452</v>
      </c>
      <c r="DW26" s="50">
        <v>93.778588846925217</v>
      </c>
      <c r="DX26" s="49">
        <v>5.0307139064060431</v>
      </c>
      <c r="DY26" s="49">
        <v>14.998622133984581</v>
      </c>
      <c r="DZ26" s="49">
        <v>9.490469841455683</v>
      </c>
      <c r="EA26" s="49">
        <v>11.691983386583312</v>
      </c>
      <c r="EB26" s="69">
        <v>22.292077385325516</v>
      </c>
      <c r="EC26" s="46">
        <v>1461704</v>
      </c>
      <c r="ED26" s="46">
        <v>910909.18870869</v>
      </c>
      <c r="EE26" s="46">
        <v>158428480.16318551</v>
      </c>
      <c r="EF26" s="49">
        <v>62.318307174960871</v>
      </c>
      <c r="EG26" s="50">
        <v>173.92346254380703</v>
      </c>
      <c r="EH26" s="50">
        <v>108.38615763737768</v>
      </c>
      <c r="EI26" s="49">
        <v>3.4442151509232604</v>
      </c>
      <c r="EJ26" s="49">
        <v>-1.9946474769605336</v>
      </c>
      <c r="EK26" s="49">
        <v>-5.2577735931811054</v>
      </c>
      <c r="EL26" s="49">
        <v>13.454739998753176</v>
      </c>
      <c r="EM26" s="69">
        <v>7.4895466389096299</v>
      </c>
      <c r="EN26" s="46">
        <v>1454023</v>
      </c>
      <c r="EO26" s="46">
        <v>1060795.6557909721</v>
      </c>
      <c r="EP26" s="46">
        <v>195594155.03680205</v>
      </c>
      <c r="EQ26" s="49">
        <v>72.955906185182229</v>
      </c>
      <c r="ER26" s="50">
        <v>184.38438540828975</v>
      </c>
      <c r="ES26" s="50">
        <v>134.51929923859669</v>
      </c>
      <c r="ET26" s="49">
        <v>0.20509328781217975</v>
      </c>
      <c r="EU26" s="49">
        <v>11.005737729316481</v>
      </c>
      <c r="EV26" s="49">
        <v>10.778538382717052</v>
      </c>
      <c r="EW26" s="49">
        <v>19.299733598492441</v>
      </c>
      <c r="EX26" s="69">
        <v>32.158501174918676</v>
      </c>
      <c r="EY26" s="46">
        <v>5882570</v>
      </c>
      <c r="EZ26" s="46">
        <v>3484020.1055550114</v>
      </c>
      <c r="FA26" s="46">
        <v>588427350.23079944</v>
      </c>
      <c r="FB26" s="49">
        <v>59.226156349265906</v>
      </c>
      <c r="FC26" s="50">
        <v>168.89321312830421</v>
      </c>
      <c r="FD26" s="50">
        <v>100.02895847066834</v>
      </c>
      <c r="FE26" s="49">
        <v>5.06046999735499</v>
      </c>
      <c r="FF26" s="49">
        <v>8.8336953548201063</v>
      </c>
      <c r="FG26" s="49">
        <v>3.5914796093831867</v>
      </c>
      <c r="FH26" s="49">
        <v>15.329398436054333</v>
      </c>
      <c r="FI26" s="69">
        <v>19.471430264586573</v>
      </c>
      <c r="FK26" s="70">
        <v>321</v>
      </c>
      <c r="FL26" s="71">
        <v>126</v>
      </c>
      <c r="FM26" s="46">
        <v>16056</v>
      </c>
      <c r="FN26" s="71">
        <v>10342</v>
      </c>
    </row>
    <row r="27" spans="2:170" x14ac:dyDescent="0.2">
      <c r="B27" s="73" t="s">
        <v>78</v>
      </c>
      <c r="C27" s="46">
        <v>284363</v>
      </c>
      <c r="D27" s="46">
        <v>153876.43722685738</v>
      </c>
      <c r="E27" s="46">
        <v>27876727.374080416</v>
      </c>
      <c r="F27" s="49">
        <v>54.112678944467937</v>
      </c>
      <c r="G27" s="50">
        <v>181.16306743560898</v>
      </c>
      <c r="H27" s="50">
        <v>98.032189047381038</v>
      </c>
      <c r="I27" s="49">
        <v>51.935664971175278</v>
      </c>
      <c r="J27" s="49">
        <v>39.209170047451138</v>
      </c>
      <c r="K27" s="69">
        <v>111.50837821263606</v>
      </c>
      <c r="L27" s="46">
        <v>284549</v>
      </c>
      <c r="M27" s="46">
        <v>127399.87791386804</v>
      </c>
      <c r="N27" s="46">
        <v>19450781.089262385</v>
      </c>
      <c r="O27" s="49">
        <v>44.772562164642309</v>
      </c>
      <c r="P27" s="50">
        <v>152.67503711748128</v>
      </c>
      <c r="Q27" s="50">
        <v>68.356525903315017</v>
      </c>
      <c r="R27" s="49">
        <v>18.671458635972702</v>
      </c>
      <c r="S27" s="49">
        <v>15.632172288823037</v>
      </c>
      <c r="T27" s="69">
        <v>37.222385507448884</v>
      </c>
      <c r="U27" s="46">
        <v>275370</v>
      </c>
      <c r="V27" s="46">
        <v>151768.72546287079</v>
      </c>
      <c r="W27" s="46">
        <v>24002962.779270463</v>
      </c>
      <c r="X27" s="49">
        <v>55.114473422257618</v>
      </c>
      <c r="Y27" s="50">
        <v>158.1548682448587</v>
      </c>
      <c r="Z27" s="50">
        <v>87.166222824819201</v>
      </c>
      <c r="AA27" s="49">
        <v>52.400127459089411</v>
      </c>
      <c r="AB27" s="49">
        <v>17.249495715799402</v>
      </c>
      <c r="AC27" s="69">
        <v>78.688380915894271</v>
      </c>
      <c r="AD27" s="46">
        <v>284549</v>
      </c>
      <c r="AE27" s="46">
        <v>156792.23153493929</v>
      </c>
      <c r="AF27" s="46">
        <v>25149406.87547636</v>
      </c>
      <c r="AG27" s="49">
        <v>55.102014603790309</v>
      </c>
      <c r="AH27" s="50">
        <v>160.39957228284052</v>
      </c>
      <c r="AI27" s="50">
        <v>88.383395743707979</v>
      </c>
      <c r="AJ27" s="49">
        <v>29.601311607017475</v>
      </c>
      <c r="AK27" s="49">
        <v>8.6636350286644319</v>
      </c>
      <c r="AL27" s="69">
        <v>40.829496236989385</v>
      </c>
      <c r="AM27" s="46">
        <v>275430</v>
      </c>
      <c r="AN27" s="46">
        <v>161821.44551534226</v>
      </c>
      <c r="AO27" s="46">
        <v>27159139.526105873</v>
      </c>
      <c r="AP27" s="49">
        <v>58.752294781012324</v>
      </c>
      <c r="AQ27" s="50">
        <v>167.8339940643462</v>
      </c>
      <c r="AR27" s="50">
        <v>98.606322935431407</v>
      </c>
      <c r="AS27" s="49">
        <v>26.772985518765122</v>
      </c>
      <c r="AT27" s="49">
        <v>13.602785789844457</v>
      </c>
      <c r="AU27" s="69">
        <v>44.01764317815784</v>
      </c>
      <c r="AV27" s="46">
        <v>293880</v>
      </c>
      <c r="AW27" s="46">
        <v>184913.66724237191</v>
      </c>
      <c r="AX27" s="46">
        <v>38968519.622194588</v>
      </c>
      <c r="AY27" s="49">
        <v>62.921487424245235</v>
      </c>
      <c r="AZ27" s="50">
        <v>210.73899081303372</v>
      </c>
      <c r="BA27" s="50">
        <v>132.60010760240434</v>
      </c>
      <c r="BB27" s="49">
        <v>2.7431001366895575</v>
      </c>
      <c r="BC27" s="49">
        <v>9.8147850284087639</v>
      </c>
      <c r="BD27" s="69">
        <v>12.82711454657613</v>
      </c>
      <c r="BE27" s="46">
        <v>293880</v>
      </c>
      <c r="BF27" s="46">
        <v>209905.32879818595</v>
      </c>
      <c r="BG27" s="46">
        <v>46106648.034855783</v>
      </c>
      <c r="BH27" s="49">
        <v>71.4255236144637</v>
      </c>
      <c r="BI27" s="50">
        <v>219.65449042594412</v>
      </c>
      <c r="BJ27" s="50">
        <v>156.88936992941262</v>
      </c>
      <c r="BK27" s="49">
        <v>16.316582253719179</v>
      </c>
      <c r="BL27" s="49">
        <v>11.391554679441329</v>
      </c>
      <c r="BM27" s="69">
        <v>29.566849322464467</v>
      </c>
      <c r="BN27" s="46">
        <v>265440</v>
      </c>
      <c r="BO27" s="46">
        <v>210854.76190476189</v>
      </c>
      <c r="BP27" s="46">
        <v>41887969.786950119</v>
      </c>
      <c r="BQ27" s="49">
        <v>79.435941043083901</v>
      </c>
      <c r="BR27" s="50">
        <v>198.65792647296209</v>
      </c>
      <c r="BS27" s="50">
        <v>157.80579335047514</v>
      </c>
      <c r="BT27" s="49">
        <v>21.99530563339723</v>
      </c>
      <c r="BU27" s="49">
        <v>10.111027239776131</v>
      </c>
      <c r="BV27" s="69">
        <v>34.330284217267234</v>
      </c>
      <c r="BW27" s="46">
        <v>293880</v>
      </c>
      <c r="BX27" s="46">
        <v>247866.92524948221</v>
      </c>
      <c r="BY27" s="46">
        <v>51452831.618513606</v>
      </c>
      <c r="BZ27" s="49">
        <v>84.342903650973938</v>
      </c>
      <c r="CA27" s="50">
        <v>207.58248228046347</v>
      </c>
      <c r="CB27" s="50">
        <v>175.08109302611135</v>
      </c>
      <c r="CC27" s="49">
        <v>9.2949485363082438</v>
      </c>
      <c r="CD27" s="49">
        <v>11.382037169664036</v>
      </c>
      <c r="CE27" s="69">
        <v>21.734940203344763</v>
      </c>
      <c r="CF27" s="46">
        <v>284400</v>
      </c>
      <c r="CG27" s="46">
        <v>239188.37883637732</v>
      </c>
      <c r="CH27" s="46">
        <v>54170230.605481334</v>
      </c>
      <c r="CI27" s="49">
        <v>84.102805498022974</v>
      </c>
      <c r="CJ27" s="50">
        <v>226.47517771980804</v>
      </c>
      <c r="CK27" s="50">
        <v>190.47197821899204</v>
      </c>
      <c r="CL27" s="49">
        <v>9.5011734814209259</v>
      </c>
      <c r="CM27" s="49">
        <v>14.871154659140158</v>
      </c>
      <c r="CN27" s="69">
        <v>25.785262343391025</v>
      </c>
      <c r="CO27" s="46">
        <v>293880</v>
      </c>
      <c r="CP27" s="46">
        <v>212979.3291642979</v>
      </c>
      <c r="CQ27" s="46">
        <v>43340316.712056749</v>
      </c>
      <c r="CR27" s="49">
        <v>72.471528911221554</v>
      </c>
      <c r="CS27" s="50">
        <v>203.49541376676456</v>
      </c>
      <c r="CT27" s="50">
        <v>147.4762376209907</v>
      </c>
      <c r="CU27" s="49">
        <v>4.185946379978648</v>
      </c>
      <c r="CV27" s="49">
        <v>10.940793739821935</v>
      </c>
      <c r="CW27" s="69">
        <v>15.584715879236489</v>
      </c>
      <c r="CX27" s="46">
        <v>284280</v>
      </c>
      <c r="CY27" s="46">
        <v>194749.1286715937</v>
      </c>
      <c r="CZ27" s="46">
        <v>42712007.947187617</v>
      </c>
      <c r="DA27" s="49">
        <v>68.506095635146238</v>
      </c>
      <c r="DB27" s="50">
        <v>219.31809522605394</v>
      </c>
      <c r="DC27" s="50">
        <v>150.24626406074159</v>
      </c>
      <c r="DD27" s="49">
        <v>13.473441946080415</v>
      </c>
      <c r="DE27" s="49">
        <v>19.000023538079699</v>
      </c>
      <c r="DF27" s="69">
        <v>35.033422625394493</v>
      </c>
      <c r="DG27" s="46">
        <v>844282</v>
      </c>
      <c r="DH27" s="46">
        <v>433045.04060359619</v>
      </c>
      <c r="DI27" s="46">
        <v>71330471.242613271</v>
      </c>
      <c r="DJ27" s="49">
        <v>51.291516413188511</v>
      </c>
      <c r="DK27" s="50">
        <v>164.71836542265876</v>
      </c>
      <c r="DL27" s="50">
        <v>84.486547436298849</v>
      </c>
      <c r="DM27" s="49">
        <v>7.0823218448535217</v>
      </c>
      <c r="DN27" s="49">
        <v>50.455726696681332</v>
      </c>
      <c r="DO27" s="49">
        <v>40.504729543247237</v>
      </c>
      <c r="DP27" s="49">
        <v>24.464916874297259</v>
      </c>
      <c r="DQ27" s="69">
        <v>74.879094830397491</v>
      </c>
      <c r="DR27" s="46">
        <v>853859</v>
      </c>
      <c r="DS27" s="46">
        <v>503527.34429265343</v>
      </c>
      <c r="DT27" s="46">
        <v>91277066.023776814</v>
      </c>
      <c r="DU27" s="49">
        <v>58.970783735096006</v>
      </c>
      <c r="DV27" s="50">
        <v>181.2752913190867</v>
      </c>
      <c r="DW27" s="50">
        <v>106.89946000894389</v>
      </c>
      <c r="DX27" s="49">
        <v>4.6767846416005687</v>
      </c>
      <c r="DY27" s="49">
        <v>23.017844518767891</v>
      </c>
      <c r="DZ27" s="49">
        <v>17.521611826202076</v>
      </c>
      <c r="EA27" s="49">
        <v>9.1238579774097452</v>
      </c>
      <c r="EB27" s="69">
        <v>28.24411678216299</v>
      </c>
      <c r="EC27" s="46">
        <v>853200</v>
      </c>
      <c r="ED27" s="46">
        <v>668627.01595243008</v>
      </c>
      <c r="EE27" s="46">
        <v>139447449.44031951</v>
      </c>
      <c r="EF27" s="49">
        <v>78.366973271499063</v>
      </c>
      <c r="EG27" s="50">
        <v>208.5579046513439</v>
      </c>
      <c r="EH27" s="50">
        <v>163.44051739371719</v>
      </c>
      <c r="EI27" s="49">
        <v>2.9315960912052117</v>
      </c>
      <c r="EJ27" s="49">
        <v>18.64249523637319</v>
      </c>
      <c r="EK27" s="49">
        <v>15.263436827720852</v>
      </c>
      <c r="EL27" s="49">
        <v>10.957277399735878</v>
      </c>
      <c r="EM27" s="69">
        <v>27.893171341424335</v>
      </c>
      <c r="EN27" s="46">
        <v>862560</v>
      </c>
      <c r="EO27" s="46">
        <v>646916.83667226892</v>
      </c>
      <c r="EP27" s="46">
        <v>140222555.26472569</v>
      </c>
      <c r="EQ27" s="49">
        <v>74.999633262876657</v>
      </c>
      <c r="ER27" s="50">
        <v>216.75514890913729</v>
      </c>
      <c r="ES27" s="50">
        <v>162.56556676025517</v>
      </c>
      <c r="ET27" s="49">
        <v>2.9637163197776855</v>
      </c>
      <c r="EU27" s="49">
        <v>12.022905976502926</v>
      </c>
      <c r="EV27" s="49">
        <v>8.7984291754250616</v>
      </c>
      <c r="EW27" s="49">
        <v>14.849313834775552</v>
      </c>
      <c r="EX27" s="69">
        <v>24.954249370942154</v>
      </c>
      <c r="EY27" s="46">
        <v>3413901</v>
      </c>
      <c r="EZ27" s="46">
        <v>2252116.2375209485</v>
      </c>
      <c r="FA27" s="46">
        <v>442277541.97143531</v>
      </c>
      <c r="FB27" s="49">
        <v>65.968996685051749</v>
      </c>
      <c r="FC27" s="50">
        <v>196.38308831620478</v>
      </c>
      <c r="FD27" s="50">
        <v>129.55195302131941</v>
      </c>
      <c r="FE27" s="49">
        <v>4.3756175889328066</v>
      </c>
      <c r="FF27" s="49">
        <v>22.51844746179172</v>
      </c>
      <c r="FG27" s="49">
        <v>17.382249122912821</v>
      </c>
      <c r="FH27" s="49">
        <v>12.456380634220125</v>
      </c>
      <c r="FI27" s="69">
        <v>32.003828870676777</v>
      </c>
      <c r="FK27" s="70">
        <v>222</v>
      </c>
      <c r="FL27" s="71">
        <v>67</v>
      </c>
      <c r="FM27" s="46">
        <v>9476</v>
      </c>
      <c r="FN27" s="71">
        <v>5277</v>
      </c>
    </row>
    <row r="28" spans="2:170" x14ac:dyDescent="0.2">
      <c r="B28" s="73" t="s">
        <v>79</v>
      </c>
      <c r="C28" s="46">
        <v>1759312</v>
      </c>
      <c r="D28" s="46">
        <v>601820.94769766368</v>
      </c>
      <c r="E28" s="46">
        <v>98800042.153033718</v>
      </c>
      <c r="F28" s="49">
        <v>34.207744146442678</v>
      </c>
      <c r="G28" s="50">
        <v>164.16849983538262</v>
      </c>
      <c r="H28" s="50">
        <v>56.158340392740861</v>
      </c>
      <c r="I28" s="49">
        <v>9.1452193324221014</v>
      </c>
      <c r="J28" s="49">
        <v>42.106262471936489</v>
      </c>
      <c r="K28" s="69">
        <v>55.102191860280186</v>
      </c>
      <c r="L28" s="46">
        <v>1762598</v>
      </c>
      <c r="M28" s="46">
        <v>407913.82471201912</v>
      </c>
      <c r="N28" s="46">
        <v>57241246.19158332</v>
      </c>
      <c r="O28" s="49">
        <v>23.142759989062686</v>
      </c>
      <c r="P28" s="50">
        <v>140.32681101699546</v>
      </c>
      <c r="Q28" s="50">
        <v>32.475497073968839</v>
      </c>
      <c r="R28" s="49">
        <v>-33.989334312163308</v>
      </c>
      <c r="S28" s="49">
        <v>28.765755641317732</v>
      </c>
      <c r="T28" s="69">
        <v>-15.000867523061043</v>
      </c>
      <c r="U28" s="46">
        <v>1586580</v>
      </c>
      <c r="V28" s="46">
        <v>427352.94816165301</v>
      </c>
      <c r="W28" s="46">
        <v>57177611.613538772</v>
      </c>
      <c r="X28" s="49">
        <v>26.935480603666566</v>
      </c>
      <c r="Y28" s="50">
        <v>133.79482196039618</v>
      </c>
      <c r="Z28" s="50">
        <v>36.038278317852722</v>
      </c>
      <c r="AA28" s="49">
        <v>-11.184739890497012</v>
      </c>
      <c r="AB28" s="49">
        <v>23.406001926961949</v>
      </c>
      <c r="AC28" s="69">
        <v>9.6033616022228792</v>
      </c>
      <c r="AD28" s="46">
        <v>1708162</v>
      </c>
      <c r="AE28" s="46">
        <v>453468.61609487259</v>
      </c>
      <c r="AF28" s="46">
        <v>63985897.871354021</v>
      </c>
      <c r="AG28" s="49">
        <v>26.547166843359857</v>
      </c>
      <c r="AH28" s="50">
        <v>141.10325522057119</v>
      </c>
      <c r="AI28" s="50">
        <v>37.458916584816905</v>
      </c>
      <c r="AJ28" s="49">
        <v>-10.025361513835779</v>
      </c>
      <c r="AK28" s="49">
        <v>31.085239819587819</v>
      </c>
      <c r="AL28" s="69">
        <v>17.943470636379931</v>
      </c>
      <c r="AM28" s="46">
        <v>1712520</v>
      </c>
      <c r="AN28" s="46">
        <v>651115.29679893388</v>
      </c>
      <c r="AO28" s="46">
        <v>112059634.68608917</v>
      </c>
      <c r="AP28" s="49">
        <v>38.020887160379665</v>
      </c>
      <c r="AQ28" s="50">
        <v>172.10413460873349</v>
      </c>
      <c r="AR28" s="50">
        <v>65.435518817934494</v>
      </c>
      <c r="AS28" s="49">
        <v>15.819436197454623</v>
      </c>
      <c r="AT28" s="49">
        <v>32.830936824921949</v>
      </c>
      <c r="AU28" s="69">
        <v>53.844042126451896</v>
      </c>
      <c r="AV28" s="46">
        <v>1813562</v>
      </c>
      <c r="AW28" s="46">
        <v>855286.14367906272</v>
      </c>
      <c r="AX28" s="46">
        <v>170697715.54021555</v>
      </c>
      <c r="AY28" s="49">
        <v>47.160568190062577</v>
      </c>
      <c r="AZ28" s="50">
        <v>199.5796574067592</v>
      </c>
      <c r="BA28" s="50">
        <v>94.122900424807952</v>
      </c>
      <c r="BB28" s="49">
        <v>5.6252583437256867</v>
      </c>
      <c r="BC28" s="49">
        <v>21.462965935518778</v>
      </c>
      <c r="BD28" s="69">
        <v>28.295571561421614</v>
      </c>
      <c r="BE28" s="46">
        <v>1804603</v>
      </c>
      <c r="BF28" s="46">
        <v>824826.45114662591</v>
      </c>
      <c r="BG28" s="46">
        <v>174145104.74477562</v>
      </c>
      <c r="BH28" s="49">
        <v>45.706809262016407</v>
      </c>
      <c r="BI28" s="50">
        <v>211.12938910080925</v>
      </c>
      <c r="BJ28" s="50">
        <v>96.500507172367335</v>
      </c>
      <c r="BK28" s="49">
        <v>4.7330978129906498</v>
      </c>
      <c r="BL28" s="49">
        <v>19.124524972069672</v>
      </c>
      <c r="BM28" s="69">
        <v>24.762805258101537</v>
      </c>
      <c r="BN28" s="46">
        <v>1636936</v>
      </c>
      <c r="BO28" s="46">
        <v>756354.50326746341</v>
      </c>
      <c r="BP28" s="46">
        <v>140318692.13402757</v>
      </c>
      <c r="BQ28" s="49">
        <v>46.205502430605925</v>
      </c>
      <c r="BR28" s="50">
        <v>185.51974177168063</v>
      </c>
      <c r="BS28" s="50">
        <v>85.720328793567731</v>
      </c>
      <c r="BT28" s="49">
        <v>19.132992438380843</v>
      </c>
      <c r="BU28" s="49">
        <v>21.580790170406733</v>
      </c>
      <c r="BV28" s="69">
        <v>44.84283356039947</v>
      </c>
      <c r="BW28" s="46">
        <v>1815577</v>
      </c>
      <c r="BX28" s="46">
        <v>1045231.1258417725</v>
      </c>
      <c r="BY28" s="46">
        <v>204605492.54500276</v>
      </c>
      <c r="BZ28" s="49">
        <v>57.570189853791518</v>
      </c>
      <c r="CA28" s="50">
        <v>195.75143476542053</v>
      </c>
      <c r="CB28" s="50">
        <v>112.69447263597345</v>
      </c>
      <c r="CC28" s="49">
        <v>20.265853303257952</v>
      </c>
      <c r="CD28" s="49">
        <v>21.896137393783206</v>
      </c>
      <c r="CE28" s="69">
        <v>46.599429780479838</v>
      </c>
      <c r="CF28" s="46">
        <v>1770330</v>
      </c>
      <c r="CG28" s="46">
        <v>1158023.5082452213</v>
      </c>
      <c r="CH28" s="46">
        <v>268694640.60590047</v>
      </c>
      <c r="CI28" s="49">
        <v>65.412861344790031</v>
      </c>
      <c r="CJ28" s="50">
        <v>232.02865804776224</v>
      </c>
      <c r="CK28" s="50">
        <v>151.7765843689597</v>
      </c>
      <c r="CL28" s="49">
        <v>15.061843425443286</v>
      </c>
      <c r="CM28" s="49">
        <v>35.232008233704995</v>
      </c>
      <c r="CN28" s="69">
        <v>55.600441575159351</v>
      </c>
      <c r="CO28" s="46">
        <v>1826117</v>
      </c>
      <c r="CP28" s="46">
        <v>1076552.1514918488</v>
      </c>
      <c r="CQ28" s="46">
        <v>214652467.11400592</v>
      </c>
      <c r="CR28" s="49">
        <v>58.953076472747838</v>
      </c>
      <c r="CS28" s="50">
        <v>199.38882367802429</v>
      </c>
      <c r="CT28" s="50">
        <v>117.54584570101801</v>
      </c>
      <c r="CU28" s="49">
        <v>20.140112296927128</v>
      </c>
      <c r="CV28" s="49">
        <v>22.582641118871535</v>
      </c>
      <c r="CW28" s="69">
        <v>47.270922696519669</v>
      </c>
      <c r="CX28" s="46">
        <v>1777080</v>
      </c>
      <c r="CY28" s="46">
        <v>1060915.7188924833</v>
      </c>
      <c r="CZ28" s="46">
        <v>219744126.76203424</v>
      </c>
      <c r="DA28" s="49">
        <v>59.699941414707453</v>
      </c>
      <c r="DB28" s="50">
        <v>207.12684603394385</v>
      </c>
      <c r="DC28" s="50">
        <v>123.65460573639579</v>
      </c>
      <c r="DD28" s="49">
        <v>90.762293807982829</v>
      </c>
      <c r="DE28" s="49">
        <v>37.231920875041574</v>
      </c>
      <c r="DF28" s="69">
        <v>161.78676009780835</v>
      </c>
      <c r="DG28" s="46">
        <v>5108490</v>
      </c>
      <c r="DH28" s="46">
        <v>1437087.7205713359</v>
      </c>
      <c r="DI28" s="46">
        <v>213218899.95815581</v>
      </c>
      <c r="DJ28" s="49">
        <v>28.131360158703174</v>
      </c>
      <c r="DK28" s="50">
        <v>148.36874388808181</v>
      </c>
      <c r="DL28" s="50">
        <v>41.738145706100198</v>
      </c>
      <c r="DM28" s="49">
        <v>14.90755530182946</v>
      </c>
      <c r="DN28" s="49">
        <v>6.8635150997787595E-2</v>
      </c>
      <c r="DO28" s="49">
        <v>-12.913789795549111</v>
      </c>
      <c r="DP28" s="49">
        <v>33.580689048717737</v>
      </c>
      <c r="DQ28" s="69">
        <v>16.330359657685918</v>
      </c>
      <c r="DR28" s="46">
        <v>5234244</v>
      </c>
      <c r="DS28" s="46">
        <v>1959870.0565728692</v>
      </c>
      <c r="DT28" s="46">
        <v>346743248.09765875</v>
      </c>
      <c r="DU28" s="49">
        <v>37.443230704813708</v>
      </c>
      <c r="DV28" s="50">
        <v>176.92154994397538</v>
      </c>
      <c r="DW28" s="50">
        <v>66.245144112054916</v>
      </c>
      <c r="DX28" s="49">
        <v>14.607154884108533</v>
      </c>
      <c r="DY28" s="49">
        <v>19.076502199785033</v>
      </c>
      <c r="DZ28" s="49">
        <v>3.8997105548591353</v>
      </c>
      <c r="EA28" s="49">
        <v>26.883417501479769</v>
      </c>
      <c r="EB28" s="69">
        <v>31.831503526234286</v>
      </c>
      <c r="EC28" s="46">
        <v>5257116</v>
      </c>
      <c r="ED28" s="46">
        <v>2626412.0802558619</v>
      </c>
      <c r="EE28" s="46">
        <v>519069289.42380595</v>
      </c>
      <c r="EF28" s="49">
        <v>49.9591806658986</v>
      </c>
      <c r="EG28" s="50">
        <v>197.63436717563334</v>
      </c>
      <c r="EH28" s="50">
        <v>98.736510555180061</v>
      </c>
      <c r="EI28" s="49">
        <v>6.5636661795022002</v>
      </c>
      <c r="EJ28" s="49">
        <v>22.076092423999011</v>
      </c>
      <c r="EK28" s="49">
        <v>14.556956231595453</v>
      </c>
      <c r="EL28" s="49">
        <v>20.468619060556311</v>
      </c>
      <c r="EM28" s="69">
        <v>38.00518320991786</v>
      </c>
      <c r="EN28" s="46">
        <v>5373527</v>
      </c>
      <c r="EO28" s="46">
        <v>3295491.3786295531</v>
      </c>
      <c r="EP28" s="46">
        <v>703091234.48194063</v>
      </c>
      <c r="EQ28" s="49">
        <v>61.328274309025588</v>
      </c>
      <c r="ER28" s="50">
        <v>213.34943827840468</v>
      </c>
      <c r="ES28" s="50">
        <v>130.84352874414526</v>
      </c>
      <c r="ET28" s="49">
        <v>5.3150773743937583</v>
      </c>
      <c r="EU28" s="49">
        <v>40.985060785119522</v>
      </c>
      <c r="EV28" s="49">
        <v>33.869778478115137</v>
      </c>
      <c r="EW28" s="49">
        <v>30.34077600913421</v>
      </c>
      <c r="EX28" s="69">
        <v>74.486908110185041</v>
      </c>
      <c r="EY28" s="46">
        <v>20973377</v>
      </c>
      <c r="EZ28" s="46">
        <v>9318861.2360296194</v>
      </c>
      <c r="FA28" s="46">
        <v>1782122671.9615612</v>
      </c>
      <c r="FB28" s="49">
        <v>44.431858713213515</v>
      </c>
      <c r="FC28" s="50">
        <v>191.23824540613609</v>
      </c>
      <c r="FD28" s="50">
        <v>84.970707004482932</v>
      </c>
      <c r="FE28" s="49">
        <v>10.10513110716691</v>
      </c>
      <c r="FF28" s="49">
        <v>23.087500971394746</v>
      </c>
      <c r="FG28" s="49">
        <v>11.790885432562986</v>
      </c>
      <c r="FH28" s="49">
        <v>28.74660563406163</v>
      </c>
      <c r="FI28" s="69">
        <v>43.926970402760638</v>
      </c>
      <c r="FK28" s="70">
        <v>1066</v>
      </c>
      <c r="FL28" s="71">
        <v>398</v>
      </c>
      <c r="FM28" s="46">
        <v>59236</v>
      </c>
      <c r="FN28" s="71">
        <v>39259</v>
      </c>
    </row>
    <row r="29" spans="2:170" x14ac:dyDescent="0.2">
      <c r="B29" s="73" t="s">
        <v>80</v>
      </c>
      <c r="C29" s="46">
        <v>889328</v>
      </c>
      <c r="D29" s="46">
        <v>469105.31276297336</v>
      </c>
      <c r="E29" s="46">
        <v>88428865.061766058</v>
      </c>
      <c r="F29" s="49">
        <v>52.748290030559403</v>
      </c>
      <c r="G29" s="50">
        <v>188.50535829775785</v>
      </c>
      <c r="H29" s="50">
        <v>99.433353118046497</v>
      </c>
      <c r="I29" s="49">
        <v>5.3062225604601929</v>
      </c>
      <c r="J29" s="49">
        <v>18.675197105635732</v>
      </c>
      <c r="K29" s="69">
        <v>24.972367188180062</v>
      </c>
      <c r="L29" s="46">
        <v>889111</v>
      </c>
      <c r="M29" s="46">
        <v>468581.16434038721</v>
      </c>
      <c r="N29" s="46">
        <v>87509645.876897186</v>
      </c>
      <c r="O29" s="49">
        <v>52.702212023064298</v>
      </c>
      <c r="P29" s="50">
        <v>186.75451028869853</v>
      </c>
      <c r="Q29" s="50">
        <v>98.423757974985321</v>
      </c>
      <c r="R29" s="49">
        <v>3.9444122100374179</v>
      </c>
      <c r="S29" s="49">
        <v>17.469483683454015</v>
      </c>
      <c r="T29" s="69">
        <v>22.102964341075065</v>
      </c>
      <c r="U29" s="46">
        <v>857670</v>
      </c>
      <c r="V29" s="46">
        <v>524948.81726788881</v>
      </c>
      <c r="W29" s="46">
        <v>101709678.28727989</v>
      </c>
      <c r="X29" s="49">
        <v>61.206386753400352</v>
      </c>
      <c r="Y29" s="50">
        <v>193.75160956954019</v>
      </c>
      <c r="Z29" s="50">
        <v>118.58835949407101</v>
      </c>
      <c r="AA29" s="49">
        <v>13.471724609843962</v>
      </c>
      <c r="AB29" s="49">
        <v>22.214303927699252</v>
      </c>
      <c r="AC29" s="69">
        <v>38.678678386738348</v>
      </c>
      <c r="AD29" s="46">
        <v>886259</v>
      </c>
      <c r="AE29" s="46">
        <v>542680.65344607749</v>
      </c>
      <c r="AF29" s="46">
        <v>102862546.74481875</v>
      </c>
      <c r="AG29" s="49">
        <v>61.232738222808166</v>
      </c>
      <c r="AH29" s="50">
        <v>189.54526219357757</v>
      </c>
      <c r="AI29" s="50">
        <v>116.06375421272874</v>
      </c>
      <c r="AJ29" s="49">
        <v>9.4926761988487378</v>
      </c>
      <c r="AK29" s="49">
        <v>14.682379817222529</v>
      </c>
      <c r="AL29" s="69">
        <v>25.568806790346436</v>
      </c>
      <c r="AM29" s="46">
        <v>861540</v>
      </c>
      <c r="AN29" s="46">
        <v>533108.82908622909</v>
      </c>
      <c r="AO29" s="46">
        <v>99204923.665524781</v>
      </c>
      <c r="AP29" s="49">
        <v>61.878592878592876</v>
      </c>
      <c r="AQ29" s="50">
        <v>186.08756458895306</v>
      </c>
      <c r="AR29" s="50">
        <v>115.14836648968682</v>
      </c>
      <c r="AS29" s="49">
        <v>7.6783179832033142</v>
      </c>
      <c r="AT29" s="49">
        <v>14.424841279371691</v>
      </c>
      <c r="AU29" s="69">
        <v>23.210744444538079</v>
      </c>
      <c r="AV29" s="46">
        <v>890661</v>
      </c>
      <c r="AW29" s="46">
        <v>544438.31512169866</v>
      </c>
      <c r="AX29" s="46">
        <v>111629558.75253588</v>
      </c>
      <c r="AY29" s="49">
        <v>61.127445248158232</v>
      </c>
      <c r="AZ29" s="50">
        <v>205.03619170811527</v>
      </c>
      <c r="BA29" s="50">
        <v>125.33338582528692</v>
      </c>
      <c r="BB29" s="49">
        <v>6.5383497272312123</v>
      </c>
      <c r="BC29" s="49">
        <v>12.40901308589511</v>
      </c>
      <c r="BD29" s="69">
        <v>19.758707486284877</v>
      </c>
      <c r="BE29" s="46">
        <v>898783</v>
      </c>
      <c r="BF29" s="46">
        <v>467674.15980522358</v>
      </c>
      <c r="BG29" s="46">
        <v>100303843.15695667</v>
      </c>
      <c r="BH29" s="49">
        <v>52.034157277699236</v>
      </c>
      <c r="BI29" s="50">
        <v>214.47377635474049</v>
      </c>
      <c r="BJ29" s="50">
        <v>111.59962210784659</v>
      </c>
      <c r="BK29" s="49">
        <v>-10.703182038079269</v>
      </c>
      <c r="BL29" s="49">
        <v>15.56632818567773</v>
      </c>
      <c r="BM29" s="69">
        <v>3.1970537051455614</v>
      </c>
      <c r="BN29" s="46">
        <v>814380</v>
      </c>
      <c r="BO29" s="46">
        <v>440925.7447611856</v>
      </c>
      <c r="BP29" s="46">
        <v>80280848.644312933</v>
      </c>
      <c r="BQ29" s="49">
        <v>54.142506540090075</v>
      </c>
      <c r="BR29" s="50">
        <v>182.07339806795517</v>
      </c>
      <c r="BS29" s="50">
        <v>98.579101456706866</v>
      </c>
      <c r="BT29" s="49">
        <v>15.215312129005685</v>
      </c>
      <c r="BU29" s="49">
        <v>11.228759843072314</v>
      </c>
      <c r="BV29" s="69">
        <v>28.152562830377683</v>
      </c>
      <c r="BW29" s="46">
        <v>901914</v>
      </c>
      <c r="BX29" s="46">
        <v>529937.81744881894</v>
      </c>
      <c r="BY29" s="46">
        <v>96196099.049683526</v>
      </c>
      <c r="BZ29" s="49">
        <v>58.757023114046227</v>
      </c>
      <c r="CA29" s="50">
        <v>181.52337101130567</v>
      </c>
      <c r="CB29" s="50">
        <v>106.65772906250875</v>
      </c>
      <c r="CC29" s="49">
        <v>-1.071295494658852</v>
      </c>
      <c r="CD29" s="49">
        <v>6.479949841608093</v>
      </c>
      <c r="CE29" s="69">
        <v>5.3392349363253615</v>
      </c>
      <c r="CF29" s="46">
        <v>870150</v>
      </c>
      <c r="CG29" s="46">
        <v>583807.19810601242</v>
      </c>
      <c r="CH29" s="46">
        <v>117744086.55193733</v>
      </c>
      <c r="CI29" s="49">
        <v>67.092707936104404</v>
      </c>
      <c r="CJ29" s="50">
        <v>201.68317028964827</v>
      </c>
      <c r="CK29" s="50">
        <v>135.31470039870979</v>
      </c>
      <c r="CL29" s="49">
        <v>10.741764528738667</v>
      </c>
      <c r="CM29" s="49">
        <v>11.785695354138852</v>
      </c>
      <c r="CN29" s="69">
        <v>23.793451525978458</v>
      </c>
      <c r="CO29" s="46">
        <v>899155</v>
      </c>
      <c r="CP29" s="46">
        <v>587978.2655137335</v>
      </c>
      <c r="CQ29" s="46">
        <v>111026804.38507198</v>
      </c>
      <c r="CR29" s="49">
        <v>65.39231450792505</v>
      </c>
      <c r="CS29" s="50">
        <v>188.82807562293934</v>
      </c>
      <c r="CT29" s="50">
        <v>123.47904909061505</v>
      </c>
      <c r="CU29" s="49">
        <v>7.4252306604651457</v>
      </c>
      <c r="CV29" s="49">
        <v>3.626792508914825</v>
      </c>
      <c r="CW29" s="69">
        <v>11.321320878655605</v>
      </c>
      <c r="CX29" s="46">
        <v>870150</v>
      </c>
      <c r="CY29" s="46">
        <v>594781.86116572586</v>
      </c>
      <c r="CZ29" s="46">
        <v>117706287.72804968</v>
      </c>
      <c r="DA29" s="49">
        <v>68.353946005369863</v>
      </c>
      <c r="DB29" s="50">
        <v>197.89824709407677</v>
      </c>
      <c r="DC29" s="50">
        <v>135.27126096425866</v>
      </c>
      <c r="DD29" s="49">
        <v>13.998299788854599</v>
      </c>
      <c r="DE29" s="49">
        <v>7.0924326136801472</v>
      </c>
      <c r="DF29" s="69">
        <v>22.083552382031804</v>
      </c>
      <c r="DG29" s="46">
        <v>2636109</v>
      </c>
      <c r="DH29" s="46">
        <v>1462635.2943712494</v>
      </c>
      <c r="DI29" s="46">
        <v>277648189.22594315</v>
      </c>
      <c r="DJ29" s="49">
        <v>55.484628836336029</v>
      </c>
      <c r="DK29" s="50">
        <v>189.82735497661923</v>
      </c>
      <c r="DL29" s="50">
        <v>105.32500333861124</v>
      </c>
      <c r="DM29" s="49">
        <v>3.0962400369191299</v>
      </c>
      <c r="DN29" s="49">
        <v>10.946098257783101</v>
      </c>
      <c r="DO29" s="49">
        <v>7.614107185686577</v>
      </c>
      <c r="DP29" s="49">
        <v>19.552032489326102</v>
      </c>
      <c r="DQ29" s="69">
        <v>28.654852385769317</v>
      </c>
      <c r="DR29" s="46">
        <v>2638460</v>
      </c>
      <c r="DS29" s="46">
        <v>1620227.7976540052</v>
      </c>
      <c r="DT29" s="46">
        <v>313697029.16287941</v>
      </c>
      <c r="DU29" s="49">
        <v>61.408086446412113</v>
      </c>
      <c r="DV29" s="50">
        <v>193.61291641650286</v>
      </c>
      <c r="DW29" s="50">
        <v>118.89398708446572</v>
      </c>
      <c r="DX29" s="49">
        <v>0.94492153455440853</v>
      </c>
      <c r="DY29" s="49">
        <v>8.9090481167522046</v>
      </c>
      <c r="DZ29" s="49">
        <v>7.8895762769185316</v>
      </c>
      <c r="EA29" s="49">
        <v>13.718375156296608</v>
      </c>
      <c r="EB29" s="69">
        <v>22.690273105171389</v>
      </c>
      <c r="EC29" s="46">
        <v>2615077</v>
      </c>
      <c r="ED29" s="46">
        <v>1438537.7220152281</v>
      </c>
      <c r="EE29" s="46">
        <v>276780790.85095316</v>
      </c>
      <c r="EF29" s="49">
        <v>55.009382974773899</v>
      </c>
      <c r="EG29" s="50">
        <v>192.40426345109302</v>
      </c>
      <c r="EH29" s="50">
        <v>105.84039814160468</v>
      </c>
      <c r="EI29" s="49">
        <v>0.92532093500021806</v>
      </c>
      <c r="EJ29" s="49">
        <v>0.67383201083913402</v>
      </c>
      <c r="EK29" s="49">
        <v>-0.24918318000946427</v>
      </c>
      <c r="EL29" s="49">
        <v>10.498919552342924</v>
      </c>
      <c r="EM29" s="69">
        <v>10.223574830642782</v>
      </c>
      <c r="EN29" s="46">
        <v>2639455</v>
      </c>
      <c r="EO29" s="46">
        <v>1766567.3247854719</v>
      </c>
      <c r="EP29" s="46">
        <v>346477178.66505897</v>
      </c>
      <c r="EQ29" s="49">
        <v>66.929245802086868</v>
      </c>
      <c r="ER29" s="50">
        <v>196.13018638116972</v>
      </c>
      <c r="ES29" s="50">
        <v>131.26845453514417</v>
      </c>
      <c r="ET29" s="49">
        <v>0.16644725432237259</v>
      </c>
      <c r="EU29" s="49">
        <v>10.848867394078294</v>
      </c>
      <c r="EV29" s="49">
        <v>10.664669090960995</v>
      </c>
      <c r="EW29" s="49">
        <v>7.494933022908044</v>
      </c>
      <c r="EX29" s="69">
        <v>18.958911919322897</v>
      </c>
      <c r="EY29" s="46">
        <v>10529101</v>
      </c>
      <c r="EZ29" s="46">
        <v>6287968.1388259539</v>
      </c>
      <c r="FA29" s="46">
        <v>1214603187.9048347</v>
      </c>
      <c r="FB29" s="49">
        <v>59.719895733035081</v>
      </c>
      <c r="FC29" s="50">
        <v>193.16306334395912</v>
      </c>
      <c r="FD29" s="50">
        <v>115.35678002374891</v>
      </c>
      <c r="FE29" s="49">
        <v>1.2718152151916462</v>
      </c>
      <c r="FF29" s="49">
        <v>7.8812819737251409</v>
      </c>
      <c r="FG29" s="49">
        <v>6.5264622190127408</v>
      </c>
      <c r="FH29" s="49">
        <v>12.340305848597401</v>
      </c>
      <c r="FI29" s="69">
        <v>19.672153466516235</v>
      </c>
      <c r="FK29" s="70">
        <v>417</v>
      </c>
      <c r="FL29" s="71">
        <v>145</v>
      </c>
      <c r="FM29" s="46">
        <v>29005</v>
      </c>
      <c r="FN29" s="71">
        <v>15767</v>
      </c>
    </row>
    <row r="30" spans="2:170" x14ac:dyDescent="0.2">
      <c r="B30" s="81" t="s">
        <v>81</v>
      </c>
      <c r="C30" s="82">
        <v>9522208</v>
      </c>
      <c r="D30" s="82">
        <v>3672177.9671995966</v>
      </c>
      <c r="E30" s="82">
        <v>661059685.81032872</v>
      </c>
      <c r="F30" s="83">
        <v>38.564353637303412</v>
      </c>
      <c r="G30" s="84">
        <v>180.01842277662075</v>
      </c>
      <c r="H30" s="84">
        <v>69.422941171871969</v>
      </c>
      <c r="I30" s="83">
        <v>-7.7887177199422721</v>
      </c>
      <c r="J30" s="83">
        <v>23.994344144609588</v>
      </c>
      <c r="K30" s="85">
        <v>14.336774690473863</v>
      </c>
      <c r="L30" s="82">
        <v>9441174</v>
      </c>
      <c r="M30" s="82">
        <v>2954863.5104452558</v>
      </c>
      <c r="N30" s="82">
        <v>486420966.915196</v>
      </c>
      <c r="O30" s="83">
        <v>31.297627926836807</v>
      </c>
      <c r="P30" s="84">
        <v>164.61706782588388</v>
      </c>
      <c r="Q30" s="84">
        <v>51.52123739221372</v>
      </c>
      <c r="R30" s="83">
        <v>-21.692519527157504</v>
      </c>
      <c r="S30" s="83">
        <v>16.078291362956595</v>
      </c>
      <c r="T30" s="85">
        <v>-9.1020146577541681</v>
      </c>
      <c r="U30" s="82">
        <v>8958330</v>
      </c>
      <c r="V30" s="82">
        <v>3401224.9036368327</v>
      </c>
      <c r="W30" s="82">
        <v>590299964.36436772</v>
      </c>
      <c r="X30" s="83">
        <v>37.967175842337049</v>
      </c>
      <c r="Y30" s="84">
        <v>173.5551106112321</v>
      </c>
      <c r="Z30" s="84">
        <v>65.893974029129055</v>
      </c>
      <c r="AA30" s="83">
        <v>-13.823636147092898</v>
      </c>
      <c r="AB30" s="83">
        <v>16.060020225425582</v>
      </c>
      <c r="AC30" s="85">
        <v>1.630531726331793E-2</v>
      </c>
      <c r="AD30" s="82">
        <v>9439345</v>
      </c>
      <c r="AE30" s="82">
        <v>3621835.7004712378</v>
      </c>
      <c r="AF30" s="82">
        <v>640519544.1993742</v>
      </c>
      <c r="AG30" s="83">
        <v>38.369565901778543</v>
      </c>
      <c r="AH30" s="84">
        <v>176.8494203411922</v>
      </c>
      <c r="AI30" s="84">
        <v>67.856354884727082</v>
      </c>
      <c r="AJ30" s="83">
        <v>-17.879209838263172</v>
      </c>
      <c r="AK30" s="83">
        <v>12.077626678145176</v>
      </c>
      <c r="AL30" s="85">
        <v>-7.9609673774148755</v>
      </c>
      <c r="AM30" s="82">
        <v>9245610</v>
      </c>
      <c r="AN30" s="82">
        <v>4240095.0165950805</v>
      </c>
      <c r="AO30" s="82">
        <v>779355328.53948963</v>
      </c>
      <c r="AP30" s="83">
        <v>45.860630251493198</v>
      </c>
      <c r="AQ30" s="84">
        <v>183.8060999787063</v>
      </c>
      <c r="AR30" s="84">
        <v>84.294635890924411</v>
      </c>
      <c r="AS30" s="83">
        <v>-2.3820864703696665</v>
      </c>
      <c r="AT30" s="83">
        <v>18.181557496945544</v>
      </c>
      <c r="AU30" s="85">
        <v>15.366370605337217</v>
      </c>
      <c r="AV30" s="82">
        <v>9626585</v>
      </c>
      <c r="AW30" s="82">
        <v>5154753.7650892315</v>
      </c>
      <c r="AX30" s="82">
        <v>1163120983.4267657</v>
      </c>
      <c r="AY30" s="83">
        <v>53.547065393275304</v>
      </c>
      <c r="AZ30" s="84">
        <v>225.64045470106589</v>
      </c>
      <c r="BA30" s="84">
        <v>120.8238418324635</v>
      </c>
      <c r="BB30" s="83">
        <v>0.88453932355287168</v>
      </c>
      <c r="BC30" s="83">
        <v>18.28916080364499</v>
      </c>
      <c r="BD30" s="85">
        <v>19.335474946344323</v>
      </c>
      <c r="BE30" s="82">
        <v>9627577</v>
      </c>
      <c r="BF30" s="82">
        <v>4884705.2626123494</v>
      </c>
      <c r="BG30" s="82">
        <v>1139665927.7391307</v>
      </c>
      <c r="BH30" s="83">
        <v>50.736600316074849</v>
      </c>
      <c r="BI30" s="84">
        <v>233.31314101224507</v>
      </c>
      <c r="BJ30" s="84">
        <v>118.37515584026289</v>
      </c>
      <c r="BK30" s="83">
        <v>5.5032365147182736</v>
      </c>
      <c r="BL30" s="83">
        <v>16.257477252202474</v>
      </c>
      <c r="BM30" s="85">
        <v>22.655401191329783</v>
      </c>
      <c r="BN30" s="82">
        <v>8707552</v>
      </c>
      <c r="BO30" s="82">
        <v>4573277.1152823037</v>
      </c>
      <c r="BP30" s="82">
        <v>883172418.74229789</v>
      </c>
      <c r="BQ30" s="83">
        <v>52.520813143376039</v>
      </c>
      <c r="BR30" s="84">
        <v>193.11587653217919</v>
      </c>
      <c r="BS30" s="84">
        <v>101.42602866365861</v>
      </c>
      <c r="BT30" s="83">
        <v>10.005598272457624</v>
      </c>
      <c r="BU30" s="83">
        <v>14.117102666259434</v>
      </c>
      <c r="BV30" s="85">
        <v>25.535201519383332</v>
      </c>
      <c r="BW30" s="82">
        <v>9640008</v>
      </c>
      <c r="BX30" s="82">
        <v>5927811.1209883876</v>
      </c>
      <c r="BY30" s="82">
        <v>1186867632.5703042</v>
      </c>
      <c r="BZ30" s="83">
        <v>61.491765577252501</v>
      </c>
      <c r="CA30" s="84">
        <v>200.22021760578787</v>
      </c>
      <c r="CB30" s="84">
        <v>123.1189468484159</v>
      </c>
      <c r="CC30" s="83">
        <v>9.8394558088110049</v>
      </c>
      <c r="CD30" s="83">
        <v>15.716326463577424</v>
      </c>
      <c r="CE30" s="85">
        <v>27.10218326968274</v>
      </c>
      <c r="CF30" s="82">
        <v>9331590</v>
      </c>
      <c r="CG30" s="82">
        <v>6476766.7700751014</v>
      </c>
      <c r="CH30" s="82">
        <v>1515636831.7420757</v>
      </c>
      <c r="CI30" s="83">
        <v>69.406893895628727</v>
      </c>
      <c r="CJ30" s="84">
        <v>234.01133397991745</v>
      </c>
      <c r="CK30" s="84">
        <v>162.4199982791867</v>
      </c>
      <c r="CL30" s="83">
        <v>12.409502794765469</v>
      </c>
      <c r="CM30" s="83">
        <v>21.341060462534664</v>
      </c>
      <c r="CN30" s="85">
        <v>36.398882751987237</v>
      </c>
      <c r="CO30" s="82">
        <v>9643604</v>
      </c>
      <c r="CP30" s="82">
        <v>6355987.695794425</v>
      </c>
      <c r="CQ30" s="82">
        <v>1342559805.1074631</v>
      </c>
      <c r="CR30" s="83">
        <v>65.908841713061065</v>
      </c>
      <c r="CS30" s="84">
        <v>211.2275651502278</v>
      </c>
      <c r="CT30" s="84">
        <v>139.21764156921657</v>
      </c>
      <c r="CU30" s="83">
        <v>11.278995983214006</v>
      </c>
      <c r="CV30" s="83">
        <v>16.632173277494513</v>
      </c>
      <c r="CW30" s="85">
        <v>29.787111416710715</v>
      </c>
      <c r="CX30" s="82">
        <v>9375000</v>
      </c>
      <c r="CY30" s="82">
        <v>6238625.0696759671</v>
      </c>
      <c r="CZ30" s="82">
        <v>1370720910.3845503</v>
      </c>
      <c r="DA30" s="83">
        <v>66.545334076543654</v>
      </c>
      <c r="DB30" s="84">
        <v>219.71522492146579</v>
      </c>
      <c r="DC30" s="84">
        <v>146.21023044101869</v>
      </c>
      <c r="DD30" s="83">
        <v>30.12256148014152</v>
      </c>
      <c r="DE30" s="83">
        <v>19.816190030218557</v>
      </c>
      <c r="DF30" s="85">
        <v>55.907895535299211</v>
      </c>
      <c r="DG30" s="82">
        <v>27921712</v>
      </c>
      <c r="DH30" s="82">
        <v>10028266.381281685</v>
      </c>
      <c r="DI30" s="82">
        <v>1737780617.0898924</v>
      </c>
      <c r="DJ30" s="83">
        <v>35.915657253687328</v>
      </c>
      <c r="DK30" s="84">
        <v>173.28823856669348</v>
      </c>
      <c r="DL30" s="84">
        <v>62.237609824565645</v>
      </c>
      <c r="DM30" s="83">
        <v>4.3074544175981293</v>
      </c>
      <c r="DN30" s="83">
        <v>-10.632238626151373</v>
      </c>
      <c r="DO30" s="83">
        <v>-14.322747235293912</v>
      </c>
      <c r="DP30" s="83">
        <v>19.031505591171868</v>
      </c>
      <c r="DQ30" s="85">
        <v>1.9829239149743034</v>
      </c>
      <c r="DR30" s="82">
        <v>28311540</v>
      </c>
      <c r="DS30" s="82">
        <v>13016684.482155548</v>
      </c>
      <c r="DT30" s="82">
        <v>2582995856.1656294</v>
      </c>
      <c r="DU30" s="83">
        <v>45.976603470371266</v>
      </c>
      <c r="DV30" s="84">
        <v>198.43731018498869</v>
      </c>
      <c r="DW30" s="84">
        <v>91.234735241022904</v>
      </c>
      <c r="DX30" s="83">
        <v>3.1390564174923505</v>
      </c>
      <c r="DY30" s="83">
        <v>-3.186705649500142</v>
      </c>
      <c r="DZ30" s="83">
        <v>-6.1332363187259569</v>
      </c>
      <c r="EA30" s="83">
        <v>17.209751255131831</v>
      </c>
      <c r="EB30" s="85">
        <v>10.021000222136072</v>
      </c>
      <c r="EC30" s="82">
        <v>27975137</v>
      </c>
      <c r="ED30" s="82">
        <v>15385793.498883041</v>
      </c>
      <c r="EE30" s="82">
        <v>3209705979.0517325</v>
      </c>
      <c r="EF30" s="83">
        <v>54.998098843566126</v>
      </c>
      <c r="EG30" s="84">
        <v>208.61491344497423</v>
      </c>
      <c r="EH30" s="84">
        <v>114.73423629888686</v>
      </c>
      <c r="EI30" s="83">
        <v>1.7001195711260615</v>
      </c>
      <c r="EJ30" s="83">
        <v>10.29255752901671</v>
      </c>
      <c r="EK30" s="83">
        <v>8.4487982847133054</v>
      </c>
      <c r="EL30" s="83">
        <v>15.315642372200603</v>
      </c>
      <c r="EM30" s="85">
        <v>25.058428386977127</v>
      </c>
      <c r="EN30" s="82">
        <v>28350194</v>
      </c>
      <c r="EO30" s="82">
        <v>19071379.535545494</v>
      </c>
      <c r="EP30" s="82">
        <v>4228917547.2340894</v>
      </c>
      <c r="EQ30" s="83">
        <v>67.270719683771802</v>
      </c>
      <c r="ER30" s="84">
        <v>221.74156512129477</v>
      </c>
      <c r="ES30" s="84">
        <v>149.16714669515451</v>
      </c>
      <c r="ET30" s="83">
        <v>1.4159174967302981</v>
      </c>
      <c r="EU30" s="83">
        <v>18.856372541321875</v>
      </c>
      <c r="EV30" s="83">
        <v>17.19696027513103</v>
      </c>
      <c r="EW30" s="83">
        <v>19.249743627411604</v>
      </c>
      <c r="EX30" s="85">
        <v>39.757074667211391</v>
      </c>
      <c r="EY30" s="82">
        <v>112558583</v>
      </c>
      <c r="EZ30" s="82">
        <v>57502123.897865765</v>
      </c>
      <c r="FA30" s="82">
        <v>11759399999.541344</v>
      </c>
      <c r="FB30" s="83">
        <v>51.086396403787141</v>
      </c>
      <c r="FC30" s="84">
        <v>204.50375051238416</v>
      </c>
      <c r="FD30" s="84">
        <v>104.47359664736845</v>
      </c>
      <c r="FE30" s="83">
        <v>2.6241571682130216</v>
      </c>
      <c r="FF30" s="83">
        <v>5.1953927035089995</v>
      </c>
      <c r="FG30" s="83">
        <v>2.5054876026873458</v>
      </c>
      <c r="FH30" s="83">
        <v>18.704102479760266</v>
      </c>
      <c r="FI30" s="85">
        <v>21.67821905141265</v>
      </c>
      <c r="FK30" s="86">
        <v>5899</v>
      </c>
      <c r="FL30" s="87">
        <v>2037</v>
      </c>
      <c r="FM30" s="82">
        <v>312500</v>
      </c>
      <c r="FN30" s="87">
        <v>190166</v>
      </c>
    </row>
    <row r="32" spans="2:170" ht="12.95" customHeight="1" x14ac:dyDescent="0.2">
      <c r="B32" s="93" t="s">
        <v>82</v>
      </c>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row>
    <row r="34" spans="2:170" ht="15" customHeight="1" x14ac:dyDescent="0.2">
      <c r="B34" s="94" t="s">
        <v>83</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row>
  </sheetData>
  <mergeCells count="21">
    <mergeCell ref="B34:FN34"/>
    <mergeCell ref="EN6:EX6"/>
    <mergeCell ref="EY6:FI6"/>
    <mergeCell ref="FK6:FL6"/>
    <mergeCell ref="FM6:FN6"/>
    <mergeCell ref="B32:FN32"/>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N21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1" width="9.140625" style="49" customWidth="1"/>
    <col min="12" max="14" width="14.42578125" style="46" customWidth="1"/>
    <col min="15" max="15" width="9.140625" style="49" customWidth="1"/>
    <col min="16" max="17" width="9.140625" style="50" customWidth="1"/>
    <col min="18" max="20" width="9.140625" style="49" customWidth="1"/>
    <col min="21" max="23" width="14.42578125" style="46" customWidth="1"/>
    <col min="24" max="24" width="9.140625" style="49" customWidth="1"/>
    <col min="25" max="26" width="9.140625" style="50" customWidth="1"/>
    <col min="27" max="29" width="9.140625" style="49" customWidth="1"/>
    <col min="30" max="32" width="14.42578125" style="46" customWidth="1"/>
    <col min="33" max="33" width="9.140625" style="49" customWidth="1"/>
    <col min="34" max="35" width="9.140625" style="50" customWidth="1"/>
    <col min="36" max="38" width="9.140625" style="49" customWidth="1"/>
    <col min="39" max="41" width="14.42578125" style="46" customWidth="1"/>
    <col min="42" max="42" width="9.140625" style="49" customWidth="1"/>
    <col min="43" max="44" width="9.140625" style="50" customWidth="1"/>
    <col min="45" max="47" width="9.140625" style="49" customWidth="1"/>
    <col min="48" max="50" width="14.42578125" style="46" customWidth="1"/>
    <col min="51" max="51" width="9.140625" style="49" customWidth="1"/>
    <col min="52" max="53" width="9.140625" style="50" customWidth="1"/>
    <col min="54" max="56" width="9.140625" style="49" customWidth="1"/>
    <col min="57" max="59" width="14.42578125" style="46" customWidth="1"/>
    <col min="60" max="60" width="9.140625" style="49" customWidth="1"/>
    <col min="61" max="62" width="9.140625" style="50" customWidth="1"/>
    <col min="63" max="65" width="9.140625" style="49" customWidth="1"/>
    <col min="66" max="68" width="14.42578125" style="46" customWidth="1"/>
    <col min="69" max="69" width="9.140625" style="49" customWidth="1"/>
    <col min="70" max="71" width="9.140625" style="50" customWidth="1"/>
    <col min="72" max="74" width="9.140625" style="49" customWidth="1"/>
    <col min="75" max="77" width="14.42578125" style="46" customWidth="1"/>
    <col min="78" max="78" width="9.140625" style="49" customWidth="1"/>
    <col min="79" max="80" width="9.140625" style="50" customWidth="1"/>
    <col min="81" max="83" width="9.140625" style="49" customWidth="1"/>
    <col min="84" max="86" width="14.42578125" style="46" customWidth="1"/>
    <col min="87" max="87" width="9.140625" style="49" customWidth="1"/>
    <col min="88" max="89" width="9.140625" style="50" customWidth="1"/>
    <col min="90" max="92" width="9.140625" style="49" customWidth="1"/>
    <col min="93" max="95" width="14.42578125" style="46" customWidth="1"/>
    <col min="96" max="96" width="9.140625" style="49" customWidth="1"/>
    <col min="97" max="98" width="9.140625" style="50" customWidth="1"/>
    <col min="99" max="101" width="9.140625" style="49" customWidth="1"/>
    <col min="102" max="104" width="14.42578125" style="46" customWidth="1"/>
    <col min="105" max="105" width="9.140625" style="49" customWidth="1"/>
    <col min="106" max="107" width="9.140625" style="50" customWidth="1"/>
    <col min="108" max="110" width="9.140625" style="49" customWidth="1"/>
    <col min="111" max="113" width="14.42578125" style="46" customWidth="1"/>
    <col min="114" max="114" width="9.140625" style="49" customWidth="1"/>
    <col min="115" max="116" width="9.140625" style="50" customWidth="1"/>
    <col min="117" max="121" width="9.140625" style="49" customWidth="1"/>
    <col min="122" max="124" width="14.42578125" style="46" customWidth="1"/>
    <col min="125" max="125" width="9.140625" style="49" customWidth="1"/>
    <col min="126" max="127" width="9.140625" style="50" customWidth="1"/>
    <col min="128" max="132" width="9.140625" style="49" customWidth="1"/>
    <col min="133" max="135" width="14.42578125" style="46" customWidth="1"/>
    <col min="136" max="136" width="9.140625" style="49" customWidth="1"/>
    <col min="137" max="138" width="9.140625" style="50" customWidth="1"/>
    <col min="139" max="143" width="9.140625" style="49" customWidth="1"/>
    <col min="144" max="146" width="14.42578125" style="46" customWidth="1"/>
    <col min="147" max="147" width="9.140625" style="49" customWidth="1"/>
    <col min="148" max="149" width="9.140625" style="50" customWidth="1"/>
    <col min="150" max="154" width="9.140625" style="49" customWidth="1"/>
    <col min="155" max="157" width="14.42578125" style="46" customWidth="1"/>
    <col min="158" max="158" width="9.140625" style="49" customWidth="1"/>
    <col min="159" max="160" width="9.140625" style="50" customWidth="1"/>
    <col min="161" max="165" width="9.140625" style="49" customWidth="1"/>
    <col min="166" max="166" width="1.140625" customWidth="1"/>
    <col min="167" max="170" width="9.140625" style="46"/>
  </cols>
  <sheetData>
    <row r="2" spans="2:170" ht="23.25" x14ac:dyDescent="0.35">
      <c r="B2" s="51" t="s">
        <v>84</v>
      </c>
      <c r="C2" s="52"/>
      <c r="D2" s="52"/>
      <c r="E2" s="52"/>
      <c r="F2" s="53"/>
      <c r="G2" s="54"/>
      <c r="H2" s="54"/>
      <c r="I2" s="53"/>
      <c r="J2" s="53"/>
      <c r="K2" s="53"/>
      <c r="L2" s="52"/>
      <c r="M2" s="52"/>
      <c r="N2" s="52"/>
      <c r="O2" s="53"/>
      <c r="P2" s="54"/>
      <c r="Q2" s="54"/>
      <c r="R2" s="53"/>
      <c r="S2" s="53"/>
      <c r="T2" s="53"/>
      <c r="U2" s="52"/>
      <c r="V2" s="52"/>
      <c r="W2" s="52"/>
      <c r="X2" s="53"/>
      <c r="Y2" s="54"/>
      <c r="Z2" s="54"/>
      <c r="AA2" s="53"/>
      <c r="AB2" s="53"/>
      <c r="AC2" s="53"/>
      <c r="AD2" s="52"/>
      <c r="AE2" s="52"/>
      <c r="AF2" s="52"/>
      <c r="AG2" s="53"/>
      <c r="AH2" s="54"/>
      <c r="AI2" s="54"/>
      <c r="AJ2" s="53"/>
      <c r="AK2" s="53"/>
      <c r="AL2" s="53"/>
      <c r="AM2" s="52"/>
      <c r="AN2" s="52"/>
      <c r="AO2" s="52"/>
      <c r="AP2" s="53"/>
      <c r="AQ2" s="54"/>
      <c r="AR2" s="54"/>
      <c r="AS2" s="53"/>
      <c r="AT2" s="53"/>
      <c r="AU2" s="53"/>
      <c r="AV2" s="52"/>
      <c r="AW2" s="52"/>
      <c r="AX2" s="52"/>
      <c r="AY2" s="53"/>
      <c r="AZ2" s="54"/>
      <c r="BA2" s="54"/>
      <c r="BB2" s="53"/>
      <c r="BC2" s="53"/>
      <c r="BD2" s="53"/>
      <c r="BE2" s="52"/>
      <c r="BF2" s="52"/>
      <c r="BG2" s="52"/>
      <c r="BH2" s="53"/>
      <c r="BI2" s="54"/>
      <c r="BJ2" s="54"/>
      <c r="BK2" s="53"/>
      <c r="BL2" s="53"/>
      <c r="BM2" s="53"/>
      <c r="BN2" s="52"/>
      <c r="BO2" s="52"/>
      <c r="BP2" s="52"/>
      <c r="BQ2" s="53"/>
      <c r="BR2" s="54"/>
      <c r="BS2" s="54"/>
      <c r="BT2" s="53"/>
      <c r="BU2" s="53"/>
      <c r="BV2" s="53"/>
      <c r="BW2" s="52"/>
      <c r="BX2" s="52"/>
      <c r="BY2" s="52"/>
      <c r="BZ2" s="53"/>
      <c r="CA2" s="54"/>
      <c r="CB2" s="54"/>
      <c r="CC2" s="53"/>
      <c r="CD2" s="53"/>
      <c r="CE2" s="53"/>
      <c r="CF2" s="52"/>
      <c r="CG2" s="52"/>
      <c r="CH2" s="52"/>
      <c r="CI2" s="53"/>
      <c r="CJ2" s="54"/>
      <c r="CK2" s="54"/>
      <c r="CL2" s="53"/>
      <c r="CM2" s="53"/>
      <c r="CN2" s="53"/>
      <c r="CO2" s="52"/>
      <c r="CP2" s="52"/>
      <c r="CQ2" s="52"/>
      <c r="CR2" s="53"/>
      <c r="CS2" s="54"/>
      <c r="CT2" s="54"/>
      <c r="CU2" s="53"/>
      <c r="CV2" s="53"/>
      <c r="CW2" s="53"/>
      <c r="CX2" s="52"/>
      <c r="CY2" s="52"/>
      <c r="CZ2" s="52"/>
      <c r="DA2" s="53"/>
      <c r="DB2" s="54"/>
      <c r="DC2" s="54"/>
      <c r="DD2" s="53"/>
      <c r="DE2" s="53"/>
      <c r="DF2" s="53"/>
      <c r="DG2" s="52"/>
      <c r="DH2" s="52"/>
      <c r="DI2" s="52"/>
      <c r="DJ2" s="53"/>
      <c r="DK2" s="54"/>
      <c r="DL2" s="54"/>
      <c r="DM2" s="53"/>
      <c r="DN2" s="53"/>
      <c r="DO2" s="53"/>
      <c r="DP2" s="53"/>
      <c r="DQ2" s="53"/>
      <c r="DR2" s="52"/>
      <c r="DS2" s="52"/>
      <c r="DT2" s="52"/>
      <c r="DU2" s="53"/>
      <c r="DV2" s="54"/>
      <c r="DW2" s="54"/>
      <c r="DX2" s="53"/>
      <c r="DY2" s="53"/>
      <c r="DZ2" s="53"/>
      <c r="EA2" s="53"/>
      <c r="EB2" s="53"/>
      <c r="EC2" s="52"/>
      <c r="ED2" s="52"/>
      <c r="EE2" s="52"/>
      <c r="EF2" s="53"/>
      <c r="EG2" s="54"/>
      <c r="EH2" s="54"/>
      <c r="EI2" s="53"/>
      <c r="EJ2" s="53"/>
      <c r="EK2" s="53"/>
      <c r="EL2" s="53"/>
      <c r="EM2" s="53"/>
      <c r="EN2" s="52"/>
      <c r="EO2" s="52"/>
      <c r="EP2" s="52"/>
      <c r="EQ2" s="53"/>
      <c r="ER2" s="54"/>
      <c r="ES2" s="54"/>
      <c r="ET2" s="53"/>
      <c r="EU2" s="53"/>
      <c r="EV2" s="53"/>
      <c r="EW2" s="53"/>
      <c r="EX2" s="53"/>
      <c r="EY2" s="52"/>
      <c r="EZ2" s="52"/>
      <c r="FA2" s="52"/>
      <c r="FB2" s="53"/>
      <c r="FC2" s="54"/>
      <c r="FD2" s="54"/>
      <c r="FE2" s="53"/>
      <c r="FF2" s="53"/>
      <c r="FG2" s="53"/>
      <c r="FH2" s="53"/>
      <c r="FI2" s="53"/>
      <c r="FK2" s="52"/>
      <c r="FL2" s="52"/>
      <c r="FM2" s="52"/>
      <c r="FN2" s="52"/>
    </row>
    <row r="3" spans="2:170" x14ac:dyDescent="0.2">
      <c r="B3" s="55" t="s">
        <v>24</v>
      </c>
      <c r="C3" s="52"/>
      <c r="D3" s="52"/>
      <c r="E3" s="52"/>
      <c r="F3" s="53"/>
      <c r="G3" s="54"/>
      <c r="H3" s="54"/>
      <c r="I3" s="53"/>
      <c r="J3" s="53"/>
      <c r="K3" s="53"/>
      <c r="L3" s="52"/>
      <c r="M3" s="52"/>
      <c r="N3" s="52"/>
      <c r="O3" s="53"/>
      <c r="P3" s="54"/>
      <c r="Q3" s="54"/>
      <c r="R3" s="53"/>
      <c r="S3" s="53"/>
      <c r="T3" s="53"/>
      <c r="U3" s="52"/>
      <c r="V3" s="52"/>
      <c r="W3" s="52"/>
      <c r="X3" s="53"/>
      <c r="Y3" s="54"/>
      <c r="Z3" s="54"/>
      <c r="AA3" s="53"/>
      <c r="AB3" s="53"/>
      <c r="AC3" s="53"/>
      <c r="AD3" s="52"/>
      <c r="AE3" s="52"/>
      <c r="AF3" s="52"/>
      <c r="AG3" s="53"/>
      <c r="AH3" s="54"/>
      <c r="AI3" s="54"/>
      <c r="AJ3" s="53"/>
      <c r="AK3" s="53"/>
      <c r="AL3" s="53"/>
      <c r="AM3" s="52"/>
      <c r="AN3" s="52"/>
      <c r="AO3" s="52"/>
      <c r="AP3" s="53"/>
      <c r="AQ3" s="54"/>
      <c r="AR3" s="54"/>
      <c r="AS3" s="53"/>
      <c r="AT3" s="53"/>
      <c r="AU3" s="53"/>
      <c r="AV3" s="52"/>
      <c r="AW3" s="52"/>
      <c r="AX3" s="52"/>
      <c r="AY3" s="53"/>
      <c r="AZ3" s="54"/>
      <c r="BA3" s="54"/>
      <c r="BB3" s="53"/>
      <c r="BC3" s="53"/>
      <c r="BD3" s="53"/>
      <c r="BE3" s="52"/>
      <c r="BF3" s="52"/>
      <c r="BG3" s="52"/>
      <c r="BH3" s="53"/>
      <c r="BI3" s="54"/>
      <c r="BJ3" s="54"/>
      <c r="BK3" s="53"/>
      <c r="BL3" s="53"/>
      <c r="BM3" s="53"/>
      <c r="BN3" s="52"/>
      <c r="BO3" s="52"/>
      <c r="BP3" s="52"/>
      <c r="BQ3" s="53"/>
      <c r="BR3" s="54"/>
      <c r="BS3" s="54"/>
      <c r="BT3" s="53"/>
      <c r="BU3" s="53"/>
      <c r="BV3" s="53"/>
      <c r="BW3" s="52"/>
      <c r="BX3" s="52"/>
      <c r="BY3" s="52"/>
      <c r="BZ3" s="53"/>
      <c r="CA3" s="54"/>
      <c r="CB3" s="54"/>
      <c r="CC3" s="53"/>
      <c r="CD3" s="53"/>
      <c r="CE3" s="53"/>
      <c r="CF3" s="52"/>
      <c r="CG3" s="52"/>
      <c r="CH3" s="52"/>
      <c r="CI3" s="53"/>
      <c r="CJ3" s="54"/>
      <c r="CK3" s="54"/>
      <c r="CL3" s="53"/>
      <c r="CM3" s="53"/>
      <c r="CN3" s="53"/>
      <c r="CO3" s="52"/>
      <c r="CP3" s="52"/>
      <c r="CQ3" s="52"/>
      <c r="CR3" s="53"/>
      <c r="CS3" s="54"/>
      <c r="CT3" s="54"/>
      <c r="CU3" s="53"/>
      <c r="CV3" s="53"/>
      <c r="CW3" s="53"/>
      <c r="CX3" s="52"/>
      <c r="CY3" s="52"/>
      <c r="CZ3" s="52"/>
      <c r="DA3" s="53"/>
      <c r="DB3" s="54"/>
      <c r="DC3" s="54"/>
      <c r="DD3" s="53"/>
      <c r="DE3" s="53"/>
      <c r="DF3" s="53"/>
      <c r="DG3" s="52"/>
      <c r="DH3" s="52"/>
      <c r="DI3" s="52"/>
      <c r="DJ3" s="53"/>
      <c r="DK3" s="54"/>
      <c r="DL3" s="54"/>
      <c r="DM3" s="53"/>
      <c r="DN3" s="53"/>
      <c r="DO3" s="53"/>
      <c r="DP3" s="53"/>
      <c r="DQ3" s="53"/>
      <c r="DR3" s="52"/>
      <c r="DS3" s="52"/>
      <c r="DT3" s="52"/>
      <c r="DU3" s="53"/>
      <c r="DV3" s="54"/>
      <c r="DW3" s="54"/>
      <c r="DX3" s="53"/>
      <c r="DY3" s="53"/>
      <c r="DZ3" s="53"/>
      <c r="EA3" s="53"/>
      <c r="EB3" s="53"/>
      <c r="EC3" s="52"/>
      <c r="ED3" s="52"/>
      <c r="EE3" s="52"/>
      <c r="EF3" s="53"/>
      <c r="EG3" s="54"/>
      <c r="EH3" s="54"/>
      <c r="EI3" s="53"/>
      <c r="EJ3" s="53"/>
      <c r="EK3" s="53"/>
      <c r="EL3" s="53"/>
      <c r="EM3" s="53"/>
      <c r="EN3" s="52"/>
      <c r="EO3" s="52"/>
      <c r="EP3" s="52"/>
      <c r="EQ3" s="53"/>
      <c r="ER3" s="54"/>
      <c r="ES3" s="54"/>
      <c r="ET3" s="53"/>
      <c r="EU3" s="53"/>
      <c r="EV3" s="53"/>
      <c r="EW3" s="53"/>
      <c r="EX3" s="53"/>
      <c r="EY3" s="52"/>
      <c r="EZ3" s="52"/>
      <c r="FA3" s="52"/>
      <c r="FB3" s="53"/>
      <c r="FC3" s="54"/>
      <c r="FD3" s="54"/>
      <c r="FE3" s="53"/>
      <c r="FF3" s="53"/>
      <c r="FG3" s="53"/>
      <c r="FH3" s="53"/>
      <c r="FI3" s="53"/>
      <c r="FK3" s="52"/>
      <c r="FL3" s="52"/>
      <c r="FM3" s="52"/>
      <c r="FN3" s="52"/>
    </row>
    <row r="4" spans="2:170" x14ac:dyDescent="0.2">
      <c r="B4" s="55" t="s">
        <v>25</v>
      </c>
      <c r="C4" s="52"/>
      <c r="D4" s="52"/>
      <c r="E4" s="52"/>
      <c r="F4" s="53"/>
      <c r="G4" s="54"/>
      <c r="H4" s="54"/>
      <c r="I4" s="53"/>
      <c r="J4" s="53"/>
      <c r="K4" s="53"/>
      <c r="L4" s="52"/>
      <c r="M4" s="52"/>
      <c r="N4" s="52"/>
      <c r="O4" s="53"/>
      <c r="P4" s="54"/>
      <c r="Q4" s="54"/>
      <c r="R4" s="53"/>
      <c r="S4" s="53"/>
      <c r="T4" s="53"/>
      <c r="U4" s="52"/>
      <c r="V4" s="52"/>
      <c r="W4" s="52"/>
      <c r="X4" s="53"/>
      <c r="Y4" s="54"/>
      <c r="Z4" s="54"/>
      <c r="AA4" s="53"/>
      <c r="AB4" s="53"/>
      <c r="AC4" s="53"/>
      <c r="AD4" s="52"/>
      <c r="AE4" s="52"/>
      <c r="AF4" s="52"/>
      <c r="AG4" s="53"/>
      <c r="AH4" s="54"/>
      <c r="AI4" s="54"/>
      <c r="AJ4" s="53"/>
      <c r="AK4" s="53"/>
      <c r="AL4" s="53"/>
      <c r="AM4" s="52"/>
      <c r="AN4" s="52"/>
      <c r="AO4" s="52"/>
      <c r="AP4" s="53"/>
      <c r="AQ4" s="54"/>
      <c r="AR4" s="54"/>
      <c r="AS4" s="53"/>
      <c r="AT4" s="53"/>
      <c r="AU4" s="53"/>
      <c r="AV4" s="52"/>
      <c r="AW4" s="52"/>
      <c r="AX4" s="52"/>
      <c r="AY4" s="53"/>
      <c r="AZ4" s="54"/>
      <c r="BA4" s="54"/>
      <c r="BB4" s="53"/>
      <c r="BC4" s="53"/>
      <c r="BD4" s="53"/>
      <c r="BE4" s="52"/>
      <c r="BF4" s="52"/>
      <c r="BG4" s="52"/>
      <c r="BH4" s="53"/>
      <c r="BI4" s="54"/>
      <c r="BJ4" s="54"/>
      <c r="BK4" s="53"/>
      <c r="BL4" s="53"/>
      <c r="BM4" s="53"/>
      <c r="BN4" s="52"/>
      <c r="BO4" s="52"/>
      <c r="BP4" s="52"/>
      <c r="BQ4" s="53"/>
      <c r="BR4" s="54"/>
      <c r="BS4" s="54"/>
      <c r="BT4" s="53"/>
      <c r="BU4" s="53"/>
      <c r="BV4" s="53"/>
      <c r="BW4" s="52"/>
      <c r="BX4" s="52"/>
      <c r="BY4" s="52"/>
      <c r="BZ4" s="53"/>
      <c r="CA4" s="54"/>
      <c r="CB4" s="54"/>
      <c r="CC4" s="53"/>
      <c r="CD4" s="53"/>
      <c r="CE4" s="53"/>
      <c r="CF4" s="52"/>
      <c r="CG4" s="52"/>
      <c r="CH4" s="52"/>
      <c r="CI4" s="53"/>
      <c r="CJ4" s="54"/>
      <c r="CK4" s="54"/>
      <c r="CL4" s="53"/>
      <c r="CM4" s="53"/>
      <c r="CN4" s="53"/>
      <c r="CO4" s="52"/>
      <c r="CP4" s="52"/>
      <c r="CQ4" s="52"/>
      <c r="CR4" s="53"/>
      <c r="CS4" s="54"/>
      <c r="CT4" s="54"/>
      <c r="CU4" s="53"/>
      <c r="CV4" s="53"/>
      <c r="CW4" s="53"/>
      <c r="CX4" s="52"/>
      <c r="CY4" s="52"/>
      <c r="CZ4" s="52"/>
      <c r="DA4" s="53"/>
      <c r="DB4" s="54"/>
      <c r="DC4" s="54"/>
      <c r="DD4" s="53"/>
      <c r="DE4" s="53"/>
      <c r="DF4" s="53"/>
      <c r="DG4" s="52"/>
      <c r="DH4" s="52"/>
      <c r="DI4" s="52"/>
      <c r="DJ4" s="53"/>
      <c r="DK4" s="54"/>
      <c r="DL4" s="54"/>
      <c r="DM4" s="53"/>
      <c r="DN4" s="53"/>
      <c r="DO4" s="53"/>
      <c r="DP4" s="53"/>
      <c r="DQ4" s="53"/>
      <c r="DR4" s="52"/>
      <c r="DS4" s="52"/>
      <c r="DT4" s="52"/>
      <c r="DU4" s="53"/>
      <c r="DV4" s="54"/>
      <c r="DW4" s="54"/>
      <c r="DX4" s="53"/>
      <c r="DY4" s="53"/>
      <c r="DZ4" s="53"/>
      <c r="EA4" s="53"/>
      <c r="EB4" s="53"/>
      <c r="EC4" s="52"/>
      <c r="ED4" s="52"/>
      <c r="EE4" s="52"/>
      <c r="EF4" s="53"/>
      <c r="EG4" s="54"/>
      <c r="EH4" s="54"/>
      <c r="EI4" s="53"/>
      <c r="EJ4" s="53"/>
      <c r="EK4" s="53"/>
      <c r="EL4" s="53"/>
      <c r="EM4" s="53"/>
      <c r="EN4" s="52"/>
      <c r="EO4" s="52"/>
      <c r="EP4" s="52"/>
      <c r="EQ4" s="53"/>
      <c r="ER4" s="54"/>
      <c r="ES4" s="54"/>
      <c r="ET4" s="53"/>
      <c r="EU4" s="53"/>
      <c r="EV4" s="53"/>
      <c r="EW4" s="53"/>
      <c r="EX4" s="53"/>
      <c r="EY4" s="52"/>
      <c r="EZ4" s="52"/>
      <c r="FA4" s="52"/>
      <c r="FB4" s="53"/>
      <c r="FC4" s="54"/>
      <c r="FD4" s="54"/>
      <c r="FE4" s="53"/>
      <c r="FF4" s="53"/>
      <c r="FG4" s="53"/>
      <c r="FH4" s="53"/>
      <c r="FI4" s="53"/>
      <c r="FK4" s="52"/>
      <c r="FL4" s="52"/>
      <c r="FM4" s="52"/>
      <c r="FN4" s="52"/>
    </row>
    <row r="5" spans="2:170" x14ac:dyDescent="0.2">
      <c r="B5" s="56"/>
      <c r="C5" s="57"/>
      <c r="D5" s="57"/>
      <c r="E5" s="57"/>
      <c r="F5" s="58"/>
      <c r="G5" s="59"/>
      <c r="H5" s="59"/>
      <c r="I5" s="58"/>
      <c r="J5" s="58"/>
      <c r="K5" s="58"/>
      <c r="L5" s="57"/>
      <c r="M5" s="57"/>
      <c r="N5" s="57"/>
      <c r="O5" s="58"/>
      <c r="P5" s="59"/>
      <c r="Q5" s="59"/>
      <c r="R5" s="58"/>
      <c r="S5" s="58"/>
      <c r="T5" s="58"/>
      <c r="U5" s="57"/>
      <c r="V5" s="57"/>
      <c r="W5" s="57"/>
      <c r="X5" s="58"/>
      <c r="Y5" s="59"/>
      <c r="Z5" s="59"/>
      <c r="AA5" s="58"/>
      <c r="AB5" s="58"/>
      <c r="AC5" s="58"/>
      <c r="AD5" s="57"/>
      <c r="AE5" s="57"/>
      <c r="AF5" s="57"/>
      <c r="AG5" s="58"/>
      <c r="AH5" s="59"/>
      <c r="AI5" s="59"/>
      <c r="AJ5" s="58"/>
      <c r="AK5" s="58"/>
      <c r="AL5" s="58"/>
      <c r="AM5" s="57"/>
      <c r="AN5" s="57"/>
      <c r="AO5" s="57"/>
      <c r="AP5" s="58"/>
      <c r="AQ5" s="59"/>
      <c r="AR5" s="59"/>
      <c r="AS5" s="58"/>
      <c r="AT5" s="58"/>
      <c r="AU5" s="58"/>
      <c r="AV5" s="57"/>
      <c r="AW5" s="57"/>
      <c r="AX5" s="57"/>
      <c r="AY5" s="58"/>
      <c r="AZ5" s="59"/>
      <c r="BA5" s="59"/>
      <c r="BB5" s="58"/>
      <c r="BC5" s="58"/>
      <c r="BD5" s="58"/>
      <c r="BE5" s="57"/>
      <c r="BF5" s="57"/>
      <c r="BG5" s="57"/>
      <c r="BH5" s="58"/>
      <c r="BI5" s="59"/>
      <c r="BJ5" s="59"/>
      <c r="BK5" s="58"/>
      <c r="BL5" s="58"/>
      <c r="BM5" s="58"/>
      <c r="BN5" s="57"/>
      <c r="BO5" s="57"/>
      <c r="BP5" s="57"/>
      <c r="BQ5" s="58"/>
      <c r="BR5" s="59"/>
      <c r="BS5" s="59"/>
      <c r="BT5" s="58"/>
      <c r="BU5" s="58"/>
      <c r="BV5" s="58"/>
      <c r="BW5" s="57"/>
      <c r="BX5" s="57"/>
      <c r="BY5" s="57"/>
      <c r="BZ5" s="58"/>
      <c r="CA5" s="59"/>
      <c r="CB5" s="59"/>
      <c r="CC5" s="58"/>
      <c r="CD5" s="58"/>
      <c r="CE5" s="58"/>
      <c r="CF5" s="57"/>
      <c r="CG5" s="57"/>
      <c r="CH5" s="57"/>
      <c r="CI5" s="58"/>
      <c r="CJ5" s="59"/>
      <c r="CK5" s="59"/>
      <c r="CL5" s="58"/>
      <c r="CM5" s="58"/>
      <c r="CN5" s="58"/>
      <c r="CO5" s="57"/>
      <c r="CP5" s="57"/>
      <c r="CQ5" s="57"/>
      <c r="CR5" s="58"/>
      <c r="CS5" s="59"/>
      <c r="CT5" s="59"/>
      <c r="CU5" s="58"/>
      <c r="CV5" s="58"/>
      <c r="CW5" s="58"/>
      <c r="CX5" s="57"/>
      <c r="CY5" s="57"/>
      <c r="CZ5" s="57"/>
      <c r="DA5" s="58"/>
      <c r="DB5" s="59"/>
      <c r="DC5" s="59"/>
      <c r="DD5" s="58"/>
      <c r="DE5" s="58"/>
      <c r="DF5" s="58"/>
      <c r="DG5" s="57"/>
      <c r="DH5" s="57"/>
      <c r="DI5" s="57"/>
      <c r="DJ5" s="58"/>
      <c r="DK5" s="59"/>
      <c r="DL5" s="59"/>
      <c r="DM5" s="58"/>
      <c r="DN5" s="58"/>
      <c r="DO5" s="58"/>
      <c r="DP5" s="58"/>
      <c r="DQ5" s="58"/>
      <c r="DR5" s="57"/>
      <c r="DS5" s="57"/>
      <c r="DT5" s="57"/>
      <c r="DU5" s="58"/>
      <c r="DV5" s="59"/>
      <c r="DW5" s="59"/>
      <c r="DX5" s="58"/>
      <c r="DY5" s="58"/>
      <c r="DZ5" s="58"/>
      <c r="EA5" s="58"/>
      <c r="EB5" s="58"/>
      <c r="EC5" s="57"/>
      <c r="ED5" s="57"/>
      <c r="EE5" s="57"/>
      <c r="EF5" s="58"/>
      <c r="EG5" s="59"/>
      <c r="EH5" s="59"/>
      <c r="EI5" s="58"/>
      <c r="EJ5" s="58"/>
      <c r="EK5" s="58"/>
      <c r="EL5" s="58"/>
      <c r="EM5" s="58"/>
      <c r="EN5" s="57"/>
      <c r="EO5" s="57"/>
      <c r="EP5" s="57"/>
      <c r="EQ5" s="58"/>
      <c r="ER5" s="59"/>
      <c r="ES5" s="59"/>
      <c r="ET5" s="58"/>
      <c r="EU5" s="58"/>
      <c r="EV5" s="58"/>
      <c r="EW5" s="58"/>
      <c r="EX5" s="58"/>
      <c r="EY5" s="57"/>
      <c r="EZ5" s="57"/>
      <c r="FA5" s="57"/>
      <c r="FB5" s="58"/>
      <c r="FC5" s="59"/>
      <c r="FD5" s="59"/>
      <c r="FE5" s="58"/>
      <c r="FF5" s="58"/>
      <c r="FG5" s="58"/>
      <c r="FH5" s="58"/>
      <c r="FI5" s="58"/>
      <c r="FK5" s="57"/>
      <c r="FL5" s="57"/>
      <c r="FM5" s="57"/>
      <c r="FN5" s="57"/>
    </row>
    <row r="6" spans="2:170" x14ac:dyDescent="0.2">
      <c r="B6" s="45"/>
      <c r="C6" s="89" t="s">
        <v>42</v>
      </c>
      <c r="D6" s="89"/>
      <c r="E6" s="89"/>
      <c r="F6" s="89"/>
      <c r="G6" s="89"/>
      <c r="H6" s="89"/>
      <c r="I6" s="89"/>
      <c r="J6" s="89"/>
      <c r="K6" s="89"/>
      <c r="L6" s="89" t="s">
        <v>43</v>
      </c>
      <c r="M6" s="89"/>
      <c r="N6" s="89"/>
      <c r="O6" s="89"/>
      <c r="P6" s="89"/>
      <c r="Q6" s="89"/>
      <c r="R6" s="89"/>
      <c r="S6" s="89"/>
      <c r="T6" s="89"/>
      <c r="U6" s="89" t="s">
        <v>44</v>
      </c>
      <c r="V6" s="89"/>
      <c r="W6" s="89"/>
      <c r="X6" s="89"/>
      <c r="Y6" s="89"/>
      <c r="Z6" s="89"/>
      <c r="AA6" s="89"/>
      <c r="AB6" s="89"/>
      <c r="AC6" s="89"/>
      <c r="AD6" s="89" t="s">
        <v>45</v>
      </c>
      <c r="AE6" s="89"/>
      <c r="AF6" s="89"/>
      <c r="AG6" s="89"/>
      <c r="AH6" s="89"/>
      <c r="AI6" s="89"/>
      <c r="AJ6" s="89"/>
      <c r="AK6" s="89"/>
      <c r="AL6" s="89"/>
      <c r="AM6" s="89" t="s">
        <v>46</v>
      </c>
      <c r="AN6" s="89"/>
      <c r="AO6" s="89"/>
      <c r="AP6" s="89"/>
      <c r="AQ6" s="89"/>
      <c r="AR6" s="89"/>
      <c r="AS6" s="89"/>
      <c r="AT6" s="89"/>
      <c r="AU6" s="89"/>
      <c r="AV6" s="89" t="s">
        <v>47</v>
      </c>
      <c r="AW6" s="89"/>
      <c r="AX6" s="89"/>
      <c r="AY6" s="89"/>
      <c r="AZ6" s="89"/>
      <c r="BA6" s="89"/>
      <c r="BB6" s="89"/>
      <c r="BC6" s="89"/>
      <c r="BD6" s="89"/>
      <c r="BE6" s="89" t="s">
        <v>48</v>
      </c>
      <c r="BF6" s="89"/>
      <c r="BG6" s="89"/>
      <c r="BH6" s="89"/>
      <c r="BI6" s="89"/>
      <c r="BJ6" s="89"/>
      <c r="BK6" s="89"/>
      <c r="BL6" s="89"/>
      <c r="BM6" s="89"/>
      <c r="BN6" s="89" t="s">
        <v>49</v>
      </c>
      <c r="BO6" s="89"/>
      <c r="BP6" s="89"/>
      <c r="BQ6" s="89"/>
      <c r="BR6" s="89"/>
      <c r="BS6" s="89"/>
      <c r="BT6" s="89"/>
      <c r="BU6" s="89"/>
      <c r="BV6" s="89"/>
      <c r="BW6" s="89" t="s">
        <v>50</v>
      </c>
      <c r="BX6" s="89"/>
      <c r="BY6" s="89"/>
      <c r="BZ6" s="89"/>
      <c r="CA6" s="89"/>
      <c r="CB6" s="89"/>
      <c r="CC6" s="89"/>
      <c r="CD6" s="89"/>
      <c r="CE6" s="89"/>
      <c r="CF6" s="89" t="s">
        <v>51</v>
      </c>
      <c r="CG6" s="89"/>
      <c r="CH6" s="89"/>
      <c r="CI6" s="89"/>
      <c r="CJ6" s="89"/>
      <c r="CK6" s="89"/>
      <c r="CL6" s="89"/>
      <c r="CM6" s="89"/>
      <c r="CN6" s="89"/>
      <c r="CO6" s="89" t="s">
        <v>52</v>
      </c>
      <c r="CP6" s="89"/>
      <c r="CQ6" s="89"/>
      <c r="CR6" s="89"/>
      <c r="CS6" s="89"/>
      <c r="CT6" s="89"/>
      <c r="CU6" s="89"/>
      <c r="CV6" s="89"/>
      <c r="CW6" s="89"/>
      <c r="CX6" s="89" t="s">
        <v>53</v>
      </c>
      <c r="CY6" s="89"/>
      <c r="CZ6" s="89"/>
      <c r="DA6" s="89"/>
      <c r="DB6" s="89"/>
      <c r="DC6" s="89"/>
      <c r="DD6" s="89"/>
      <c r="DE6" s="89"/>
      <c r="DF6" s="89"/>
      <c r="DG6" s="89" t="s">
        <v>54</v>
      </c>
      <c r="DH6" s="89"/>
      <c r="DI6" s="89"/>
      <c r="DJ6" s="89"/>
      <c r="DK6" s="89"/>
      <c r="DL6" s="89"/>
      <c r="DM6" s="89"/>
      <c r="DN6" s="89"/>
      <c r="DO6" s="89"/>
      <c r="DP6" s="89"/>
      <c r="DQ6" s="89"/>
      <c r="DR6" s="89" t="s">
        <v>55</v>
      </c>
      <c r="DS6" s="89"/>
      <c r="DT6" s="89"/>
      <c r="DU6" s="89"/>
      <c r="DV6" s="89"/>
      <c r="DW6" s="89"/>
      <c r="DX6" s="89"/>
      <c r="DY6" s="89"/>
      <c r="DZ6" s="89"/>
      <c r="EA6" s="89"/>
      <c r="EB6" s="89"/>
      <c r="EC6" s="89" t="s">
        <v>56</v>
      </c>
      <c r="ED6" s="89"/>
      <c r="EE6" s="89"/>
      <c r="EF6" s="89"/>
      <c r="EG6" s="89"/>
      <c r="EH6" s="89"/>
      <c r="EI6" s="89"/>
      <c r="EJ6" s="89"/>
      <c r="EK6" s="89"/>
      <c r="EL6" s="89"/>
      <c r="EM6" s="89"/>
      <c r="EN6" s="89" t="s">
        <v>57</v>
      </c>
      <c r="EO6" s="89"/>
      <c r="EP6" s="89"/>
      <c r="EQ6" s="89"/>
      <c r="ER6" s="89"/>
      <c r="ES6" s="89"/>
      <c r="ET6" s="89"/>
      <c r="EU6" s="89"/>
      <c r="EV6" s="89"/>
      <c r="EW6" s="89"/>
      <c r="EX6" s="89"/>
      <c r="EY6" s="90" t="s">
        <v>58</v>
      </c>
      <c r="EZ6" s="90"/>
      <c r="FA6" s="90"/>
      <c r="FB6" s="90"/>
      <c r="FC6" s="90"/>
      <c r="FD6" s="90"/>
      <c r="FE6" s="90"/>
      <c r="FF6" s="90"/>
      <c r="FG6" s="90"/>
      <c r="FH6" s="90"/>
      <c r="FI6" s="90"/>
      <c r="FK6" s="91" t="s">
        <v>38</v>
      </c>
      <c r="FL6" s="91"/>
      <c r="FM6" s="92" t="s">
        <v>41</v>
      </c>
      <c r="FN6" s="92"/>
    </row>
    <row r="7" spans="2:170" ht="25.5" x14ac:dyDescent="0.2">
      <c r="B7" s="60" t="s">
        <v>26</v>
      </c>
      <c r="C7" s="61" t="s">
        <v>27</v>
      </c>
      <c r="D7" s="62" t="s">
        <v>28</v>
      </c>
      <c r="E7" s="62" t="s">
        <v>29</v>
      </c>
      <c r="F7" s="63" t="s">
        <v>30</v>
      </c>
      <c r="G7" s="64" t="s">
        <v>31</v>
      </c>
      <c r="H7" s="64" t="s">
        <v>32</v>
      </c>
      <c r="I7" s="63" t="s">
        <v>33</v>
      </c>
      <c r="J7" s="63" t="s">
        <v>34</v>
      </c>
      <c r="K7" s="63" t="s">
        <v>35</v>
      </c>
      <c r="L7" s="61" t="s">
        <v>27</v>
      </c>
      <c r="M7" s="62" t="s">
        <v>28</v>
      </c>
      <c r="N7" s="62" t="s">
        <v>29</v>
      </c>
      <c r="O7" s="63" t="s">
        <v>30</v>
      </c>
      <c r="P7" s="64" t="s">
        <v>31</v>
      </c>
      <c r="Q7" s="64" t="s">
        <v>32</v>
      </c>
      <c r="R7" s="63" t="s">
        <v>33</v>
      </c>
      <c r="S7" s="63" t="s">
        <v>34</v>
      </c>
      <c r="T7" s="63" t="s">
        <v>35</v>
      </c>
      <c r="U7" s="61" t="s">
        <v>27</v>
      </c>
      <c r="V7" s="62" t="s">
        <v>28</v>
      </c>
      <c r="W7" s="62" t="s">
        <v>29</v>
      </c>
      <c r="X7" s="63" t="s">
        <v>30</v>
      </c>
      <c r="Y7" s="64" t="s">
        <v>31</v>
      </c>
      <c r="Z7" s="64" t="s">
        <v>32</v>
      </c>
      <c r="AA7" s="63" t="s">
        <v>33</v>
      </c>
      <c r="AB7" s="63" t="s">
        <v>34</v>
      </c>
      <c r="AC7" s="63" t="s">
        <v>35</v>
      </c>
      <c r="AD7" s="61" t="s">
        <v>27</v>
      </c>
      <c r="AE7" s="62" t="s">
        <v>28</v>
      </c>
      <c r="AF7" s="62" t="s">
        <v>29</v>
      </c>
      <c r="AG7" s="63" t="s">
        <v>30</v>
      </c>
      <c r="AH7" s="64" t="s">
        <v>31</v>
      </c>
      <c r="AI7" s="64" t="s">
        <v>32</v>
      </c>
      <c r="AJ7" s="63" t="s">
        <v>33</v>
      </c>
      <c r="AK7" s="63" t="s">
        <v>34</v>
      </c>
      <c r="AL7" s="63" t="s">
        <v>35</v>
      </c>
      <c r="AM7" s="61" t="s">
        <v>27</v>
      </c>
      <c r="AN7" s="62" t="s">
        <v>28</v>
      </c>
      <c r="AO7" s="62" t="s">
        <v>29</v>
      </c>
      <c r="AP7" s="63" t="s">
        <v>30</v>
      </c>
      <c r="AQ7" s="64" t="s">
        <v>31</v>
      </c>
      <c r="AR7" s="64" t="s">
        <v>32</v>
      </c>
      <c r="AS7" s="63" t="s">
        <v>33</v>
      </c>
      <c r="AT7" s="63" t="s">
        <v>34</v>
      </c>
      <c r="AU7" s="63" t="s">
        <v>35</v>
      </c>
      <c r="AV7" s="61" t="s">
        <v>27</v>
      </c>
      <c r="AW7" s="62" t="s">
        <v>28</v>
      </c>
      <c r="AX7" s="62" t="s">
        <v>29</v>
      </c>
      <c r="AY7" s="63" t="s">
        <v>30</v>
      </c>
      <c r="AZ7" s="64" t="s">
        <v>31</v>
      </c>
      <c r="BA7" s="64" t="s">
        <v>32</v>
      </c>
      <c r="BB7" s="63" t="s">
        <v>33</v>
      </c>
      <c r="BC7" s="63" t="s">
        <v>34</v>
      </c>
      <c r="BD7" s="63" t="s">
        <v>35</v>
      </c>
      <c r="BE7" s="61" t="s">
        <v>27</v>
      </c>
      <c r="BF7" s="62" t="s">
        <v>28</v>
      </c>
      <c r="BG7" s="62" t="s">
        <v>29</v>
      </c>
      <c r="BH7" s="63" t="s">
        <v>30</v>
      </c>
      <c r="BI7" s="64" t="s">
        <v>31</v>
      </c>
      <c r="BJ7" s="64" t="s">
        <v>32</v>
      </c>
      <c r="BK7" s="63" t="s">
        <v>33</v>
      </c>
      <c r="BL7" s="63" t="s">
        <v>34</v>
      </c>
      <c r="BM7" s="63" t="s">
        <v>35</v>
      </c>
      <c r="BN7" s="61" t="s">
        <v>27</v>
      </c>
      <c r="BO7" s="62" t="s">
        <v>28</v>
      </c>
      <c r="BP7" s="62" t="s">
        <v>29</v>
      </c>
      <c r="BQ7" s="63" t="s">
        <v>30</v>
      </c>
      <c r="BR7" s="64" t="s">
        <v>31</v>
      </c>
      <c r="BS7" s="64" t="s">
        <v>32</v>
      </c>
      <c r="BT7" s="63" t="s">
        <v>33</v>
      </c>
      <c r="BU7" s="63" t="s">
        <v>34</v>
      </c>
      <c r="BV7" s="63" t="s">
        <v>35</v>
      </c>
      <c r="BW7" s="61" t="s">
        <v>27</v>
      </c>
      <c r="BX7" s="62" t="s">
        <v>28</v>
      </c>
      <c r="BY7" s="62" t="s">
        <v>29</v>
      </c>
      <c r="BZ7" s="63" t="s">
        <v>30</v>
      </c>
      <c r="CA7" s="64" t="s">
        <v>31</v>
      </c>
      <c r="CB7" s="64" t="s">
        <v>32</v>
      </c>
      <c r="CC7" s="63" t="s">
        <v>33</v>
      </c>
      <c r="CD7" s="63" t="s">
        <v>34</v>
      </c>
      <c r="CE7" s="63" t="s">
        <v>35</v>
      </c>
      <c r="CF7" s="61" t="s">
        <v>27</v>
      </c>
      <c r="CG7" s="62" t="s">
        <v>28</v>
      </c>
      <c r="CH7" s="62" t="s">
        <v>29</v>
      </c>
      <c r="CI7" s="63" t="s">
        <v>30</v>
      </c>
      <c r="CJ7" s="64" t="s">
        <v>31</v>
      </c>
      <c r="CK7" s="64" t="s">
        <v>32</v>
      </c>
      <c r="CL7" s="63" t="s">
        <v>33</v>
      </c>
      <c r="CM7" s="63" t="s">
        <v>34</v>
      </c>
      <c r="CN7" s="63" t="s">
        <v>35</v>
      </c>
      <c r="CO7" s="61" t="s">
        <v>27</v>
      </c>
      <c r="CP7" s="62" t="s">
        <v>28</v>
      </c>
      <c r="CQ7" s="62" t="s">
        <v>29</v>
      </c>
      <c r="CR7" s="63" t="s">
        <v>30</v>
      </c>
      <c r="CS7" s="64" t="s">
        <v>31</v>
      </c>
      <c r="CT7" s="64" t="s">
        <v>32</v>
      </c>
      <c r="CU7" s="63" t="s">
        <v>33</v>
      </c>
      <c r="CV7" s="63" t="s">
        <v>34</v>
      </c>
      <c r="CW7" s="63" t="s">
        <v>35</v>
      </c>
      <c r="CX7" s="61" t="s">
        <v>27</v>
      </c>
      <c r="CY7" s="62" t="s">
        <v>28</v>
      </c>
      <c r="CZ7" s="62" t="s">
        <v>29</v>
      </c>
      <c r="DA7" s="63" t="s">
        <v>30</v>
      </c>
      <c r="DB7" s="64" t="s">
        <v>31</v>
      </c>
      <c r="DC7" s="64" t="s">
        <v>32</v>
      </c>
      <c r="DD7" s="63" t="s">
        <v>33</v>
      </c>
      <c r="DE7" s="63" t="s">
        <v>34</v>
      </c>
      <c r="DF7" s="63" t="s">
        <v>35</v>
      </c>
      <c r="DG7" s="61" t="s">
        <v>27</v>
      </c>
      <c r="DH7" s="62" t="s">
        <v>28</v>
      </c>
      <c r="DI7" s="62" t="s">
        <v>29</v>
      </c>
      <c r="DJ7" s="63" t="s">
        <v>30</v>
      </c>
      <c r="DK7" s="64" t="s">
        <v>31</v>
      </c>
      <c r="DL7" s="64" t="s">
        <v>32</v>
      </c>
      <c r="DM7" s="63" t="s">
        <v>36</v>
      </c>
      <c r="DN7" s="63" t="s">
        <v>37</v>
      </c>
      <c r="DO7" s="63" t="s">
        <v>33</v>
      </c>
      <c r="DP7" s="63" t="s">
        <v>34</v>
      </c>
      <c r="DQ7" s="63" t="s">
        <v>35</v>
      </c>
      <c r="DR7" s="61" t="s">
        <v>27</v>
      </c>
      <c r="DS7" s="62" t="s">
        <v>28</v>
      </c>
      <c r="DT7" s="62" t="s">
        <v>29</v>
      </c>
      <c r="DU7" s="63" t="s">
        <v>30</v>
      </c>
      <c r="DV7" s="64" t="s">
        <v>31</v>
      </c>
      <c r="DW7" s="64" t="s">
        <v>32</v>
      </c>
      <c r="DX7" s="63" t="s">
        <v>36</v>
      </c>
      <c r="DY7" s="63" t="s">
        <v>37</v>
      </c>
      <c r="DZ7" s="63" t="s">
        <v>33</v>
      </c>
      <c r="EA7" s="63" t="s">
        <v>34</v>
      </c>
      <c r="EB7" s="63" t="s">
        <v>35</v>
      </c>
      <c r="EC7" s="61" t="s">
        <v>27</v>
      </c>
      <c r="ED7" s="62" t="s">
        <v>28</v>
      </c>
      <c r="EE7" s="62" t="s">
        <v>29</v>
      </c>
      <c r="EF7" s="63" t="s">
        <v>30</v>
      </c>
      <c r="EG7" s="64" t="s">
        <v>31</v>
      </c>
      <c r="EH7" s="64" t="s">
        <v>32</v>
      </c>
      <c r="EI7" s="63" t="s">
        <v>36</v>
      </c>
      <c r="EJ7" s="63" t="s">
        <v>37</v>
      </c>
      <c r="EK7" s="63" t="s">
        <v>33</v>
      </c>
      <c r="EL7" s="63" t="s">
        <v>34</v>
      </c>
      <c r="EM7" s="63" t="s">
        <v>35</v>
      </c>
      <c r="EN7" s="61" t="s">
        <v>27</v>
      </c>
      <c r="EO7" s="62" t="s">
        <v>28</v>
      </c>
      <c r="EP7" s="62" t="s">
        <v>29</v>
      </c>
      <c r="EQ7" s="63" t="s">
        <v>30</v>
      </c>
      <c r="ER7" s="64" t="s">
        <v>31</v>
      </c>
      <c r="ES7" s="64" t="s">
        <v>32</v>
      </c>
      <c r="ET7" s="63" t="s">
        <v>36</v>
      </c>
      <c r="EU7" s="63" t="s">
        <v>37</v>
      </c>
      <c r="EV7" s="63" t="s">
        <v>33</v>
      </c>
      <c r="EW7" s="63" t="s">
        <v>34</v>
      </c>
      <c r="EX7" s="63" t="s">
        <v>35</v>
      </c>
      <c r="EY7" s="61" t="s">
        <v>27</v>
      </c>
      <c r="EZ7" s="62" t="s">
        <v>28</v>
      </c>
      <c r="FA7" s="62" t="s">
        <v>29</v>
      </c>
      <c r="FB7" s="63" t="s">
        <v>30</v>
      </c>
      <c r="FC7" s="64" t="s">
        <v>31</v>
      </c>
      <c r="FD7" s="64" t="s">
        <v>32</v>
      </c>
      <c r="FE7" s="63" t="s">
        <v>36</v>
      </c>
      <c r="FF7" s="63" t="s">
        <v>37</v>
      </c>
      <c r="FG7" s="63" t="s">
        <v>33</v>
      </c>
      <c r="FH7" s="63" t="s">
        <v>34</v>
      </c>
      <c r="FI7" s="65" t="s">
        <v>35</v>
      </c>
      <c r="FK7" s="66" t="s">
        <v>39</v>
      </c>
      <c r="FL7" s="61" t="s">
        <v>40</v>
      </c>
      <c r="FM7" s="61" t="s">
        <v>39</v>
      </c>
      <c r="FN7" s="67" t="s">
        <v>40</v>
      </c>
    </row>
    <row r="8" spans="2:170" x14ac:dyDescent="0.2">
      <c r="B8" s="68" t="s">
        <v>85</v>
      </c>
      <c r="C8" s="52"/>
      <c r="D8" s="52"/>
      <c r="E8" s="52"/>
      <c r="F8" s="53"/>
      <c r="G8" s="54"/>
      <c r="H8" s="54"/>
      <c r="I8" s="53"/>
      <c r="J8" s="53"/>
      <c r="K8" s="69"/>
      <c r="L8" s="52"/>
      <c r="M8" s="52"/>
      <c r="N8" s="52"/>
      <c r="O8" s="53"/>
      <c r="P8" s="54"/>
      <c r="Q8" s="54"/>
      <c r="R8" s="53"/>
      <c r="S8" s="53"/>
      <c r="T8" s="69"/>
      <c r="U8" s="52"/>
      <c r="V8" s="52"/>
      <c r="W8" s="52"/>
      <c r="X8" s="53"/>
      <c r="Y8" s="54"/>
      <c r="Z8" s="54"/>
      <c r="AA8" s="53"/>
      <c r="AB8" s="53"/>
      <c r="AC8" s="69"/>
      <c r="AD8" s="52"/>
      <c r="AE8" s="52"/>
      <c r="AF8" s="52"/>
      <c r="AG8" s="53"/>
      <c r="AH8" s="54"/>
      <c r="AI8" s="54"/>
      <c r="AJ8" s="53"/>
      <c r="AK8" s="53"/>
      <c r="AL8" s="69"/>
      <c r="AM8" s="52"/>
      <c r="AN8" s="52"/>
      <c r="AO8" s="52"/>
      <c r="AP8" s="53"/>
      <c r="AQ8" s="54"/>
      <c r="AR8" s="54"/>
      <c r="AS8" s="53"/>
      <c r="AT8" s="53"/>
      <c r="AU8" s="69"/>
      <c r="AV8" s="52"/>
      <c r="AW8" s="52"/>
      <c r="AX8" s="52"/>
      <c r="AY8" s="53"/>
      <c r="AZ8" s="54"/>
      <c r="BA8" s="54"/>
      <c r="BB8" s="53"/>
      <c r="BC8" s="53"/>
      <c r="BD8" s="69"/>
      <c r="BE8" s="52"/>
      <c r="BF8" s="52"/>
      <c r="BG8" s="52"/>
      <c r="BH8" s="53"/>
      <c r="BI8" s="54"/>
      <c r="BJ8" s="54"/>
      <c r="BK8" s="53"/>
      <c r="BL8" s="53"/>
      <c r="BM8" s="69"/>
      <c r="BN8" s="52"/>
      <c r="BO8" s="52"/>
      <c r="BP8" s="52"/>
      <c r="BQ8" s="53"/>
      <c r="BR8" s="54"/>
      <c r="BS8" s="54"/>
      <c r="BT8" s="53"/>
      <c r="BU8" s="53"/>
      <c r="BV8" s="69"/>
      <c r="BW8" s="52"/>
      <c r="BX8" s="52"/>
      <c r="BY8" s="52"/>
      <c r="BZ8" s="53"/>
      <c r="CA8" s="54"/>
      <c r="CB8" s="54"/>
      <c r="CC8" s="53"/>
      <c r="CD8" s="53"/>
      <c r="CE8" s="69"/>
      <c r="CF8" s="52"/>
      <c r="CG8" s="52"/>
      <c r="CH8" s="52"/>
      <c r="CI8" s="53"/>
      <c r="CJ8" s="54"/>
      <c r="CK8" s="54"/>
      <c r="CL8" s="53"/>
      <c r="CM8" s="53"/>
      <c r="CN8" s="69"/>
      <c r="CO8" s="52"/>
      <c r="CP8" s="52"/>
      <c r="CQ8" s="52"/>
      <c r="CR8" s="53"/>
      <c r="CS8" s="54"/>
      <c r="CT8" s="54"/>
      <c r="CU8" s="53"/>
      <c r="CV8" s="53"/>
      <c r="CW8" s="69"/>
      <c r="CX8" s="52"/>
      <c r="CY8" s="52"/>
      <c r="CZ8" s="52"/>
      <c r="DA8" s="53"/>
      <c r="DB8" s="54"/>
      <c r="DC8" s="54"/>
      <c r="DD8" s="53"/>
      <c r="DE8" s="53"/>
      <c r="DF8" s="69"/>
      <c r="DG8" s="52"/>
      <c r="DH8" s="52"/>
      <c r="DI8" s="52"/>
      <c r="DJ8" s="53"/>
      <c r="DK8" s="54"/>
      <c r="DL8" s="54"/>
      <c r="DM8" s="53"/>
      <c r="DN8" s="53"/>
      <c r="DO8" s="53"/>
      <c r="DP8" s="53"/>
      <c r="DQ8" s="69"/>
      <c r="DR8" s="52"/>
      <c r="DS8" s="52"/>
      <c r="DT8" s="52"/>
      <c r="DU8" s="53"/>
      <c r="DV8" s="54"/>
      <c r="DW8" s="54"/>
      <c r="DX8" s="53"/>
      <c r="DY8" s="53"/>
      <c r="DZ8" s="53"/>
      <c r="EA8" s="53"/>
      <c r="EB8" s="69"/>
      <c r="EC8" s="52"/>
      <c r="ED8" s="52"/>
      <c r="EE8" s="52"/>
      <c r="EF8" s="53"/>
      <c r="EG8" s="54"/>
      <c r="EH8" s="54"/>
      <c r="EI8" s="53"/>
      <c r="EJ8" s="53"/>
      <c r="EK8" s="53"/>
      <c r="EL8" s="53"/>
      <c r="EM8" s="69"/>
      <c r="EN8" s="52"/>
      <c r="EO8" s="52"/>
      <c r="EP8" s="52"/>
      <c r="EQ8" s="53"/>
      <c r="ER8" s="54"/>
      <c r="ES8" s="54"/>
      <c r="ET8" s="53"/>
      <c r="EU8" s="53"/>
      <c r="EV8" s="53"/>
      <c r="EW8" s="53"/>
      <c r="EX8" s="69"/>
      <c r="EY8" s="52"/>
      <c r="EZ8" s="52"/>
      <c r="FA8" s="52"/>
      <c r="FB8" s="53"/>
      <c r="FC8" s="54"/>
      <c r="FD8" s="54"/>
      <c r="FE8" s="53"/>
      <c r="FF8" s="53"/>
      <c r="FG8" s="53"/>
      <c r="FH8" s="53"/>
      <c r="FI8" s="69"/>
      <c r="FK8" s="70"/>
      <c r="FL8" s="71"/>
      <c r="FM8" s="52"/>
      <c r="FN8" s="71"/>
    </row>
    <row r="9" spans="2:170" x14ac:dyDescent="0.2">
      <c r="B9" s="72" t="s">
        <v>86</v>
      </c>
      <c r="K9" s="69"/>
      <c r="T9" s="69"/>
      <c r="AC9" s="69"/>
      <c r="AL9" s="69"/>
      <c r="AU9" s="69"/>
      <c r="BD9" s="69"/>
      <c r="BM9" s="69"/>
      <c r="BV9" s="69"/>
      <c r="CE9" s="69"/>
      <c r="CN9" s="69"/>
      <c r="CW9" s="69"/>
      <c r="DF9" s="69"/>
      <c r="DQ9" s="69"/>
      <c r="EB9" s="69"/>
      <c r="EM9" s="69"/>
      <c r="EX9" s="69"/>
      <c r="FI9" s="69"/>
      <c r="FK9" s="70"/>
      <c r="FL9" s="71"/>
      <c r="FN9" s="71"/>
    </row>
    <row r="10" spans="2:170" x14ac:dyDescent="0.2">
      <c r="B10" s="73" t="s">
        <v>61</v>
      </c>
      <c r="C10" s="46">
        <v>44361</v>
      </c>
      <c r="D10" s="46">
        <v>9489.3630573248411</v>
      </c>
      <c r="E10" s="46">
        <v>1978268.1966878991</v>
      </c>
      <c r="F10" s="49">
        <v>21.391228911261784</v>
      </c>
      <c r="G10" s="50">
        <v>208.47217929562444</v>
      </c>
      <c r="H10" s="50">
        <v>44.594761089423123</v>
      </c>
      <c r="I10" s="49">
        <v>-51.943789106532947</v>
      </c>
      <c r="J10" s="49">
        <v>10.035809564752048</v>
      </c>
      <c r="K10" s="69">
        <v>-47.120959297265337</v>
      </c>
      <c r="L10" s="46">
        <v>44361</v>
      </c>
      <c r="M10" s="46">
        <v>3990.191082802548</v>
      </c>
      <c r="N10" s="46">
        <v>776377.84050000005</v>
      </c>
      <c r="O10" s="49">
        <v>8.9948177065497799</v>
      </c>
      <c r="P10" s="50">
        <v>194.57159428934011</v>
      </c>
      <c r="Q10" s="50">
        <v>17.501360215053765</v>
      </c>
      <c r="R10" s="49">
        <v>-74.579005097134214</v>
      </c>
      <c r="S10" s="49">
        <v>9.183722862922604</v>
      </c>
      <c r="T10" s="69">
        <v>-72.244411376217016</v>
      </c>
      <c r="U10" s="46">
        <v>42930</v>
      </c>
      <c r="V10" s="46">
        <v>1360.1082802547771</v>
      </c>
      <c r="W10" s="46">
        <v>262680.36567103287</v>
      </c>
      <c r="X10" s="49">
        <v>3.1682000471809388</v>
      </c>
      <c r="Y10" s="50">
        <v>193.13195095160162</v>
      </c>
      <c r="Z10" s="50">
        <v>6.1188065611701106</v>
      </c>
      <c r="AA10" s="49">
        <v>-92.312095712404357</v>
      </c>
      <c r="AB10" s="49">
        <v>6.9272385586663381</v>
      </c>
      <c r="AC10" s="69">
        <v>-91.779536242242798</v>
      </c>
      <c r="AD10" s="46">
        <v>44361</v>
      </c>
      <c r="AE10" s="46">
        <v>3054.4203821656051</v>
      </c>
      <c r="AF10" s="46">
        <v>617613.79145656154</v>
      </c>
      <c r="AG10" s="49">
        <v>6.8853731479579023</v>
      </c>
      <c r="AH10" s="50">
        <v>202.20327072944329</v>
      </c>
      <c r="AI10" s="50">
        <v>13.92244970709771</v>
      </c>
      <c r="AJ10" s="49">
        <v>-86.812994622020014</v>
      </c>
      <c r="AK10" s="49">
        <v>6.0712889636706633</v>
      </c>
      <c r="AL10" s="69">
        <v>-86.012373419864915</v>
      </c>
      <c r="AM10" s="46">
        <v>42930</v>
      </c>
      <c r="AN10" s="46">
        <v>18877.452229299364</v>
      </c>
      <c r="AO10" s="46">
        <v>3993202.7972450838</v>
      </c>
      <c r="AP10" s="49">
        <v>43.9726350554376</v>
      </c>
      <c r="AQ10" s="50">
        <v>211.53293086062237</v>
      </c>
      <c r="AR10" s="50">
        <v>93.016603709412621</v>
      </c>
      <c r="AS10" s="49">
        <v>-18.741008762310216</v>
      </c>
      <c r="AT10" s="49">
        <v>14.007125589650517</v>
      </c>
      <c r="AU10" s="69">
        <v>-7.3589598068437425</v>
      </c>
      <c r="AV10" s="46">
        <v>44361</v>
      </c>
      <c r="AW10" s="46">
        <v>25831.929936305733</v>
      </c>
      <c r="AX10" s="46">
        <v>5742983.3189866235</v>
      </c>
      <c r="AY10" s="49">
        <v>58.231171380955644</v>
      </c>
      <c r="AZ10" s="50">
        <v>222.32110930724895</v>
      </c>
      <c r="BA10" s="50">
        <v>129.46018617674585</v>
      </c>
      <c r="BB10" s="49">
        <v>8.043883429328277</v>
      </c>
      <c r="BC10" s="49">
        <v>15.66868043901602</v>
      </c>
      <c r="BD10" s="69">
        <v>24.972934257726084</v>
      </c>
      <c r="BE10" s="46">
        <v>44361</v>
      </c>
      <c r="BF10" s="46">
        <v>21736.414012738853</v>
      </c>
      <c r="BG10" s="46">
        <v>4860523.3012371976</v>
      </c>
      <c r="BH10" s="49">
        <v>48.998927014131453</v>
      </c>
      <c r="BI10" s="50">
        <v>223.61201338862227</v>
      </c>
      <c r="BJ10" s="50">
        <v>109.56748723512088</v>
      </c>
      <c r="BK10" s="49">
        <v>37.451168748032785</v>
      </c>
      <c r="BL10" s="49">
        <v>26.611424829993823</v>
      </c>
      <c r="BM10" s="69">
        <v>74.028883197337166</v>
      </c>
      <c r="BN10" s="46">
        <v>40068</v>
      </c>
      <c r="BO10" s="46">
        <v>25187.828025477706</v>
      </c>
      <c r="BP10" s="46">
        <v>5657636.8331847144</v>
      </c>
      <c r="BQ10" s="49">
        <v>62.862703467799008</v>
      </c>
      <c r="BR10" s="50">
        <v>224.61789192231922</v>
      </c>
      <c r="BS10" s="50">
        <v>141.20087933474878</v>
      </c>
      <c r="BT10" s="49">
        <v>-5.9448625344385579</v>
      </c>
      <c r="BU10" s="49">
        <v>13.177816467075774</v>
      </c>
      <c r="BV10" s="69">
        <v>6.4495508585105599</v>
      </c>
      <c r="BW10" s="46">
        <v>44361</v>
      </c>
      <c r="BX10" s="46">
        <v>31832.407643312101</v>
      </c>
      <c r="BY10" s="46">
        <v>7707453.1942692613</v>
      </c>
      <c r="BZ10" s="49">
        <v>71.757642170627577</v>
      </c>
      <c r="CA10" s="50">
        <v>242.12598935753371</v>
      </c>
      <c r="CB10" s="50">
        <v>173.74390104527086</v>
      </c>
      <c r="CC10" s="49">
        <v>-0.5568210580028794</v>
      </c>
      <c r="CD10" s="49">
        <v>16.574705439774306</v>
      </c>
      <c r="CE10" s="69">
        <v>15.925592931647779</v>
      </c>
      <c r="CF10" s="46">
        <v>42930</v>
      </c>
      <c r="CG10" s="46">
        <v>34416.917197452232</v>
      </c>
      <c r="CH10" s="46">
        <v>8665423.5538350176</v>
      </c>
      <c r="CI10" s="49">
        <v>80.169851380042459</v>
      </c>
      <c r="CJ10" s="50">
        <v>251.77802834928195</v>
      </c>
      <c r="CK10" s="50">
        <v>201.85007113522053</v>
      </c>
      <c r="CL10" s="49">
        <v>2.8633694534096699</v>
      </c>
      <c r="CM10" s="49">
        <v>14.7859627848103</v>
      </c>
      <c r="CN10" s="69">
        <v>18.072708979922105</v>
      </c>
      <c r="CO10" s="46">
        <v>44361</v>
      </c>
      <c r="CP10" s="46">
        <v>30160.375796178345</v>
      </c>
      <c r="CQ10" s="46">
        <v>6892640.1999955038</v>
      </c>
      <c r="CR10" s="49">
        <v>67.988493938771313</v>
      </c>
      <c r="CS10" s="50">
        <v>228.53296810939864</v>
      </c>
      <c r="CT10" s="50">
        <v>155.37612317115267</v>
      </c>
      <c r="CU10" s="49">
        <v>-8.0663085757045767</v>
      </c>
      <c r="CV10" s="49">
        <v>-2.2871097748030031</v>
      </c>
      <c r="CW10" s="69">
        <v>-10.168933018527717</v>
      </c>
      <c r="CX10" s="46">
        <v>42930</v>
      </c>
      <c r="CY10" s="46">
        <v>32565.630573248407</v>
      </c>
      <c r="CZ10" s="46">
        <v>7965140.1937810713</v>
      </c>
      <c r="DA10" s="49">
        <v>75.857513564519934</v>
      </c>
      <c r="DB10" s="50">
        <v>244.58731655342709</v>
      </c>
      <c r="DC10" s="50">
        <v>185.53785683161126</v>
      </c>
      <c r="DD10" s="49">
        <v>19.940320775767461</v>
      </c>
      <c r="DE10" s="49">
        <v>2.8657773817659744</v>
      </c>
      <c r="DF10" s="69">
        <v>23.377543360234043</v>
      </c>
      <c r="DG10" s="46">
        <v>131652</v>
      </c>
      <c r="DH10" s="46">
        <v>14839.662420382165</v>
      </c>
      <c r="DI10" s="46">
        <v>3017326.402858932</v>
      </c>
      <c r="DJ10" s="49">
        <v>11.271885288778117</v>
      </c>
      <c r="DK10" s="50">
        <v>203.32850690152202</v>
      </c>
      <c r="DL10" s="50">
        <v>22.918956057324856</v>
      </c>
      <c r="DM10" s="49">
        <v>0</v>
      </c>
      <c r="DN10" s="49">
        <v>-72.071436739983994</v>
      </c>
      <c r="DO10" s="49">
        <v>-72.071436739991967</v>
      </c>
      <c r="DP10" s="49">
        <v>10.992366711626403</v>
      </c>
      <c r="DQ10" s="69">
        <v>-69.001426649169289</v>
      </c>
      <c r="DR10" s="46">
        <v>131652</v>
      </c>
      <c r="DS10" s="46">
        <v>47763.802547770698</v>
      </c>
      <c r="DT10" s="46">
        <v>10353799.907688269</v>
      </c>
      <c r="DU10" s="49">
        <v>36.280347087602692</v>
      </c>
      <c r="DV10" s="50">
        <v>216.77084644450102</v>
      </c>
      <c r="DW10" s="50">
        <v>78.64521547479923</v>
      </c>
      <c r="DX10" s="49">
        <v>0</v>
      </c>
      <c r="DY10" s="49">
        <v>-32.059408222651207</v>
      </c>
      <c r="DZ10" s="49">
        <v>-32.059408222646546</v>
      </c>
      <c r="EA10" s="49">
        <v>14.400154104435114</v>
      </c>
      <c r="EB10" s="69">
        <v>-22.275858307224908</v>
      </c>
      <c r="EC10" s="46">
        <v>128790</v>
      </c>
      <c r="ED10" s="46">
        <v>78756.649681528666</v>
      </c>
      <c r="EE10" s="46">
        <v>18225613.328691173</v>
      </c>
      <c r="EF10" s="49">
        <v>61.151214909176694</v>
      </c>
      <c r="EG10" s="50">
        <v>231.41681880058124</v>
      </c>
      <c r="EH10" s="50">
        <v>141.51419620072346</v>
      </c>
      <c r="EI10" s="49">
        <v>0</v>
      </c>
      <c r="EJ10" s="49">
        <v>5.5656612277034254</v>
      </c>
      <c r="EK10" s="49">
        <v>5.5656612276972419</v>
      </c>
      <c r="EL10" s="49">
        <v>16.998055366438095</v>
      </c>
      <c r="EM10" s="69">
        <v>23.50977077118808</v>
      </c>
      <c r="EN10" s="46">
        <v>130221</v>
      </c>
      <c r="EO10" s="46">
        <v>97142.923566878977</v>
      </c>
      <c r="EP10" s="46">
        <v>23523203.947611593</v>
      </c>
      <c r="EQ10" s="49">
        <v>74.598508356470134</v>
      </c>
      <c r="ER10" s="50">
        <v>242.1504632956287</v>
      </c>
      <c r="ES10" s="50">
        <v>180.64063359682072</v>
      </c>
      <c r="ET10" s="49">
        <v>0</v>
      </c>
      <c r="EU10" s="49">
        <v>3.9884217601526024</v>
      </c>
      <c r="EV10" s="49">
        <v>3.9884217600802812</v>
      </c>
      <c r="EW10" s="49">
        <v>5.3714148487084445</v>
      </c>
      <c r="EX10" s="69">
        <v>9.5740712875358227</v>
      </c>
      <c r="EY10" s="46">
        <v>522315</v>
      </c>
      <c r="EZ10" s="46">
        <v>238503.0382165605</v>
      </c>
      <c r="FA10" s="46">
        <v>55119943.586849965</v>
      </c>
      <c r="FB10" s="49">
        <v>45.662682139429371</v>
      </c>
      <c r="FC10" s="50">
        <v>231.10793052791686</v>
      </c>
      <c r="FD10" s="50">
        <v>105.53007971597593</v>
      </c>
      <c r="FE10" s="49">
        <v>0</v>
      </c>
      <c r="FF10" s="49">
        <v>-18.16902485128147</v>
      </c>
      <c r="FG10" s="49">
        <v>-18.169024851347661</v>
      </c>
      <c r="FH10" s="49">
        <v>13.628789737533483</v>
      </c>
      <c r="FI10" s="69">
        <v>-7.0164533081171445</v>
      </c>
      <c r="FK10" s="70">
        <v>9</v>
      </c>
      <c r="FL10" s="71">
        <v>8</v>
      </c>
      <c r="FM10" s="46">
        <v>1431</v>
      </c>
      <c r="FN10" s="71">
        <v>1413</v>
      </c>
    </row>
    <row r="11" spans="2:170" x14ac:dyDescent="0.2">
      <c r="B11" s="73" t="s">
        <v>62</v>
      </c>
      <c r="K11" s="69"/>
      <c r="T11" s="69"/>
      <c r="AC11" s="69"/>
      <c r="AL11" s="69"/>
      <c r="AU11" s="69"/>
      <c r="BD11" s="69"/>
      <c r="BM11" s="69"/>
      <c r="BV11" s="69"/>
      <c r="CE11" s="69"/>
      <c r="CN11" s="69"/>
      <c r="CW11" s="69"/>
      <c r="DF11" s="69"/>
      <c r="DQ11" s="69"/>
      <c r="EB11" s="69"/>
      <c r="EM11" s="69"/>
      <c r="EX11" s="69"/>
      <c r="FI11" s="69"/>
      <c r="FK11" s="70">
        <v>0</v>
      </c>
      <c r="FL11" s="71">
        <v>0</v>
      </c>
      <c r="FM11" s="46">
        <v>0</v>
      </c>
      <c r="FN11" s="71">
        <v>0</v>
      </c>
    </row>
    <row r="12" spans="2:170" x14ac:dyDescent="0.2">
      <c r="B12" s="73" t="s">
        <v>63</v>
      </c>
      <c r="K12" s="69"/>
      <c r="T12" s="69"/>
      <c r="AC12" s="69"/>
      <c r="AL12" s="69"/>
      <c r="AU12" s="69"/>
      <c r="BD12" s="69"/>
      <c r="BM12" s="69"/>
      <c r="BV12" s="69"/>
      <c r="CE12" s="69"/>
      <c r="CN12" s="69"/>
      <c r="CW12" s="69"/>
      <c r="DF12" s="69"/>
      <c r="DQ12" s="69"/>
      <c r="EB12" s="69"/>
      <c r="EM12" s="69"/>
      <c r="EX12" s="69"/>
      <c r="FI12" s="69"/>
      <c r="FK12" s="70">
        <v>6</v>
      </c>
      <c r="FL12" s="71">
        <v>6</v>
      </c>
      <c r="FM12" s="46">
        <v>493</v>
      </c>
      <c r="FN12" s="71">
        <v>493</v>
      </c>
    </row>
    <row r="13" spans="2:170" x14ac:dyDescent="0.2">
      <c r="B13" s="73" t="s">
        <v>64</v>
      </c>
      <c r="K13" s="69"/>
      <c r="T13" s="69"/>
      <c r="AC13" s="69"/>
      <c r="AL13" s="69"/>
      <c r="AU13" s="69"/>
      <c r="BD13" s="69"/>
      <c r="BM13" s="69"/>
      <c r="BV13" s="69"/>
      <c r="CE13" s="69"/>
      <c r="CN13" s="69"/>
      <c r="CW13" s="69"/>
      <c r="DF13" s="69"/>
      <c r="DQ13" s="69"/>
      <c r="EB13" s="69"/>
      <c r="EM13" s="69"/>
      <c r="EX13" s="69"/>
      <c r="FI13" s="69"/>
      <c r="FK13" s="70">
        <v>0</v>
      </c>
      <c r="FL13" s="71">
        <v>0</v>
      </c>
      <c r="FM13" s="46">
        <v>0</v>
      </c>
      <c r="FN13" s="71">
        <v>0</v>
      </c>
    </row>
    <row r="14" spans="2:170" x14ac:dyDescent="0.2">
      <c r="B14" s="74" t="s">
        <v>87</v>
      </c>
      <c r="C14" s="75">
        <v>59675</v>
      </c>
      <c r="D14" s="75">
        <v>12295.975353959098</v>
      </c>
      <c r="E14" s="75">
        <v>2519320.0778500261</v>
      </c>
      <c r="F14" s="76">
        <v>20.604902143207539</v>
      </c>
      <c r="G14" s="77">
        <v>204.88981193662261</v>
      </c>
      <c r="H14" s="77">
        <v>42.217345250943048</v>
      </c>
      <c r="I14" s="76">
        <v>-53.049492858931309</v>
      </c>
      <c r="J14" s="76">
        <v>10.880708905342688</v>
      </c>
      <c r="K14" s="78">
        <v>-47.940944847357571</v>
      </c>
      <c r="L14" s="75">
        <v>59675</v>
      </c>
      <c r="M14" s="75">
        <v>5654.87676979549</v>
      </c>
      <c r="N14" s="75">
        <v>1059796.1791544301</v>
      </c>
      <c r="O14" s="76">
        <v>9.476123619263495</v>
      </c>
      <c r="P14" s="77">
        <v>187.41278056051394</v>
      </c>
      <c r="Q14" s="77">
        <v>17.759466764213322</v>
      </c>
      <c r="R14" s="76">
        <v>-72.160320181628791</v>
      </c>
      <c r="S14" s="76">
        <v>7.5301503254082398</v>
      </c>
      <c r="T14" s="78">
        <v>-70.063950441217983</v>
      </c>
      <c r="U14" s="75">
        <v>55140</v>
      </c>
      <c r="V14" s="75">
        <v>2335.8758241758242</v>
      </c>
      <c r="W14" s="75">
        <v>415559.70104789449</v>
      </c>
      <c r="X14" s="76">
        <v>4.2362637362637363</v>
      </c>
      <c r="Y14" s="77">
        <v>177.90316452053611</v>
      </c>
      <c r="Z14" s="77">
        <v>7.536447244249084</v>
      </c>
      <c r="AA14" s="76">
        <v>-89.226682687426447</v>
      </c>
      <c r="AB14" s="76">
        <v>-0.15861222844745493</v>
      </c>
      <c r="AC14" s="78">
        <v>-89.243770486111146</v>
      </c>
      <c r="AD14" s="75">
        <v>59675</v>
      </c>
      <c r="AE14" s="75">
        <v>4636.3529103303617</v>
      </c>
      <c r="AF14" s="75">
        <v>867256.89027792239</v>
      </c>
      <c r="AG14" s="76">
        <v>7.7693387688820472</v>
      </c>
      <c r="AH14" s="77">
        <v>187.05584045286284</v>
      </c>
      <c r="AI14" s="77">
        <v>14.533001931762421</v>
      </c>
      <c r="AJ14" s="76">
        <v>-84.153592023591486</v>
      </c>
      <c r="AK14" s="76">
        <v>-1.2290519013434089</v>
      </c>
      <c r="AL14" s="78">
        <v>-84.348352602119633</v>
      </c>
      <c r="AM14" s="75">
        <v>57750</v>
      </c>
      <c r="AN14" s="75">
        <v>23142.396434189828</v>
      </c>
      <c r="AO14" s="75">
        <v>4775535.6515128221</v>
      </c>
      <c r="AP14" s="76">
        <v>40.073413738856843</v>
      </c>
      <c r="AQ14" s="77">
        <v>206.35441386085671</v>
      </c>
      <c r="AR14" s="77">
        <v>82.693258034854068</v>
      </c>
      <c r="AS14" s="76">
        <v>-22.329619438806702</v>
      </c>
      <c r="AT14" s="76">
        <v>13.149904943309181</v>
      </c>
      <c r="AU14" s="78">
        <v>-12.116038225770085</v>
      </c>
      <c r="AV14" s="75">
        <v>59675</v>
      </c>
      <c r="AW14" s="75">
        <v>32054.73256423702</v>
      </c>
      <c r="AX14" s="75">
        <v>7041735.6855152063</v>
      </c>
      <c r="AY14" s="76">
        <v>53.715513304125714</v>
      </c>
      <c r="AZ14" s="77">
        <v>219.67850367816089</v>
      </c>
      <c r="BA14" s="77">
        <v>118.00143586954681</v>
      </c>
      <c r="BB14" s="76">
        <v>5.4663568189240275</v>
      </c>
      <c r="BC14" s="76">
        <v>15.066276492722135</v>
      </c>
      <c r="BD14" s="78">
        <v>21.356209744019289</v>
      </c>
      <c r="BE14" s="75">
        <v>59675</v>
      </c>
      <c r="BF14" s="75">
        <v>28235.015731515468</v>
      </c>
      <c r="BG14" s="75">
        <v>6228670.7595532257</v>
      </c>
      <c r="BH14" s="76">
        <v>47.314647224994502</v>
      </c>
      <c r="BI14" s="77">
        <v>220.60093108433739</v>
      </c>
      <c r="BJ14" s="77">
        <v>104.37655231760748</v>
      </c>
      <c r="BK14" s="76">
        <v>43.337810802893159</v>
      </c>
      <c r="BL14" s="76">
        <v>24.380423415117097</v>
      </c>
      <c r="BM14" s="78">
        <v>78.284175990633287</v>
      </c>
      <c r="BN14" s="75">
        <v>53900</v>
      </c>
      <c r="BO14" s="75">
        <v>33284.229155742003</v>
      </c>
      <c r="BP14" s="75">
        <v>7227961.7256161543</v>
      </c>
      <c r="BQ14" s="76">
        <v>61.751816615476812</v>
      </c>
      <c r="BR14" s="77">
        <v>217.15875382889038</v>
      </c>
      <c r="BS14" s="77">
        <v>134.09947542887113</v>
      </c>
      <c r="BT14" s="76">
        <v>4.3112336858171032</v>
      </c>
      <c r="BU14" s="76">
        <v>10.978962454865913</v>
      </c>
      <c r="BV14" s="78">
        <v>15.763524868468572</v>
      </c>
      <c r="BW14" s="75">
        <v>59644</v>
      </c>
      <c r="BX14" s="75">
        <v>41928.260230849948</v>
      </c>
      <c r="BY14" s="75">
        <v>9794142.287283875</v>
      </c>
      <c r="BZ14" s="76">
        <v>70.297532410384861</v>
      </c>
      <c r="CA14" s="77">
        <v>233.59286155349579</v>
      </c>
      <c r="CB14" s="77">
        <v>164.21001755891413</v>
      </c>
      <c r="CC14" s="76">
        <v>5.7961666836881012</v>
      </c>
      <c r="CD14" s="76">
        <v>14.374181644463635</v>
      </c>
      <c r="CE14" s="78">
        <v>21.003499855725515</v>
      </c>
      <c r="CF14" s="75">
        <v>57720</v>
      </c>
      <c r="CG14" s="75">
        <v>45226.11332633788</v>
      </c>
      <c r="CH14" s="75">
        <v>11145019.85292336</v>
      </c>
      <c r="CI14" s="76">
        <v>78.354319692200065</v>
      </c>
      <c r="CJ14" s="77">
        <v>246.42886671477351</v>
      </c>
      <c r="CK14" s="77">
        <v>193.08766203955923</v>
      </c>
      <c r="CL14" s="76">
        <v>6.2869147502449358</v>
      </c>
      <c r="CM14" s="76">
        <v>13.726109942825135</v>
      </c>
      <c r="CN14" s="78">
        <v>20.875973523712709</v>
      </c>
      <c r="CO14" s="75">
        <v>59644</v>
      </c>
      <c r="CP14" s="75">
        <v>39144.214060860439</v>
      </c>
      <c r="CQ14" s="75">
        <v>8714079.9800439607</v>
      </c>
      <c r="CR14" s="76">
        <v>65.629760010831674</v>
      </c>
      <c r="CS14" s="77">
        <v>222.6147641256899</v>
      </c>
      <c r="CT14" s="77">
        <v>146.10153544436926</v>
      </c>
      <c r="CU14" s="76">
        <v>-5.3698896936833078</v>
      </c>
      <c r="CV14" s="76">
        <v>-1.7360079946445279</v>
      </c>
      <c r="CW14" s="78">
        <v>-7.012675973872148</v>
      </c>
      <c r="CX14" s="75">
        <v>57720</v>
      </c>
      <c r="CY14" s="75">
        <v>40945.06190975866</v>
      </c>
      <c r="CZ14" s="75">
        <v>9806472.2943866774</v>
      </c>
      <c r="DA14" s="76">
        <v>70.937390696047572</v>
      </c>
      <c r="DB14" s="77">
        <v>239.50317418007</v>
      </c>
      <c r="DC14" s="77">
        <v>169.89730239755158</v>
      </c>
      <c r="DD14" s="76">
        <v>13.102060133849957</v>
      </c>
      <c r="DE14" s="76">
        <v>4.2485663710228225</v>
      </c>
      <c r="DF14" s="78">
        <v>17.907276225580201</v>
      </c>
      <c r="DG14" s="75">
        <v>174490</v>
      </c>
      <c r="DH14" s="75">
        <v>20286.727947930412</v>
      </c>
      <c r="DI14" s="75">
        <v>3994675.9580523507</v>
      </c>
      <c r="DJ14" s="76">
        <v>11.626298325365587</v>
      </c>
      <c r="DK14" s="77">
        <v>196.91080633138154</v>
      </c>
      <c r="DL14" s="77">
        <v>22.893437778969286</v>
      </c>
      <c r="DM14" s="76">
        <v>4.670553795949707</v>
      </c>
      <c r="DN14" s="76">
        <v>-68.860148588576479</v>
      </c>
      <c r="DO14" s="76">
        <v>-70.249654480536066</v>
      </c>
      <c r="DP14" s="76">
        <v>9.6759124151161462</v>
      </c>
      <c r="DQ14" s="78">
        <v>-67.371037104882092</v>
      </c>
      <c r="DR14" s="75">
        <v>177100</v>
      </c>
      <c r="DS14" s="75">
        <v>59833.48190875721</v>
      </c>
      <c r="DT14" s="75">
        <v>12684528.227305951</v>
      </c>
      <c r="DU14" s="76">
        <v>33.785139417705935</v>
      </c>
      <c r="DV14" s="77">
        <v>211.99715982849139</v>
      </c>
      <c r="DW14" s="77">
        <v>71.623536009632701</v>
      </c>
      <c r="DX14" s="76">
        <v>6.2362030905077264</v>
      </c>
      <c r="DY14" s="76">
        <v>-28.935809054804142</v>
      </c>
      <c r="DZ14" s="76">
        <v>-33.107369354453446</v>
      </c>
      <c r="EA14" s="76">
        <v>13.023923174267134</v>
      </c>
      <c r="EB14" s="78">
        <v>-24.395324529927542</v>
      </c>
      <c r="EC14" s="75">
        <v>173219</v>
      </c>
      <c r="ED14" s="75">
        <v>103447.50511810742</v>
      </c>
      <c r="EE14" s="75">
        <v>23250774.772453256</v>
      </c>
      <c r="EF14" s="76">
        <v>59.720645609377392</v>
      </c>
      <c r="EG14" s="77">
        <v>224.75916404081016</v>
      </c>
      <c r="EH14" s="77">
        <v>134.22762383141142</v>
      </c>
      <c r="EI14" s="76">
        <v>-0.59339007075918349</v>
      </c>
      <c r="EJ14" s="76">
        <v>12.793179144352944</v>
      </c>
      <c r="EK14" s="76">
        <v>13.466477958190779</v>
      </c>
      <c r="EL14" s="76">
        <v>15.020514771117735</v>
      </c>
      <c r="EM14" s="78">
        <v>30.509727040203895</v>
      </c>
      <c r="EN14" s="75">
        <v>175084</v>
      </c>
      <c r="EO14" s="75">
        <v>125315.38929695697</v>
      </c>
      <c r="EP14" s="75">
        <v>29665572.127353996</v>
      </c>
      <c r="EQ14" s="76">
        <v>71.57443815366166</v>
      </c>
      <c r="ER14" s="77">
        <v>236.72728699789758</v>
      </c>
      <c r="ES14" s="77">
        <v>169.43622562515134</v>
      </c>
      <c r="ET14" s="76">
        <v>-5.1948051948051951E-2</v>
      </c>
      <c r="EU14" s="76">
        <v>4.2724149217609773</v>
      </c>
      <c r="EV14" s="76">
        <v>4.3266105636113146</v>
      </c>
      <c r="EW14" s="76">
        <v>5.6737156116605263</v>
      </c>
      <c r="EX14" s="78">
        <v>10.245805754272013</v>
      </c>
      <c r="EY14" s="75">
        <v>699893</v>
      </c>
      <c r="EZ14" s="75">
        <v>308883.104271752</v>
      </c>
      <c r="FA14" s="75">
        <v>69595551.08516556</v>
      </c>
      <c r="FB14" s="76">
        <v>44.132903782685645</v>
      </c>
      <c r="FC14" s="77">
        <v>225.31355753254843</v>
      </c>
      <c r="FD14" s="77">
        <v>99.437415555185652</v>
      </c>
      <c r="FE14" s="76">
        <v>2.4979643721186346</v>
      </c>
      <c r="FF14" s="76">
        <v>-14.493337705991209</v>
      </c>
      <c r="FG14" s="76">
        <v>-16.57720929595347</v>
      </c>
      <c r="FH14" s="76">
        <v>12.52352746193784</v>
      </c>
      <c r="FI14" s="78">
        <v>-6.1297331926760039</v>
      </c>
      <c r="FK14" s="79">
        <v>15</v>
      </c>
      <c r="FL14" s="80">
        <v>14</v>
      </c>
      <c r="FM14" s="75">
        <v>1924</v>
      </c>
      <c r="FN14" s="80">
        <v>1906</v>
      </c>
    </row>
    <row r="15" spans="2:170" x14ac:dyDescent="0.2">
      <c r="B15" s="72" t="s">
        <v>88</v>
      </c>
      <c r="K15" s="69"/>
      <c r="T15" s="69"/>
      <c r="AC15" s="69"/>
      <c r="AL15" s="69"/>
      <c r="AU15" s="69"/>
      <c r="BD15" s="69"/>
      <c r="BM15" s="69"/>
      <c r="BV15" s="69"/>
      <c r="CE15" s="69"/>
      <c r="CN15" s="69"/>
      <c r="CW15" s="69"/>
      <c r="DF15" s="69"/>
      <c r="DQ15" s="69"/>
      <c r="EB15" s="69"/>
      <c r="EM15" s="69"/>
      <c r="EX15" s="69"/>
      <c r="FI15" s="69"/>
      <c r="FK15" s="70"/>
      <c r="FL15" s="71"/>
      <c r="FN15" s="71"/>
    </row>
    <row r="16" spans="2:170" x14ac:dyDescent="0.2">
      <c r="B16" s="73" t="s">
        <v>61</v>
      </c>
      <c r="C16" s="46">
        <v>83948</v>
      </c>
      <c r="D16" s="46">
        <v>16681.018883085577</v>
      </c>
      <c r="E16" s="46">
        <v>2488965.7675498594</v>
      </c>
      <c r="F16" s="49">
        <v>19.870656695913635</v>
      </c>
      <c r="G16" s="50">
        <v>149.20945686798851</v>
      </c>
      <c r="H16" s="50">
        <v>29.648898932075326</v>
      </c>
      <c r="I16" s="49">
        <v>-59.311030935846745</v>
      </c>
      <c r="J16" s="49">
        <v>13.070040317192724</v>
      </c>
      <c r="K16" s="69">
        <v>-53.992966274514409</v>
      </c>
      <c r="L16" s="46">
        <v>83948</v>
      </c>
      <c r="M16" s="46">
        <v>8106.5922057051021</v>
      </c>
      <c r="N16" s="46">
        <v>1104522.2765116915</v>
      </c>
      <c r="O16" s="49">
        <v>9.6566829533819778</v>
      </c>
      <c r="P16" s="50">
        <v>136.24988755871695</v>
      </c>
      <c r="Q16" s="50">
        <v>13.157219665884732</v>
      </c>
      <c r="R16" s="49">
        <v>-69.166890962061032</v>
      </c>
      <c r="S16" s="49">
        <v>5.7271092902540719</v>
      </c>
      <c r="T16" s="69">
        <v>-67.401045109850784</v>
      </c>
      <c r="U16" s="46">
        <v>76560</v>
      </c>
      <c r="V16" s="46">
        <v>4545.2914639540022</v>
      </c>
      <c r="W16" s="46">
        <v>560514.92156727822</v>
      </c>
      <c r="X16" s="49">
        <v>5.9369010762199617</v>
      </c>
      <c r="Y16" s="50">
        <v>123.31770712888006</v>
      </c>
      <c r="Z16" s="50">
        <v>7.3212502817042608</v>
      </c>
      <c r="AA16" s="49">
        <v>-82.952167801214713</v>
      </c>
      <c r="AB16" s="49">
        <v>-6.091057975364115</v>
      </c>
      <c r="AC16" s="69">
        <v>-83.990561144011338</v>
      </c>
      <c r="AD16" s="46">
        <v>80228</v>
      </c>
      <c r="AE16" s="46">
        <v>5918.1914992993925</v>
      </c>
      <c r="AF16" s="46">
        <v>788883.20448583027</v>
      </c>
      <c r="AG16" s="49">
        <v>7.3767157342815386</v>
      </c>
      <c r="AH16" s="50">
        <v>133.29801926470608</v>
      </c>
      <c r="AI16" s="50">
        <v>9.833015960585211</v>
      </c>
      <c r="AJ16" s="49">
        <v>-84.984038798540851</v>
      </c>
      <c r="AK16" s="49">
        <v>-4.9461533286718895</v>
      </c>
      <c r="AL16" s="69">
        <v>-85.726751263323408</v>
      </c>
      <c r="AM16" s="46">
        <v>81240</v>
      </c>
      <c r="AN16" s="46">
        <v>32844.443525031027</v>
      </c>
      <c r="AO16" s="46">
        <v>5168253.0173082175</v>
      </c>
      <c r="AP16" s="49">
        <v>40.428906357743756</v>
      </c>
      <c r="AQ16" s="50">
        <v>157.35547516186256</v>
      </c>
      <c r="AR16" s="50">
        <v>63.617097701972156</v>
      </c>
      <c r="AS16" s="49">
        <v>-21.694686715850011</v>
      </c>
      <c r="AT16" s="49">
        <v>19.351657361051604</v>
      </c>
      <c r="AU16" s="69">
        <v>-6.5413107934655885</v>
      </c>
      <c r="AV16" s="46">
        <v>83948</v>
      </c>
      <c r="AW16" s="46">
        <v>47752.448489863469</v>
      </c>
      <c r="AX16" s="46">
        <v>7998698.9661357068</v>
      </c>
      <c r="AY16" s="49">
        <v>56.883366476703991</v>
      </c>
      <c r="AZ16" s="50">
        <v>167.50343111377023</v>
      </c>
      <c r="BA16" s="50">
        <v>95.281590581499344</v>
      </c>
      <c r="BB16" s="49">
        <v>5.6867170887626122</v>
      </c>
      <c r="BC16" s="49">
        <v>19.973897889220051</v>
      </c>
      <c r="BD16" s="69">
        <v>26.796474042410935</v>
      </c>
      <c r="BE16" s="46">
        <v>83948</v>
      </c>
      <c r="BF16" s="46">
        <v>42651.280099296651</v>
      </c>
      <c r="BG16" s="46">
        <v>7341050.3895505499</v>
      </c>
      <c r="BH16" s="49">
        <v>50.806785270997104</v>
      </c>
      <c r="BI16" s="50">
        <v>172.11793813596722</v>
      </c>
      <c r="BJ16" s="50">
        <v>87.447591241608492</v>
      </c>
      <c r="BK16" s="49">
        <v>48.498077378947059</v>
      </c>
      <c r="BL16" s="49">
        <v>30.210093587731684</v>
      </c>
      <c r="BM16" s="69">
        <v>93.359485531133274</v>
      </c>
      <c r="BN16" s="46">
        <v>75824</v>
      </c>
      <c r="BO16" s="46">
        <v>50086.235829540754</v>
      </c>
      <c r="BP16" s="46">
        <v>8570673.7517542392</v>
      </c>
      <c r="BQ16" s="49">
        <v>66.055913470063246</v>
      </c>
      <c r="BR16" s="50">
        <v>171.11834438752683</v>
      </c>
      <c r="BS16" s="50">
        <v>113.03378550002954</v>
      </c>
      <c r="BT16" s="49">
        <v>1.7745610849445985</v>
      </c>
      <c r="BU16" s="49">
        <v>18.679057019641807</v>
      </c>
      <c r="BV16" s="69">
        <v>20.785089381504267</v>
      </c>
      <c r="BW16" s="46">
        <v>83948</v>
      </c>
      <c r="BX16" s="46">
        <v>64373.540752999586</v>
      </c>
      <c r="BY16" s="46">
        <v>11961188.307949882</v>
      </c>
      <c r="BZ16" s="49">
        <v>76.682637767426968</v>
      </c>
      <c r="CA16" s="50">
        <v>185.80907882393484</v>
      </c>
      <c r="CB16" s="50">
        <v>142.48330285355078</v>
      </c>
      <c r="CC16" s="49">
        <v>5.2110825168517012</v>
      </c>
      <c r="CD16" s="49">
        <v>20.019037912565835</v>
      </c>
      <c r="CE16" s="69">
        <v>26.27332901396705</v>
      </c>
      <c r="CF16" s="46">
        <v>81240</v>
      </c>
      <c r="CG16" s="46">
        <v>67254.08191973521</v>
      </c>
      <c r="CH16" s="46">
        <v>13443266.468808051</v>
      </c>
      <c r="CI16" s="49">
        <v>82.784443525031037</v>
      </c>
      <c r="CJ16" s="50">
        <v>199.88774041777864</v>
      </c>
      <c r="CK16" s="50">
        <v>165.4759535796166</v>
      </c>
      <c r="CL16" s="49">
        <v>4.1149767232992751</v>
      </c>
      <c r="CM16" s="49">
        <v>17.160502504267754</v>
      </c>
      <c r="CN16" s="69">
        <v>21.981629911177794</v>
      </c>
      <c r="CO16" s="46">
        <v>83948</v>
      </c>
      <c r="CP16" s="46">
        <v>60937.282581712869</v>
      </c>
      <c r="CQ16" s="46">
        <v>10882328.872282218</v>
      </c>
      <c r="CR16" s="49">
        <v>72.589320271731154</v>
      </c>
      <c r="CS16" s="50">
        <v>178.5824442973763</v>
      </c>
      <c r="CT16" s="50">
        <v>129.63178244010837</v>
      </c>
      <c r="CU16" s="49">
        <v>-2.9992663299126856</v>
      </c>
      <c r="CV16" s="49">
        <v>5.0626803198942829</v>
      </c>
      <c r="CW16" s="69">
        <v>1.9115707238433202</v>
      </c>
      <c r="CX16" s="46">
        <v>81240</v>
      </c>
      <c r="CY16" s="46">
        <v>62031.910633016138</v>
      </c>
      <c r="CZ16" s="46">
        <v>11821507.65530871</v>
      </c>
      <c r="DA16" s="49">
        <v>76.356364639360095</v>
      </c>
      <c r="DB16" s="50">
        <v>190.57139357266192</v>
      </c>
      <c r="DC16" s="50">
        <v>145.51338817465177</v>
      </c>
      <c r="DD16" s="49">
        <v>17.763704381392486</v>
      </c>
      <c r="DE16" s="49">
        <v>8.1876265089389069</v>
      </c>
      <c r="DF16" s="69">
        <v>27.405756659067944</v>
      </c>
      <c r="DG16" s="46">
        <v>244456</v>
      </c>
      <c r="DH16" s="46">
        <v>29332.902552744683</v>
      </c>
      <c r="DI16" s="46">
        <v>4154002.9656288289</v>
      </c>
      <c r="DJ16" s="49">
        <v>11.999256533995762</v>
      </c>
      <c r="DK16" s="50">
        <v>141.61581719229278</v>
      </c>
      <c r="DL16" s="50">
        <v>16.992845197617687</v>
      </c>
      <c r="DM16" s="49">
        <v>6.1725821302618096</v>
      </c>
      <c r="DN16" s="49">
        <v>-66.718100851478809</v>
      </c>
      <c r="DO16" s="49">
        <v>-68.653018999080231</v>
      </c>
      <c r="DP16" s="49">
        <v>8.1623999032851771</v>
      </c>
      <c r="DQ16" s="69">
        <v>-66.094353052200603</v>
      </c>
      <c r="DR16" s="46">
        <v>245416</v>
      </c>
      <c r="DS16" s="46">
        <v>86515.083514193888</v>
      </c>
      <c r="DT16" s="46">
        <v>13955835.187929755</v>
      </c>
      <c r="DU16" s="49">
        <v>35.252421812022803</v>
      </c>
      <c r="DV16" s="50">
        <v>161.31100637081536</v>
      </c>
      <c r="DW16" s="50">
        <v>56.866036395058821</v>
      </c>
      <c r="DX16" s="49">
        <v>-1.4931603622118039</v>
      </c>
      <c r="DY16" s="49">
        <v>-32.603461732213198</v>
      </c>
      <c r="DZ16" s="49">
        <v>-31.581869324365847</v>
      </c>
      <c r="EA16" s="49">
        <v>17.509714020162754</v>
      </c>
      <c r="EB16" s="69">
        <v>-19.602050305202866</v>
      </c>
      <c r="EC16" s="46">
        <v>243720</v>
      </c>
      <c r="ED16" s="46">
        <v>157111.05668183698</v>
      </c>
      <c r="EE16" s="46">
        <v>27872912.449254673</v>
      </c>
      <c r="EF16" s="49">
        <v>64.463752126143518</v>
      </c>
      <c r="EG16" s="50">
        <v>177.40898086949824</v>
      </c>
      <c r="EH16" s="50">
        <v>114.36448567723072</v>
      </c>
      <c r="EI16" s="49">
        <v>0</v>
      </c>
      <c r="EJ16" s="49">
        <v>12.93218148087036</v>
      </c>
      <c r="EK16" s="49">
        <v>12.932181480801084</v>
      </c>
      <c r="EL16" s="49">
        <v>21.19467631570495</v>
      </c>
      <c r="EM16" s="69">
        <v>36.867791802102694</v>
      </c>
      <c r="EN16" s="46">
        <v>246428</v>
      </c>
      <c r="EO16" s="46">
        <v>190223.2751344642</v>
      </c>
      <c r="EP16" s="46">
        <v>36147102.996398978</v>
      </c>
      <c r="EQ16" s="49">
        <v>77.192232674235157</v>
      </c>
      <c r="ER16" s="50">
        <v>190.02460645705668</v>
      </c>
      <c r="ES16" s="50">
        <v>146.68423635463088</v>
      </c>
      <c r="ET16" s="49">
        <v>0</v>
      </c>
      <c r="EU16" s="49">
        <v>5.6254138785074934</v>
      </c>
      <c r="EV16" s="49">
        <v>5.6254138785458201</v>
      </c>
      <c r="EW16" s="49">
        <v>10.473412684426336</v>
      </c>
      <c r="EX16" s="69">
        <v>16.687999373662151</v>
      </c>
      <c r="EY16" s="46">
        <v>980020</v>
      </c>
      <c r="EZ16" s="46">
        <v>463182.31788323977</v>
      </c>
      <c r="FA16" s="46">
        <v>82129853.599212229</v>
      </c>
      <c r="FB16" s="49">
        <v>47.262537283243176</v>
      </c>
      <c r="FC16" s="50">
        <v>177.31647005556837</v>
      </c>
      <c r="FD16" s="50">
        <v>83.804262769343723</v>
      </c>
      <c r="FE16" s="49">
        <v>1.0821760691800546</v>
      </c>
      <c r="FF16" s="49">
        <v>-13.539273397004715</v>
      </c>
      <c r="FG16" s="49">
        <v>-14.464913632477893</v>
      </c>
      <c r="FH16" s="49">
        <v>17.996247431421054</v>
      </c>
      <c r="FI16" s="69">
        <v>0.92819215099815389</v>
      </c>
      <c r="FK16" s="70">
        <v>20</v>
      </c>
      <c r="FL16" s="71">
        <v>16</v>
      </c>
      <c r="FM16" s="46">
        <v>2708</v>
      </c>
      <c r="FN16" s="71">
        <v>2417</v>
      </c>
    </row>
    <row r="17" spans="2:170" x14ac:dyDescent="0.2">
      <c r="B17" s="73" t="s">
        <v>62</v>
      </c>
      <c r="K17" s="69"/>
      <c r="T17" s="69"/>
      <c r="AC17" s="69"/>
      <c r="AL17" s="69"/>
      <c r="AU17" s="69"/>
      <c r="BD17" s="69"/>
      <c r="BM17" s="69"/>
      <c r="BV17" s="69"/>
      <c r="CE17" s="69"/>
      <c r="CN17" s="69"/>
      <c r="CW17" s="69"/>
      <c r="DF17" s="69"/>
      <c r="DQ17" s="69"/>
      <c r="EB17" s="69"/>
      <c r="EM17" s="69"/>
      <c r="EX17" s="69"/>
      <c r="FI17" s="69"/>
      <c r="FK17" s="70">
        <v>0</v>
      </c>
      <c r="FL17" s="71">
        <v>0</v>
      </c>
      <c r="FM17" s="46">
        <v>0</v>
      </c>
      <c r="FN17" s="71">
        <v>0</v>
      </c>
    </row>
    <row r="18" spans="2:170" x14ac:dyDescent="0.2">
      <c r="B18" s="73" t="s">
        <v>63</v>
      </c>
      <c r="C18" s="46">
        <v>39897</v>
      </c>
      <c r="D18" s="46">
        <v>13093.006034482758</v>
      </c>
      <c r="E18" s="46">
        <v>1897776.2067796551</v>
      </c>
      <c r="F18" s="49">
        <v>32.817018909899886</v>
      </c>
      <c r="G18" s="50">
        <v>144.94579791543089</v>
      </c>
      <c r="H18" s="50">
        <v>47.566889911012233</v>
      </c>
      <c r="I18" s="49">
        <v>-47.010429026368264</v>
      </c>
      <c r="J18" s="49">
        <v>6.1650697324557013</v>
      </c>
      <c r="K18" s="69">
        <v>-43.743585024868104</v>
      </c>
      <c r="L18" s="46">
        <v>39897</v>
      </c>
      <c r="M18" s="46">
        <v>9265.2905172413793</v>
      </c>
      <c r="N18" s="46">
        <v>1223571.6494910775</v>
      </c>
      <c r="O18" s="49">
        <v>23.223025583982203</v>
      </c>
      <c r="P18" s="50">
        <v>132.05971763261886</v>
      </c>
      <c r="Q18" s="50">
        <v>30.668262011957729</v>
      </c>
      <c r="R18" s="49">
        <v>-49.545190229842632</v>
      </c>
      <c r="S18" s="49">
        <v>1.6870442544348867</v>
      </c>
      <c r="T18" s="69">
        <v>-48.693995260525959</v>
      </c>
      <c r="U18" s="46">
        <v>38610</v>
      </c>
      <c r="V18" s="46">
        <v>6686.8525862068964</v>
      </c>
      <c r="W18" s="46">
        <v>842875.28440386208</v>
      </c>
      <c r="X18" s="49">
        <v>17.318965517241381</v>
      </c>
      <c r="Y18" s="50">
        <v>126.04962851169736</v>
      </c>
      <c r="Z18" s="50">
        <v>21.830491696551725</v>
      </c>
      <c r="AA18" s="49">
        <v>-67.063239529080931</v>
      </c>
      <c r="AB18" s="49">
        <v>-6.4727515755012366</v>
      </c>
      <c r="AC18" s="69">
        <v>-69.1951542113828</v>
      </c>
      <c r="AD18" s="46">
        <v>39897</v>
      </c>
      <c r="AE18" s="46">
        <v>9261.9620689655167</v>
      </c>
      <c r="AF18" s="46">
        <v>1121548.5345103447</v>
      </c>
      <c r="AG18" s="49">
        <v>23.2146829810901</v>
      </c>
      <c r="AH18" s="50">
        <v>121.09189458552947</v>
      </c>
      <c r="AI18" s="50">
        <v>28.111099443826475</v>
      </c>
      <c r="AJ18" s="49">
        <v>-50.944226471731831</v>
      </c>
      <c r="AK18" s="49">
        <v>-17.796775117626147</v>
      </c>
      <c r="AL18" s="69">
        <v>-59.674572168790824</v>
      </c>
      <c r="AM18" s="46">
        <v>38610</v>
      </c>
      <c r="AN18" s="46">
        <v>17723.987068965518</v>
      </c>
      <c r="AO18" s="46">
        <v>2609543.3196235099</v>
      </c>
      <c r="AP18" s="49">
        <v>45.905172413793103</v>
      </c>
      <c r="AQ18" s="50">
        <v>147.23229651824721</v>
      </c>
      <c r="AR18" s="50">
        <v>67.587239565488474</v>
      </c>
      <c r="AS18" s="49">
        <v>1.6217089382099377</v>
      </c>
      <c r="AT18" s="49">
        <v>11.324432668398138</v>
      </c>
      <c r="AU18" s="69">
        <v>13.129790943584977</v>
      </c>
      <c r="AV18" s="46">
        <v>40300</v>
      </c>
      <c r="AW18" s="46">
        <v>25724.040920716114</v>
      </c>
      <c r="AX18" s="46">
        <v>4107885.6832310315</v>
      </c>
      <c r="AY18" s="49">
        <v>63.831367048923354</v>
      </c>
      <c r="AZ18" s="50">
        <v>159.69052824522856</v>
      </c>
      <c r="BA18" s="50">
        <v>101.93264722657646</v>
      </c>
      <c r="BB18" s="49">
        <v>14.477666876220981</v>
      </c>
      <c r="BC18" s="49">
        <v>14.24586991061822</v>
      </c>
      <c r="BD18" s="69">
        <v>30.786006376216012</v>
      </c>
      <c r="BE18" s="46">
        <v>40300</v>
      </c>
      <c r="BF18" s="46">
        <v>24803.069053708441</v>
      </c>
      <c r="BG18" s="46">
        <v>4174866.5341705042</v>
      </c>
      <c r="BH18" s="49">
        <v>61.546077056348487</v>
      </c>
      <c r="BI18" s="50">
        <v>168.32056247274357</v>
      </c>
      <c r="BJ18" s="50">
        <v>103.59470308115395</v>
      </c>
      <c r="BK18" s="49">
        <v>35.734152079046197</v>
      </c>
      <c r="BL18" s="49">
        <v>19.429343272812247</v>
      </c>
      <c r="BM18" s="69">
        <v>62.10640642490393</v>
      </c>
      <c r="BN18" s="46">
        <v>36400</v>
      </c>
      <c r="BO18" s="46">
        <v>24476.129582267691</v>
      </c>
      <c r="BP18" s="46">
        <v>4044901.2283887458</v>
      </c>
      <c r="BQ18" s="49">
        <v>67.242114236999143</v>
      </c>
      <c r="BR18" s="50">
        <v>165.2590216436495</v>
      </c>
      <c r="BS18" s="50">
        <v>111.12366012056994</v>
      </c>
      <c r="BT18" s="49">
        <v>-0.55773570873303291</v>
      </c>
      <c r="BU18" s="49">
        <v>16.759983079548675</v>
      </c>
      <c r="BV18" s="69">
        <v>16.108770960443263</v>
      </c>
      <c r="BW18" s="46">
        <v>40300</v>
      </c>
      <c r="BX18" s="46">
        <v>27020.716112531969</v>
      </c>
      <c r="BY18" s="46">
        <v>4885777.2602947997</v>
      </c>
      <c r="BZ18" s="49">
        <v>67.048923356158738</v>
      </c>
      <c r="CA18" s="50">
        <v>180.81597985587138</v>
      </c>
      <c r="CB18" s="50">
        <v>121.23516774925061</v>
      </c>
      <c r="CC18" s="49">
        <v>-0.1090467556566351</v>
      </c>
      <c r="CD18" s="49">
        <v>23.966476841733279</v>
      </c>
      <c r="CE18" s="69">
        <v>23.831295420554273</v>
      </c>
      <c r="CF18" s="46">
        <v>39000</v>
      </c>
      <c r="CG18" s="46">
        <v>29469.991474850809</v>
      </c>
      <c r="CH18" s="46">
        <v>5967251.8816263424</v>
      </c>
      <c r="CI18" s="49">
        <v>75.564080704745663</v>
      </c>
      <c r="CJ18" s="50">
        <v>202.48570097886503</v>
      </c>
      <c r="CK18" s="50">
        <v>153.00645850323954</v>
      </c>
      <c r="CL18" s="49">
        <v>9.1785043661597498</v>
      </c>
      <c r="CM18" s="49">
        <v>16.946870063063606</v>
      </c>
      <c r="CN18" s="69">
        <v>27.680843637846451</v>
      </c>
      <c r="CO18" s="46">
        <v>40300</v>
      </c>
      <c r="CP18" s="46">
        <v>25107.843137254902</v>
      </c>
      <c r="CQ18" s="46">
        <v>4502580.6360925846</v>
      </c>
      <c r="CR18" s="49">
        <v>62.302340290955094</v>
      </c>
      <c r="CS18" s="50">
        <v>179.3296465761201</v>
      </c>
      <c r="CT18" s="50">
        <v>111.72656665242144</v>
      </c>
      <c r="CU18" s="49">
        <v>4.2998180641527854</v>
      </c>
      <c r="CV18" s="49">
        <v>8.5753708030488216</v>
      </c>
      <c r="CW18" s="69">
        <v>13.243914209973944</v>
      </c>
      <c r="CX18" s="46">
        <v>39000</v>
      </c>
      <c r="CY18" s="46">
        <v>26055.413469735722</v>
      </c>
      <c r="CZ18" s="46">
        <v>4982730.3663846524</v>
      </c>
      <c r="DA18" s="49">
        <v>66.808752486501845</v>
      </c>
      <c r="DB18" s="50">
        <v>191.23589699208839</v>
      </c>
      <c r="DC18" s="50">
        <v>127.76231708678596</v>
      </c>
      <c r="DD18" s="49">
        <v>8.8151542886689427</v>
      </c>
      <c r="DE18" s="49">
        <v>11.024537626703507</v>
      </c>
      <c r="DF18" s="69">
        <v>20.811521916682384</v>
      </c>
      <c r="DG18" s="46">
        <v>118404</v>
      </c>
      <c r="DH18" s="46">
        <v>29045.149137931036</v>
      </c>
      <c r="DI18" s="46">
        <v>3964223.1406745948</v>
      </c>
      <c r="DJ18" s="49">
        <v>24.530547226386808</v>
      </c>
      <c r="DK18" s="50">
        <v>136.48486092631498</v>
      </c>
      <c r="DL18" s="50">
        <v>33.480483266398053</v>
      </c>
      <c r="DM18" s="49">
        <v>27.846761828665212</v>
      </c>
      <c r="DN18" s="49">
        <v>-41.412548938033559</v>
      </c>
      <c r="DO18" s="49">
        <v>-54.173691829252476</v>
      </c>
      <c r="DP18" s="49">
        <v>1.825163672446606</v>
      </c>
      <c r="DQ18" s="69">
        <v>-53.337286700062151</v>
      </c>
      <c r="DR18" s="46">
        <v>118807</v>
      </c>
      <c r="DS18" s="46">
        <v>52709.990058647149</v>
      </c>
      <c r="DT18" s="46">
        <v>7838977.5373648861</v>
      </c>
      <c r="DU18" s="49">
        <v>44.366064338504586</v>
      </c>
      <c r="DV18" s="50">
        <v>148.71900997596359</v>
      </c>
      <c r="DW18" s="50">
        <v>65.980771649523064</v>
      </c>
      <c r="DX18" s="49">
        <v>-2.3065158043614118</v>
      </c>
      <c r="DY18" s="49">
        <v>-12.273228279811104</v>
      </c>
      <c r="DZ18" s="49">
        <v>-10.20202376589836</v>
      </c>
      <c r="EA18" s="49">
        <v>6.2528427111677383</v>
      </c>
      <c r="EB18" s="69">
        <v>-4.587097554210148</v>
      </c>
      <c r="EC18" s="46">
        <v>117000</v>
      </c>
      <c r="ED18" s="46">
        <v>76299.914748508105</v>
      </c>
      <c r="EE18" s="46">
        <v>13105545.022854049</v>
      </c>
      <c r="EF18" s="49">
        <v>65.213602349152225</v>
      </c>
      <c r="EG18" s="50">
        <v>171.76356049742904</v>
      </c>
      <c r="EH18" s="50">
        <v>112.01320532353888</v>
      </c>
      <c r="EI18" s="49">
        <v>0.15408320493066255</v>
      </c>
      <c r="EJ18" s="49">
        <v>9.2663377133238889</v>
      </c>
      <c r="EK18" s="49">
        <v>9.0982356553400443</v>
      </c>
      <c r="EL18" s="49">
        <v>20.070686940782117</v>
      </c>
      <c r="EM18" s="69">
        <v>30.995000991578323</v>
      </c>
      <c r="EN18" s="46">
        <v>118300</v>
      </c>
      <c r="EO18" s="46">
        <v>80633.248081841433</v>
      </c>
      <c r="EP18" s="46">
        <v>15452562.884103579</v>
      </c>
      <c r="EQ18" s="49">
        <v>68.159973019308055</v>
      </c>
      <c r="ER18" s="50">
        <v>191.64008956230413</v>
      </c>
      <c r="ES18" s="50">
        <v>130.6218333398443</v>
      </c>
      <c r="ET18" s="49">
        <v>0.43467925425340442</v>
      </c>
      <c r="EU18" s="49">
        <v>7.954488747306967</v>
      </c>
      <c r="EV18" s="49">
        <v>7.4872639100723131</v>
      </c>
      <c r="EW18" s="49">
        <v>12.536413446415255</v>
      </c>
      <c r="EX18" s="69">
        <v>20.962311716133829</v>
      </c>
      <c r="EY18" s="46">
        <v>472511</v>
      </c>
      <c r="EZ18" s="46">
        <v>238688.3020269277</v>
      </c>
      <c r="FA18" s="46">
        <v>40361308.58499711</v>
      </c>
      <c r="FB18" s="49">
        <v>50.514866749541852</v>
      </c>
      <c r="FC18" s="50">
        <v>169.09629940910858</v>
      </c>
      <c r="FD18" s="50">
        <v>85.418770324917531</v>
      </c>
      <c r="FE18" s="49">
        <v>5.2752242477174187</v>
      </c>
      <c r="FF18" s="49">
        <v>-6.0952080593037135</v>
      </c>
      <c r="FG18" s="49">
        <v>-10.800672606676068</v>
      </c>
      <c r="FH18" s="49">
        <v>13.816509408574369</v>
      </c>
      <c r="FI18" s="69">
        <v>1.5235608549687054</v>
      </c>
      <c r="FK18" s="70">
        <v>13</v>
      </c>
      <c r="FL18" s="71">
        <v>11</v>
      </c>
      <c r="FM18" s="46">
        <v>1300</v>
      </c>
      <c r="FN18" s="71">
        <v>1173</v>
      </c>
    </row>
    <row r="19" spans="2:170" x14ac:dyDescent="0.2">
      <c r="B19" s="73" t="s">
        <v>64</v>
      </c>
      <c r="K19" s="69"/>
      <c r="T19" s="69"/>
      <c r="AC19" s="69"/>
      <c r="AL19" s="69"/>
      <c r="AU19" s="69"/>
      <c r="BD19" s="69"/>
      <c r="BM19" s="69"/>
      <c r="BV19" s="69"/>
      <c r="CE19" s="69"/>
      <c r="CN19" s="69"/>
      <c r="CW19" s="69"/>
      <c r="DF19" s="69"/>
      <c r="DQ19" s="69"/>
      <c r="EB19" s="69"/>
      <c r="EM19" s="69"/>
      <c r="EX19" s="69"/>
      <c r="FI19" s="69"/>
      <c r="FK19" s="70">
        <v>1</v>
      </c>
      <c r="FL19" s="71">
        <v>0</v>
      </c>
      <c r="FM19" s="46">
        <v>135</v>
      </c>
      <c r="FN19" s="71">
        <v>0</v>
      </c>
    </row>
    <row r="20" spans="2:170" x14ac:dyDescent="0.2">
      <c r="B20" s="74" t="s">
        <v>89</v>
      </c>
      <c r="C20" s="75">
        <v>128030</v>
      </c>
      <c r="D20" s="75">
        <v>30709.588928473553</v>
      </c>
      <c r="E20" s="75">
        <v>4525213.2183083035</v>
      </c>
      <c r="F20" s="76">
        <v>23.986244574297864</v>
      </c>
      <c r="G20" s="77">
        <v>147.355056716913</v>
      </c>
      <c r="H20" s="77">
        <v>35.344944296714083</v>
      </c>
      <c r="I20" s="76">
        <v>-54.357451393849281</v>
      </c>
      <c r="J20" s="76">
        <v>10.387037871112327</v>
      </c>
      <c r="K20" s="78">
        <v>-49.61654258475663</v>
      </c>
      <c r="L20" s="75">
        <v>128030</v>
      </c>
      <c r="M20" s="75">
        <v>17884.971224993147</v>
      </c>
      <c r="N20" s="75">
        <v>2397220.6567386957</v>
      </c>
      <c r="O20" s="76">
        <v>13.969359700846011</v>
      </c>
      <c r="P20" s="77">
        <v>134.03547741741551</v>
      </c>
      <c r="Q20" s="77">
        <v>18.723897967185</v>
      </c>
      <c r="R20" s="76">
        <v>-60.635265419712411</v>
      </c>
      <c r="S20" s="76">
        <v>3.713170259732212</v>
      </c>
      <c r="T20" s="78">
        <v>-59.17358580239457</v>
      </c>
      <c r="U20" s="75">
        <v>119220</v>
      </c>
      <c r="V20" s="75">
        <v>11679.2154340836</v>
      </c>
      <c r="W20" s="75">
        <v>1459380.9503458499</v>
      </c>
      <c r="X20" s="76">
        <v>9.7963558413719181</v>
      </c>
      <c r="Y20" s="77">
        <v>124.95539264451959</v>
      </c>
      <c r="Z20" s="77">
        <v>12.241074906440613</v>
      </c>
      <c r="AA20" s="76">
        <v>-75.244337239497398</v>
      </c>
      <c r="AB20" s="76">
        <v>-5.7255261153687798</v>
      </c>
      <c r="AC20" s="78">
        <v>-76.661729175876104</v>
      </c>
      <c r="AD20" s="75">
        <v>124310</v>
      </c>
      <c r="AE20" s="75">
        <v>16088.591335958801</v>
      </c>
      <c r="AF20" s="75">
        <v>2020794.9032605889</v>
      </c>
      <c r="AG20" s="76">
        <v>12.942314645610812</v>
      </c>
      <c r="AH20" s="77">
        <v>125.60421612201759</v>
      </c>
      <c r="AI20" s="77">
        <v>16.256092858664541</v>
      </c>
      <c r="AJ20" s="76">
        <v>-73.363784492450407</v>
      </c>
      <c r="AK20" s="76">
        <v>-11.723565334183293</v>
      </c>
      <c r="AL20" s="78">
        <v>-76.486498620013293</v>
      </c>
      <c r="AM20" s="75">
        <v>123900</v>
      </c>
      <c r="AN20" s="75">
        <v>52291.780821917811</v>
      </c>
      <c r="AO20" s="75">
        <v>8041678.8607375929</v>
      </c>
      <c r="AP20" s="76">
        <v>42.204827136333982</v>
      </c>
      <c r="AQ20" s="77">
        <v>153.78475803155223</v>
      </c>
      <c r="AR20" s="77">
        <v>64.904591289246113</v>
      </c>
      <c r="AS20" s="76">
        <v>-14.774058298692736</v>
      </c>
      <c r="AT20" s="76">
        <v>16.534509006363866</v>
      </c>
      <c r="AU20" s="78">
        <v>-0.68236729233885596</v>
      </c>
      <c r="AV20" s="75">
        <v>128433</v>
      </c>
      <c r="AW20" s="75">
        <v>75972.695264623952</v>
      </c>
      <c r="AX20" s="75">
        <v>12516407.592916381</v>
      </c>
      <c r="AY20" s="76">
        <v>59.153562763950042</v>
      </c>
      <c r="AZ20" s="77">
        <v>164.74876334609311</v>
      </c>
      <c r="BA20" s="77">
        <v>97.454763128762707</v>
      </c>
      <c r="BB20" s="76">
        <v>8.6540914877210042</v>
      </c>
      <c r="BC20" s="76">
        <v>17.956196154914114</v>
      </c>
      <c r="BD20" s="78">
        <v>28.164233285690308</v>
      </c>
      <c r="BE20" s="75">
        <v>128433</v>
      </c>
      <c r="BF20" s="75">
        <v>69759.349303621173</v>
      </c>
      <c r="BG20" s="75">
        <v>11908759.055143539</v>
      </c>
      <c r="BH20" s="76">
        <v>54.315751639859826</v>
      </c>
      <c r="BI20" s="77">
        <v>170.71201457616465</v>
      </c>
      <c r="BJ20" s="77">
        <v>92.723513856590898</v>
      </c>
      <c r="BK20" s="76">
        <v>43.789290022283929</v>
      </c>
      <c r="BL20" s="76">
        <v>25.943771802859846</v>
      </c>
      <c r="BM20" s="78">
        <v>81.093655302627795</v>
      </c>
      <c r="BN20" s="75">
        <v>116004</v>
      </c>
      <c r="BO20" s="75">
        <v>77077.110584958224</v>
      </c>
      <c r="BP20" s="75">
        <v>13039971.280320751</v>
      </c>
      <c r="BQ20" s="76">
        <v>66.443493832073216</v>
      </c>
      <c r="BR20" s="77">
        <v>169.1808525430834</v>
      </c>
      <c r="BS20" s="77">
        <v>112.40966932451252</v>
      </c>
      <c r="BT20" s="76">
        <v>1.0196612649996857</v>
      </c>
      <c r="BU20" s="76">
        <v>18.048531161027881</v>
      </c>
      <c r="BV20" s="78">
        <v>19.252226307330076</v>
      </c>
      <c r="BW20" s="75">
        <v>128433</v>
      </c>
      <c r="BX20" s="75">
        <v>94443.089415041788</v>
      </c>
      <c r="BY20" s="75">
        <v>17407894.493286263</v>
      </c>
      <c r="BZ20" s="76">
        <v>73.534908796837087</v>
      </c>
      <c r="CA20" s="77">
        <v>184.32152739926929</v>
      </c>
      <c r="CB20" s="77">
        <v>135.54066706598977</v>
      </c>
      <c r="CC20" s="76">
        <v>3.5106727055507281</v>
      </c>
      <c r="CD20" s="76">
        <v>21.177666531517438</v>
      </c>
      <c r="CE20" s="78">
        <v>25.431817795724932</v>
      </c>
      <c r="CF20" s="75">
        <v>124290</v>
      </c>
      <c r="CG20" s="75">
        <v>99960.549860724233</v>
      </c>
      <c r="CH20" s="75">
        <v>20060612.190747783</v>
      </c>
      <c r="CI20" s="76">
        <v>80.425255338904364</v>
      </c>
      <c r="CJ20" s="77">
        <v>200.68529253488882</v>
      </c>
      <c r="CK20" s="77">
        <v>161.4016589488115</v>
      </c>
      <c r="CL20" s="76">
        <v>5.5217483953976725</v>
      </c>
      <c r="CM20" s="76">
        <v>17.122729464787458</v>
      </c>
      <c r="CN20" s="78">
        <v>23.589951899527218</v>
      </c>
      <c r="CO20" s="75">
        <v>128433</v>
      </c>
      <c r="CP20" s="75">
        <v>88911.780501392757</v>
      </c>
      <c r="CQ20" s="75">
        <v>15897618.508149387</v>
      </c>
      <c r="CR20" s="76">
        <v>69.228142690268669</v>
      </c>
      <c r="CS20" s="77">
        <v>178.8021611815586</v>
      </c>
      <c r="CT20" s="77">
        <v>123.78141527605356</v>
      </c>
      <c r="CU20" s="76">
        <v>-1.1063887989503851</v>
      </c>
      <c r="CV20" s="76">
        <v>6.011122417736682</v>
      </c>
      <c r="CW20" s="78">
        <v>4.8382272335614687</v>
      </c>
      <c r="CX20" s="75">
        <v>124290</v>
      </c>
      <c r="CY20" s="75">
        <v>91025.979944289691</v>
      </c>
      <c r="CZ20" s="75">
        <v>17364976.795134373</v>
      </c>
      <c r="DA20" s="76">
        <v>73.236768802228411</v>
      </c>
      <c r="DB20" s="77">
        <v>190.76945731056338</v>
      </c>
      <c r="DC20" s="77">
        <v>139.71338639580313</v>
      </c>
      <c r="DD20" s="76">
        <v>14.891289617192285</v>
      </c>
      <c r="DE20" s="76">
        <v>9.0397221049055911</v>
      </c>
      <c r="DF20" s="78">
        <v>25.277142921388542</v>
      </c>
      <c r="DG20" s="75">
        <v>375280</v>
      </c>
      <c r="DH20" s="75">
        <v>60273.775587550306</v>
      </c>
      <c r="DI20" s="75">
        <v>8381814.8253928488</v>
      </c>
      <c r="DJ20" s="76">
        <v>16.061014599112745</v>
      </c>
      <c r="DK20" s="77">
        <v>139.06238233272603</v>
      </c>
      <c r="DL20" s="77">
        <v>22.33482952833311</v>
      </c>
      <c r="DM20" s="76">
        <v>11.930994577634083</v>
      </c>
      <c r="DN20" s="76">
        <v>-57.72184381997247</v>
      </c>
      <c r="DO20" s="76">
        <v>-62.228374419820334</v>
      </c>
      <c r="DP20" s="76">
        <v>5.3367283054477186</v>
      </c>
      <c r="DQ20" s="78">
        <v>-60.212605386062265</v>
      </c>
      <c r="DR20" s="75">
        <v>376643</v>
      </c>
      <c r="DS20" s="75">
        <v>144353.06742250055</v>
      </c>
      <c r="DT20" s="75">
        <v>22578881.356914561</v>
      </c>
      <c r="DU20" s="76">
        <v>38.326231317852866</v>
      </c>
      <c r="DV20" s="77">
        <v>156.41428173347671</v>
      </c>
      <c r="DW20" s="77">
        <v>59.947699431330363</v>
      </c>
      <c r="DX20" s="76">
        <v>-1.7029083848338067</v>
      </c>
      <c r="DY20" s="76">
        <v>-25.919374852623875</v>
      </c>
      <c r="DZ20" s="76">
        <v>-24.635994890504978</v>
      </c>
      <c r="EA20" s="76">
        <v>13.294066030451615</v>
      </c>
      <c r="EB20" s="78">
        <v>-14.61705428807845</v>
      </c>
      <c r="EC20" s="75">
        <v>372870</v>
      </c>
      <c r="ED20" s="75">
        <v>241279.54930362117</v>
      </c>
      <c r="EE20" s="75">
        <v>42356624.828750551</v>
      </c>
      <c r="EF20" s="76">
        <v>64.70875889817394</v>
      </c>
      <c r="EG20" s="77">
        <v>175.54999978655403</v>
      </c>
      <c r="EH20" s="77">
        <v>113.59622610762612</v>
      </c>
      <c r="EI20" s="76">
        <v>4.8297512678097079E-2</v>
      </c>
      <c r="EJ20" s="76">
        <v>11.729484703229826</v>
      </c>
      <c r="EK20" s="76">
        <v>11.675548191245632</v>
      </c>
      <c r="EL20" s="76">
        <v>20.832379744963685</v>
      </c>
      <c r="EM20" s="78">
        <v>34.940222472583571</v>
      </c>
      <c r="EN20" s="75">
        <v>377013</v>
      </c>
      <c r="EO20" s="75">
        <v>279898.3103064067</v>
      </c>
      <c r="EP20" s="75">
        <v>53323207.494031541</v>
      </c>
      <c r="EQ20" s="76">
        <v>74.241023600355078</v>
      </c>
      <c r="ER20" s="77">
        <v>190.50921542062275</v>
      </c>
      <c r="ES20" s="77">
        <v>141.43599158127583</v>
      </c>
      <c r="ET20" s="76">
        <v>0.13598901463741131</v>
      </c>
      <c r="EU20" s="76">
        <v>6.2125899673980483</v>
      </c>
      <c r="EV20" s="76">
        <v>6.0683486652121985</v>
      </c>
      <c r="EW20" s="76">
        <v>11.075866385385687</v>
      </c>
      <c r="EX20" s="78">
        <v>17.816337240528821</v>
      </c>
      <c r="EY20" s="75">
        <v>1501806</v>
      </c>
      <c r="EZ20" s="75">
        <v>725804.70262007869</v>
      </c>
      <c r="FA20" s="75">
        <v>126640528.50508951</v>
      </c>
      <c r="FB20" s="76">
        <v>48.328792308732204</v>
      </c>
      <c r="FC20" s="77">
        <v>174.48292639594439</v>
      </c>
      <c r="FD20" s="77">
        <v>84.325491112094042</v>
      </c>
      <c r="FE20" s="76">
        <v>2.328164253149791</v>
      </c>
      <c r="FF20" s="76">
        <v>-11.151391184251315</v>
      </c>
      <c r="FG20" s="76">
        <v>-13.172869400855161</v>
      </c>
      <c r="FH20" s="76">
        <v>16.549803838397658</v>
      </c>
      <c r="FI20" s="78">
        <v>1.1968503917828153</v>
      </c>
      <c r="FK20" s="79">
        <v>34</v>
      </c>
      <c r="FL20" s="80">
        <v>27</v>
      </c>
      <c r="FM20" s="75">
        <v>4143</v>
      </c>
      <c r="FN20" s="80">
        <v>3590</v>
      </c>
    </row>
    <row r="21" spans="2:170" x14ac:dyDescent="0.2">
      <c r="B21" s="72" t="s">
        <v>90</v>
      </c>
      <c r="K21" s="69"/>
      <c r="T21" s="69"/>
      <c r="AC21" s="69"/>
      <c r="AL21" s="69"/>
      <c r="AU21" s="69"/>
      <c r="BD21" s="69"/>
      <c r="BM21" s="69"/>
      <c r="BV21" s="69"/>
      <c r="CE21" s="69"/>
      <c r="CN21" s="69"/>
      <c r="CW21" s="69"/>
      <c r="DF21" s="69"/>
      <c r="DQ21" s="69"/>
      <c r="EB21" s="69"/>
      <c r="EM21" s="69"/>
      <c r="EX21" s="69"/>
      <c r="FI21" s="69"/>
      <c r="FK21" s="70"/>
      <c r="FL21" s="71"/>
      <c r="FN21" s="71"/>
    </row>
    <row r="22" spans="2:170" x14ac:dyDescent="0.2">
      <c r="B22" s="73" t="s">
        <v>61</v>
      </c>
      <c r="C22" s="46">
        <v>23188</v>
      </c>
      <c r="D22" s="46">
        <v>4174.577464788732</v>
      </c>
      <c r="E22" s="46">
        <v>434834.12650281691</v>
      </c>
      <c r="F22" s="49">
        <v>18.003180372557928</v>
      </c>
      <c r="G22" s="50">
        <v>104.16242845425867</v>
      </c>
      <c r="H22" s="50">
        <v>18.752549875056793</v>
      </c>
      <c r="I22" s="49">
        <v>-40.413533834550897</v>
      </c>
      <c r="J22" s="49">
        <v>-3.8910678447405846</v>
      </c>
      <c r="K22" s="69">
        <v>-42.732083659404715</v>
      </c>
      <c r="L22" s="46">
        <v>23188</v>
      </c>
      <c r="M22" s="46">
        <v>2442.8521126760565</v>
      </c>
      <c r="N22" s="46">
        <v>226455.63858732526</v>
      </c>
      <c r="O22" s="49">
        <v>10.53498409813721</v>
      </c>
      <c r="P22" s="50">
        <v>92.701329487871163</v>
      </c>
      <c r="Q22" s="50">
        <v>9.7660703203090069</v>
      </c>
      <c r="R22" s="49">
        <v>-45.791934541132498</v>
      </c>
      <c r="S22" s="49">
        <v>-7.0103479164740712</v>
      </c>
      <c r="T22" s="69">
        <v>-49.592108528569405</v>
      </c>
      <c r="U22" s="46">
        <v>22440</v>
      </c>
      <c r="V22" s="46">
        <v>2707.5492957746478</v>
      </c>
      <c r="W22" s="46">
        <v>268687.311264452</v>
      </c>
      <c r="X22" s="49">
        <v>12.065727699530516</v>
      </c>
      <c r="Y22" s="50">
        <v>99.236350630350685</v>
      </c>
      <c r="Z22" s="50">
        <v>11.973587846009448</v>
      </c>
      <c r="AA22" s="49">
        <v>-48.419468138390492</v>
      </c>
      <c r="AB22" s="49">
        <v>-1.5804860633314524</v>
      </c>
      <c r="AC22" s="69">
        <v>-49.234691255912566</v>
      </c>
      <c r="AD22" s="46">
        <v>23188</v>
      </c>
      <c r="AE22" s="46">
        <v>3258.1868787276344</v>
      </c>
      <c r="AF22" s="46">
        <v>329682.15123594436</v>
      </c>
      <c r="AG22" s="49">
        <v>14.0511768101071</v>
      </c>
      <c r="AH22" s="50">
        <v>101.18577095390233</v>
      </c>
      <c r="AI22" s="50">
        <v>14.217791583402809</v>
      </c>
      <c r="AJ22" s="49">
        <v>-57.591168791213263</v>
      </c>
      <c r="AK22" s="49">
        <v>-8.1601038956305398</v>
      </c>
      <c r="AL22" s="69">
        <v>-61.051773478743925</v>
      </c>
      <c r="AM22" s="46">
        <v>22440</v>
      </c>
      <c r="AN22" s="46">
        <v>9359.6660039761427</v>
      </c>
      <c r="AO22" s="46">
        <v>1122000.7735360924</v>
      </c>
      <c r="AP22" s="49">
        <v>41.709741550695824</v>
      </c>
      <c r="AQ22" s="50">
        <v>119.87615509564633</v>
      </c>
      <c r="AR22" s="50">
        <v>50.000034471305369</v>
      </c>
      <c r="AS22" s="49">
        <v>26.622839127599978</v>
      </c>
      <c r="AT22" s="49">
        <v>18.711501678208183</v>
      </c>
      <c r="AU22" s="69">
        <v>50.315873795886041</v>
      </c>
      <c r="AV22" s="46">
        <v>23188</v>
      </c>
      <c r="AW22" s="46">
        <v>9509.8608349900605</v>
      </c>
      <c r="AX22" s="46">
        <v>1113213.5293701775</v>
      </c>
      <c r="AY22" s="49">
        <v>41.011992560764448</v>
      </c>
      <c r="AZ22" s="50">
        <v>117.05886644253307</v>
      </c>
      <c r="BA22" s="50">
        <v>48.008173597126849</v>
      </c>
      <c r="BB22" s="49">
        <v>26.802311678607285</v>
      </c>
      <c r="BC22" s="49">
        <v>-8.4836177316577235</v>
      </c>
      <c r="BD22" s="69">
        <v>16.044888280979304</v>
      </c>
      <c r="BE22" s="46">
        <v>23188</v>
      </c>
      <c r="BF22" s="46">
        <v>8773.7574552683891</v>
      </c>
      <c r="BG22" s="46">
        <v>1120169.5085867196</v>
      </c>
      <c r="BH22" s="49">
        <v>37.837491181940614</v>
      </c>
      <c r="BI22" s="50">
        <v>127.67272337966102</v>
      </c>
      <c r="BJ22" s="50">
        <v>48.308155450522669</v>
      </c>
      <c r="BK22" s="49">
        <v>112.4497910495968</v>
      </c>
      <c r="BL22" s="49">
        <v>22.978495238176396</v>
      </c>
      <c r="BM22" s="69">
        <v>161.26755616967759</v>
      </c>
      <c r="BN22" s="46">
        <v>20944</v>
      </c>
      <c r="BO22" s="46">
        <v>8940.3101391650107</v>
      </c>
      <c r="BP22" s="46">
        <v>1144679.2863896606</v>
      </c>
      <c r="BQ22" s="49">
        <v>42.686736722522014</v>
      </c>
      <c r="BR22" s="50">
        <v>128.03574692282086</v>
      </c>
      <c r="BS22" s="50">
        <v>54.654282199659114</v>
      </c>
      <c r="BT22" s="49">
        <v>16.387769729927317</v>
      </c>
      <c r="BU22" s="49">
        <v>16.475935253474724</v>
      </c>
      <c r="BV22" s="69">
        <v>35.563743313740069</v>
      </c>
      <c r="BW22" s="46">
        <v>23188</v>
      </c>
      <c r="BX22" s="46">
        <v>9356.6918489065611</v>
      </c>
      <c r="BY22" s="46">
        <v>1291352.734432668</v>
      </c>
      <c r="BZ22" s="49">
        <v>40.351439748605145</v>
      </c>
      <c r="CA22" s="50">
        <v>138.01381463509219</v>
      </c>
      <c r="CB22" s="50">
        <v>55.690561257230812</v>
      </c>
      <c r="CC22" s="49">
        <v>-15.234054987601176</v>
      </c>
      <c r="CD22" s="49">
        <v>12.592614038807101</v>
      </c>
      <c r="CE22" s="69">
        <v>-4.559806695920221</v>
      </c>
      <c r="CF22" s="46">
        <v>22440</v>
      </c>
      <c r="CG22" s="46">
        <v>14836.572564612326</v>
      </c>
      <c r="CH22" s="46">
        <v>2184247.6365692755</v>
      </c>
      <c r="CI22" s="49">
        <v>66.116633532140497</v>
      </c>
      <c r="CJ22" s="50">
        <v>147.22050035862503</v>
      </c>
      <c r="CK22" s="50">
        <v>97.337238706295693</v>
      </c>
      <c r="CL22" s="49">
        <v>10.616341226017056</v>
      </c>
      <c r="CM22" s="49">
        <v>13.185206235700097</v>
      </c>
      <c r="CN22" s="69">
        <v>25.20133394708974</v>
      </c>
      <c r="CO22" s="46">
        <v>23188</v>
      </c>
      <c r="CP22" s="46">
        <v>11648.278330019881</v>
      </c>
      <c r="CQ22" s="46">
        <v>1591128.2258902281</v>
      </c>
      <c r="CR22" s="49">
        <v>50.234079394600144</v>
      </c>
      <c r="CS22" s="50">
        <v>136.59771691663488</v>
      </c>
      <c r="CT22" s="50">
        <v>68.618605567113519</v>
      </c>
      <c r="CU22" s="49">
        <v>-5.0942414185095082</v>
      </c>
      <c r="CV22" s="49">
        <v>10.913570083089999</v>
      </c>
      <c r="CW22" s="69">
        <v>5.2633650572584667</v>
      </c>
      <c r="CX22" s="46">
        <v>22440</v>
      </c>
      <c r="CY22" s="46">
        <v>13209.709741550696</v>
      </c>
      <c r="CZ22" s="46">
        <v>1791895.1812190234</v>
      </c>
      <c r="DA22" s="49">
        <v>58.866799204771375</v>
      </c>
      <c r="DB22" s="50">
        <v>135.64985274299235</v>
      </c>
      <c r="DC22" s="50">
        <v>79.852726435785357</v>
      </c>
      <c r="DD22" s="49">
        <v>19.857839460921351</v>
      </c>
      <c r="DE22" s="49">
        <v>7.1390217620687508</v>
      </c>
      <c r="DF22" s="69">
        <v>28.414516703653184</v>
      </c>
      <c r="DG22" s="46">
        <v>68816</v>
      </c>
      <c r="DH22" s="46">
        <v>9324.9788732394372</v>
      </c>
      <c r="DI22" s="46">
        <v>929977.0763545942</v>
      </c>
      <c r="DJ22" s="49">
        <v>13.550597060624618</v>
      </c>
      <c r="DK22" s="50">
        <v>99.729671133456009</v>
      </c>
      <c r="DL22" s="50">
        <v>13.513965885180687</v>
      </c>
      <c r="DM22" s="49">
        <v>0</v>
      </c>
      <c r="DN22" s="49">
        <v>-44.366750471401758</v>
      </c>
      <c r="DO22" s="49">
        <v>-44.36675047133869</v>
      </c>
      <c r="DP22" s="49">
        <v>-3.8091939832123787</v>
      </c>
      <c r="DQ22" s="69">
        <v>-46.485928865207761</v>
      </c>
      <c r="DR22" s="46">
        <v>68816</v>
      </c>
      <c r="DS22" s="46">
        <v>22127.713717693838</v>
      </c>
      <c r="DT22" s="46">
        <v>2564896.4541422143</v>
      </c>
      <c r="DU22" s="49">
        <v>32.154896706716222</v>
      </c>
      <c r="DV22" s="50">
        <v>115.91330613118259</v>
      </c>
      <c r="DW22" s="50">
        <v>37.271803855821524</v>
      </c>
      <c r="DX22" s="49">
        <v>0</v>
      </c>
      <c r="DY22" s="49">
        <v>-1.9783991187632175</v>
      </c>
      <c r="DZ22" s="49">
        <v>-1.9783991188126835</v>
      </c>
      <c r="EA22" s="49">
        <v>2.526370136822552</v>
      </c>
      <c r="EB22" s="69">
        <v>0.4979893334399319</v>
      </c>
      <c r="EC22" s="46">
        <v>67320</v>
      </c>
      <c r="ED22" s="46">
        <v>27070.759443339961</v>
      </c>
      <c r="EE22" s="46">
        <v>3556201.5294090481</v>
      </c>
      <c r="EF22" s="49">
        <v>40.212060967528167</v>
      </c>
      <c r="EG22" s="50">
        <v>131.36689189870353</v>
      </c>
      <c r="EH22" s="50">
        <v>52.825334661453482</v>
      </c>
      <c r="EI22" s="49">
        <v>0</v>
      </c>
      <c r="EJ22" s="49">
        <v>18.473895260217681</v>
      </c>
      <c r="EK22" s="49">
        <v>18.473895260208554</v>
      </c>
      <c r="EL22" s="49">
        <v>14.298242835374239</v>
      </c>
      <c r="EM22" s="69">
        <v>35.413580501065994</v>
      </c>
      <c r="EN22" s="46">
        <v>68068</v>
      </c>
      <c r="EO22" s="46">
        <v>39694.560636182905</v>
      </c>
      <c r="EP22" s="46">
        <v>5567271.0436785268</v>
      </c>
      <c r="EQ22" s="49">
        <v>58.316037838900662</v>
      </c>
      <c r="ER22" s="50">
        <v>140.25274381305977</v>
      </c>
      <c r="ES22" s="50">
        <v>81.789843152120326</v>
      </c>
      <c r="ET22" s="49">
        <v>0</v>
      </c>
      <c r="EU22" s="49">
        <v>8.1380269719846403</v>
      </c>
      <c r="EV22" s="49">
        <v>8.1380269718872231</v>
      </c>
      <c r="EW22" s="49">
        <v>10.679107772609514</v>
      </c>
      <c r="EX22" s="69">
        <v>19.686203415535179</v>
      </c>
      <c r="EY22" s="46">
        <v>273020</v>
      </c>
      <c r="EZ22" s="46">
        <v>98218.012670456141</v>
      </c>
      <c r="FA22" s="46">
        <v>12618346.103584383</v>
      </c>
      <c r="FB22" s="49">
        <v>35.97465851236398</v>
      </c>
      <c r="FC22" s="50">
        <v>128.4728305990248</v>
      </c>
      <c r="FD22" s="50">
        <v>46.217662089167035</v>
      </c>
      <c r="FE22" s="49">
        <v>0</v>
      </c>
      <c r="FF22" s="49">
        <v>-0.68225310895129176</v>
      </c>
      <c r="FG22" s="49">
        <v>-0.68225310894492452</v>
      </c>
      <c r="FH22" s="49">
        <v>9.8315475135633239</v>
      </c>
      <c r="FI22" s="69">
        <v>9.0822183660775941</v>
      </c>
      <c r="FK22" s="70">
        <v>8</v>
      </c>
      <c r="FL22" s="71">
        <v>5</v>
      </c>
      <c r="FM22" s="46">
        <v>748</v>
      </c>
      <c r="FN22" s="71">
        <v>503</v>
      </c>
    </row>
    <row r="23" spans="2:170" x14ac:dyDescent="0.2">
      <c r="B23" s="73" t="s">
        <v>62</v>
      </c>
      <c r="K23" s="69"/>
      <c r="T23" s="69"/>
      <c r="AC23" s="69"/>
      <c r="AL23" s="69"/>
      <c r="AU23" s="69"/>
      <c r="BD23" s="69"/>
      <c r="BM23" s="69"/>
      <c r="BV23" s="69"/>
      <c r="CE23" s="69"/>
      <c r="CN23" s="69"/>
      <c r="CW23" s="69"/>
      <c r="DF23" s="69"/>
      <c r="DQ23" s="69"/>
      <c r="EB23" s="69"/>
      <c r="EM23" s="69"/>
      <c r="EX23" s="69"/>
      <c r="FI23" s="69"/>
      <c r="FK23" s="70">
        <v>8</v>
      </c>
      <c r="FL23" s="71">
        <v>1</v>
      </c>
      <c r="FM23" s="46">
        <v>316</v>
      </c>
      <c r="FN23" s="71">
        <v>64</v>
      </c>
    </row>
    <row r="24" spans="2:170" x14ac:dyDescent="0.2">
      <c r="B24" s="73" t="s">
        <v>63</v>
      </c>
      <c r="K24" s="69"/>
      <c r="T24" s="69"/>
      <c r="AC24" s="69"/>
      <c r="AL24" s="69"/>
      <c r="AU24" s="69"/>
      <c r="BD24" s="69"/>
      <c r="BM24" s="69"/>
      <c r="BV24" s="69"/>
      <c r="CE24" s="69"/>
      <c r="CN24" s="69"/>
      <c r="CW24" s="69"/>
      <c r="DF24" s="69"/>
      <c r="DQ24" s="69"/>
      <c r="EB24" s="69"/>
      <c r="EM24" s="69"/>
      <c r="EX24" s="69"/>
      <c r="FI24" s="69"/>
      <c r="FK24" s="70">
        <v>4</v>
      </c>
      <c r="FL24" s="71">
        <v>1</v>
      </c>
      <c r="FM24" s="46">
        <v>243</v>
      </c>
      <c r="FN24" s="71">
        <v>46</v>
      </c>
    </row>
    <row r="25" spans="2:170" x14ac:dyDescent="0.2">
      <c r="B25" s="73" t="s">
        <v>64</v>
      </c>
      <c r="K25" s="69"/>
      <c r="T25" s="69"/>
      <c r="AC25" s="69"/>
      <c r="AL25" s="69"/>
      <c r="AU25" s="69"/>
      <c r="BD25" s="69"/>
      <c r="BM25" s="69"/>
      <c r="BV25" s="69"/>
      <c r="CE25" s="69"/>
      <c r="CN25" s="69"/>
      <c r="CW25" s="69"/>
      <c r="DF25" s="69"/>
      <c r="DQ25" s="69"/>
      <c r="EB25" s="69"/>
      <c r="EM25" s="69"/>
      <c r="EX25" s="69"/>
      <c r="FI25" s="69"/>
      <c r="FK25" s="70">
        <v>2</v>
      </c>
      <c r="FL25" s="71">
        <v>0</v>
      </c>
      <c r="FM25" s="46">
        <v>148</v>
      </c>
      <c r="FN25" s="71">
        <v>0</v>
      </c>
    </row>
    <row r="26" spans="2:170" x14ac:dyDescent="0.2">
      <c r="B26" s="74" t="s">
        <v>91</v>
      </c>
      <c r="C26" s="75">
        <v>45105</v>
      </c>
      <c r="D26" s="75">
        <v>8968.2079646017701</v>
      </c>
      <c r="E26" s="75">
        <v>1058955.0777367279</v>
      </c>
      <c r="F26" s="76">
        <v>19.882957465029975</v>
      </c>
      <c r="G26" s="77">
        <v>118.07878250777722</v>
      </c>
      <c r="H26" s="77">
        <v>23.477554101246596</v>
      </c>
      <c r="I26" s="76">
        <v>-45.257512499789769</v>
      </c>
      <c r="J26" s="76">
        <v>-3.2944245419265088</v>
      </c>
      <c r="K26" s="78">
        <v>-47.06096244288063</v>
      </c>
      <c r="L26" s="75">
        <v>45105</v>
      </c>
      <c r="M26" s="75">
        <v>5669.7787610619471</v>
      </c>
      <c r="N26" s="75">
        <v>621247.9528672609</v>
      </c>
      <c r="O26" s="76">
        <v>12.570177942715768</v>
      </c>
      <c r="P26" s="77">
        <v>109.57181559424754</v>
      </c>
      <c r="Q26" s="77">
        <v>13.773372195261301</v>
      </c>
      <c r="R26" s="76">
        <v>-45.898116954118159</v>
      </c>
      <c r="S26" s="76">
        <v>-3.7640931033528431</v>
      </c>
      <c r="T26" s="78">
        <v>-47.934562202612568</v>
      </c>
      <c r="U26" s="75">
        <v>43650</v>
      </c>
      <c r="V26" s="75">
        <v>5575.353982300885</v>
      </c>
      <c r="W26" s="75">
        <v>600486.01552566583</v>
      </c>
      <c r="X26" s="76">
        <v>12.772861356932154</v>
      </c>
      <c r="Y26" s="77">
        <v>107.70365745958468</v>
      </c>
      <c r="Z26" s="77">
        <v>13.756838843657865</v>
      </c>
      <c r="AA26" s="76">
        <v>-51.812009766076429</v>
      </c>
      <c r="AB26" s="76">
        <v>-5.0522005065236435</v>
      </c>
      <c r="AC26" s="78">
        <v>-54.246563652859841</v>
      </c>
      <c r="AD26" s="75">
        <v>45105</v>
      </c>
      <c r="AE26" s="75">
        <v>6923.7112561174554</v>
      </c>
      <c r="AF26" s="75">
        <v>767942.98479739227</v>
      </c>
      <c r="AG26" s="76">
        <v>15.350207861916539</v>
      </c>
      <c r="AH26" s="77">
        <v>110.91493512512891</v>
      </c>
      <c r="AI26" s="77">
        <v>17.025673091617165</v>
      </c>
      <c r="AJ26" s="76">
        <v>-56.768968296746351</v>
      </c>
      <c r="AK26" s="76">
        <v>-9.3895706335889884</v>
      </c>
      <c r="AL26" s="78">
        <v>-60.828176554155817</v>
      </c>
      <c r="AM26" s="75">
        <v>43650</v>
      </c>
      <c r="AN26" s="75">
        <v>18789.200652528547</v>
      </c>
      <c r="AO26" s="75">
        <v>2427124.7388292612</v>
      </c>
      <c r="AP26" s="76">
        <v>43.045133224578578</v>
      </c>
      <c r="AQ26" s="77">
        <v>129.1765830656895</v>
      </c>
      <c r="AR26" s="77">
        <v>55.604232275584451</v>
      </c>
      <c r="AS26" s="76">
        <v>24.700005878699816</v>
      </c>
      <c r="AT26" s="76">
        <v>14.820156426758738</v>
      </c>
      <c r="AU26" s="78">
        <v>43.18074181406196</v>
      </c>
      <c r="AV26" s="75">
        <v>45105</v>
      </c>
      <c r="AW26" s="75">
        <v>19828.825448613377</v>
      </c>
      <c r="AX26" s="75">
        <v>2668292.0798466536</v>
      </c>
      <c r="AY26" s="76">
        <v>43.961479766352682</v>
      </c>
      <c r="AZ26" s="77">
        <v>134.56632046923616</v>
      </c>
      <c r="BA26" s="77">
        <v>59.15734574540857</v>
      </c>
      <c r="BB26" s="76">
        <v>23.011161672591225</v>
      </c>
      <c r="BC26" s="76">
        <v>-1.7184803147786034</v>
      </c>
      <c r="BD26" s="78">
        <v>20.897239074207565</v>
      </c>
      <c r="BE26" s="75">
        <v>45105</v>
      </c>
      <c r="BF26" s="75">
        <v>18454.52691680261</v>
      </c>
      <c r="BG26" s="75">
        <v>2672653.8059305055</v>
      </c>
      <c r="BH26" s="76">
        <v>40.914592432773773</v>
      </c>
      <c r="BI26" s="77">
        <v>144.82375072411577</v>
      </c>
      <c r="BJ26" s="77">
        <v>59.25404735462822</v>
      </c>
      <c r="BK26" s="76">
        <v>92.967337031517999</v>
      </c>
      <c r="BL26" s="76">
        <v>18.330953545398902</v>
      </c>
      <c r="BM26" s="78">
        <v>128.34008994041747</v>
      </c>
      <c r="BN26" s="75">
        <v>40740</v>
      </c>
      <c r="BO26" s="75">
        <v>18884.143556280585</v>
      </c>
      <c r="BP26" s="75">
        <v>2611319.078735726</v>
      </c>
      <c r="BQ26" s="76">
        <v>46.352831507807039</v>
      </c>
      <c r="BR26" s="77">
        <v>138.28104361488184</v>
      </c>
      <c r="BS26" s="77">
        <v>64.097179154043346</v>
      </c>
      <c r="BT26" s="76">
        <v>18.365486253780986</v>
      </c>
      <c r="BU26" s="76">
        <v>13.899749556124265</v>
      </c>
      <c r="BV26" s="78">
        <v>34.817992403968788</v>
      </c>
      <c r="BW26" s="75">
        <v>45105</v>
      </c>
      <c r="BX26" s="75">
        <v>19548.743882544863</v>
      </c>
      <c r="BY26" s="75">
        <v>2922741.3804932791</v>
      </c>
      <c r="BZ26" s="76">
        <v>43.3405251802347</v>
      </c>
      <c r="CA26" s="77">
        <v>149.51044415201554</v>
      </c>
      <c r="CB26" s="77">
        <v>64.798611694785038</v>
      </c>
      <c r="CC26" s="76">
        <v>-12.796174780886021</v>
      </c>
      <c r="CD26" s="76">
        <v>11.911731670515307</v>
      </c>
      <c r="CE26" s="78">
        <v>-2.4086891143915237</v>
      </c>
      <c r="CF26" s="75">
        <v>43650</v>
      </c>
      <c r="CG26" s="75">
        <v>29361.092985318108</v>
      </c>
      <c r="CH26" s="75">
        <v>4753623.931012054</v>
      </c>
      <c r="CI26" s="76">
        <v>67.26481783578032</v>
      </c>
      <c r="CJ26" s="77">
        <v>161.90214490274883</v>
      </c>
      <c r="CK26" s="77">
        <v>108.90318284105508</v>
      </c>
      <c r="CL26" s="76">
        <v>9.392052033286145</v>
      </c>
      <c r="CM26" s="76">
        <v>14.655653194158154</v>
      </c>
      <c r="CN26" s="78">
        <v>25.42417180118499</v>
      </c>
      <c r="CO26" s="75">
        <v>45105</v>
      </c>
      <c r="CP26" s="75">
        <v>22895.481239804241</v>
      </c>
      <c r="CQ26" s="75">
        <v>3359424.2067475962</v>
      </c>
      <c r="CR26" s="76">
        <v>50.760406251644476</v>
      </c>
      <c r="CS26" s="77">
        <v>146.72870037373013</v>
      </c>
      <c r="CT26" s="77">
        <v>74.480084397463614</v>
      </c>
      <c r="CU26" s="76">
        <v>-6.0512311908121452</v>
      </c>
      <c r="CV26" s="76">
        <v>10.485853485802371</v>
      </c>
      <c r="CW26" s="78">
        <v>3.8000990582093195</v>
      </c>
      <c r="CX26" s="75">
        <v>43650</v>
      </c>
      <c r="CY26" s="75">
        <v>25959.763458401307</v>
      </c>
      <c r="CZ26" s="75">
        <v>3868840.7790853553</v>
      </c>
      <c r="DA26" s="76">
        <v>59.472539423599784</v>
      </c>
      <c r="DB26" s="77">
        <v>149.0322045994333</v>
      </c>
      <c r="DC26" s="77">
        <v>88.633236634257855</v>
      </c>
      <c r="DD26" s="76">
        <v>17.034776690730677</v>
      </c>
      <c r="DE26" s="76">
        <v>7.685476225932943</v>
      </c>
      <c r="DF26" s="78">
        <v>26.029456629338757</v>
      </c>
      <c r="DG26" s="75">
        <v>133860</v>
      </c>
      <c r="DH26" s="75">
        <v>20213.340707964602</v>
      </c>
      <c r="DI26" s="75">
        <v>2280689.0461296546</v>
      </c>
      <c r="DJ26" s="76">
        <v>15.100359112479159</v>
      </c>
      <c r="DK26" s="77">
        <v>112.8308813016248</v>
      </c>
      <c r="DL26" s="77">
        <v>17.037868266320444</v>
      </c>
      <c r="DM26" s="76">
        <v>-0.54682159945317843</v>
      </c>
      <c r="DN26" s="76">
        <v>-47.693014423235617</v>
      </c>
      <c r="DO26" s="76">
        <v>-47.405415877148421</v>
      </c>
      <c r="DP26" s="76">
        <v>-3.7642752819541809</v>
      </c>
      <c r="DQ26" s="78">
        <v>-49.385220806849262</v>
      </c>
      <c r="DR26" s="75">
        <v>133860</v>
      </c>
      <c r="DS26" s="75">
        <v>45541.737357259379</v>
      </c>
      <c r="DT26" s="75">
        <v>5863359.8034733068</v>
      </c>
      <c r="DU26" s="76">
        <v>34.02191644797503</v>
      </c>
      <c r="DV26" s="77">
        <v>128.74695046166664</v>
      </c>
      <c r="DW26" s="77">
        <v>43.802179915384038</v>
      </c>
      <c r="DX26" s="76">
        <v>-0.54682159945317843</v>
      </c>
      <c r="DY26" s="76">
        <v>-4.0462868725500929</v>
      </c>
      <c r="DZ26" s="76">
        <v>-3.5187063192746604</v>
      </c>
      <c r="EA26" s="76">
        <v>3.6592420703539661</v>
      </c>
      <c r="EB26" s="78">
        <v>1.1777769115801386E-2</v>
      </c>
      <c r="EC26" s="75">
        <v>130950</v>
      </c>
      <c r="ED26" s="75">
        <v>56887.414355628061</v>
      </c>
      <c r="EE26" s="75">
        <v>8206714.265159511</v>
      </c>
      <c r="EF26" s="76">
        <v>43.442088091353995</v>
      </c>
      <c r="EG26" s="77">
        <v>144.26238840555763</v>
      </c>
      <c r="EH26" s="77">
        <v>62.670593853833608</v>
      </c>
      <c r="EI26" s="76">
        <v>-0.35914839220221878</v>
      </c>
      <c r="EJ26" s="76">
        <v>18.32994007500492</v>
      </c>
      <c r="EK26" s="76">
        <v>18.756451962966427</v>
      </c>
      <c r="EL26" s="76">
        <v>13.336269526075741</v>
      </c>
      <c r="EM26" s="78">
        <v>34.594132476284422</v>
      </c>
      <c r="EN26" s="75">
        <v>132405</v>
      </c>
      <c r="EO26" s="75">
        <v>78216.337683523656</v>
      </c>
      <c r="EP26" s="75">
        <v>11981888.916845007</v>
      </c>
      <c r="EQ26" s="76">
        <v>59.073552874531664</v>
      </c>
      <c r="ER26" s="77">
        <v>153.18908135696313</v>
      </c>
      <c r="ES26" s="77">
        <v>90.494232973414952</v>
      </c>
      <c r="ET26" s="76">
        <v>0</v>
      </c>
      <c r="EU26" s="76">
        <v>6.5738783371693534</v>
      </c>
      <c r="EV26" s="76">
        <v>6.5738783371049303</v>
      </c>
      <c r="EW26" s="76">
        <v>11.356034959075249</v>
      </c>
      <c r="EX26" s="78">
        <v>18.676445218416067</v>
      </c>
      <c r="EY26" s="75">
        <v>531075</v>
      </c>
      <c r="EZ26" s="75">
        <v>200858.83010437569</v>
      </c>
      <c r="FA26" s="75">
        <v>28332652.031607479</v>
      </c>
      <c r="FB26" s="76">
        <v>37.821179702372675</v>
      </c>
      <c r="FC26" s="77">
        <v>141.05753785822859</v>
      </c>
      <c r="FD26" s="77">
        <v>53.349624877103004</v>
      </c>
      <c r="FE26" s="76">
        <v>-0.36471495387594061</v>
      </c>
      <c r="FF26" s="76">
        <v>-3.2345023814007674</v>
      </c>
      <c r="FG26" s="76">
        <v>-2.8802922842595424</v>
      </c>
      <c r="FH26" s="76">
        <v>9.9035397665802289</v>
      </c>
      <c r="FI26" s="78">
        <v>6.7379965907458157</v>
      </c>
      <c r="FK26" s="79">
        <v>22</v>
      </c>
      <c r="FL26" s="80">
        <v>7</v>
      </c>
      <c r="FM26" s="75">
        <v>1455</v>
      </c>
      <c r="FN26" s="80">
        <v>613</v>
      </c>
    </row>
    <row r="27" spans="2:170" x14ac:dyDescent="0.2">
      <c r="B27" s="72" t="s">
        <v>92</v>
      </c>
      <c r="K27" s="69"/>
      <c r="T27" s="69"/>
      <c r="AC27" s="69"/>
      <c r="AL27" s="69"/>
      <c r="AU27" s="69"/>
      <c r="BD27" s="69"/>
      <c r="BM27" s="69"/>
      <c r="BV27" s="69"/>
      <c r="CE27" s="69"/>
      <c r="CN27" s="69"/>
      <c r="CW27" s="69"/>
      <c r="DF27" s="69"/>
      <c r="DQ27" s="69"/>
      <c r="EB27" s="69"/>
      <c r="EM27" s="69"/>
      <c r="EX27" s="69"/>
      <c r="FI27" s="69"/>
      <c r="FK27" s="70"/>
      <c r="FL27" s="71"/>
      <c r="FN27" s="71"/>
    </row>
    <row r="28" spans="2:170" x14ac:dyDescent="0.2">
      <c r="B28" s="73" t="s">
        <v>61</v>
      </c>
      <c r="C28" s="46">
        <v>151497</v>
      </c>
      <c r="D28" s="46">
        <v>30472.139597315436</v>
      </c>
      <c r="E28" s="46">
        <v>4997704.8839973835</v>
      </c>
      <c r="F28" s="49">
        <v>20.114021794039115</v>
      </c>
      <c r="G28" s="50">
        <v>164.00899149325491</v>
      </c>
      <c r="H28" s="50">
        <v>32.988804293137051</v>
      </c>
      <c r="I28" s="49">
        <v>-55.169315633360618</v>
      </c>
      <c r="J28" s="49">
        <v>10.081222005284765</v>
      </c>
      <c r="K28" s="69">
        <v>-50.649834815887019</v>
      </c>
      <c r="L28" s="46">
        <v>151497</v>
      </c>
      <c r="M28" s="46">
        <v>14481.700671140939</v>
      </c>
      <c r="N28" s="46">
        <v>2136035.4991121488</v>
      </c>
      <c r="O28" s="49">
        <v>9.5590676192538062</v>
      </c>
      <c r="P28" s="50">
        <v>147.49894004982644</v>
      </c>
      <c r="Q28" s="50">
        <v>14.099523417045544</v>
      </c>
      <c r="R28" s="49">
        <v>-69.243138247795287</v>
      </c>
      <c r="S28" s="49">
        <v>1.5253552483903257</v>
      </c>
      <c r="T28" s="69">
        <v>-68.77398684283105</v>
      </c>
      <c r="U28" s="46">
        <v>141930</v>
      </c>
      <c r="V28" s="46">
        <v>8282.0381895332393</v>
      </c>
      <c r="W28" s="46">
        <v>1070672.0898710517</v>
      </c>
      <c r="X28" s="49">
        <v>5.835297815495835</v>
      </c>
      <c r="Y28" s="50">
        <v>129.27640097387584</v>
      </c>
      <c r="Z28" s="50">
        <v>7.5436630019802138</v>
      </c>
      <c r="AA28" s="49">
        <v>-83.51653213432256</v>
      </c>
      <c r="AB28" s="49">
        <v>-12.166381392394928</v>
      </c>
      <c r="AC28" s="69">
        <v>-85.521973701558721</v>
      </c>
      <c r="AD28" s="46">
        <v>147777</v>
      </c>
      <c r="AE28" s="46">
        <v>11871.087256593542</v>
      </c>
      <c r="AF28" s="46">
        <v>1743909.1201619448</v>
      </c>
      <c r="AG28" s="49">
        <v>8.0331088441324034</v>
      </c>
      <c r="AH28" s="50">
        <v>146.90390883895893</v>
      </c>
      <c r="AI28" s="50">
        <v>11.800950893318612</v>
      </c>
      <c r="AJ28" s="49">
        <v>-83.288576902394809</v>
      </c>
      <c r="AK28" s="49">
        <v>-5.1652875986957252</v>
      </c>
      <c r="AL28" s="69">
        <v>-84.151769967228574</v>
      </c>
      <c r="AM28" s="46">
        <v>146610</v>
      </c>
      <c r="AN28" s="46">
        <v>61185.059543041774</v>
      </c>
      <c r="AO28" s="46">
        <v>10500734.125771154</v>
      </c>
      <c r="AP28" s="49">
        <v>41.733210246942072</v>
      </c>
      <c r="AQ28" s="50">
        <v>171.62252033740714</v>
      </c>
      <c r="AR28" s="50">
        <v>71.623587243511039</v>
      </c>
      <c r="AS28" s="49">
        <v>-16.600746690029958</v>
      </c>
      <c r="AT28" s="49">
        <v>16.261222821367465</v>
      </c>
      <c r="AU28" s="69">
        <v>-3.0390082778515652</v>
      </c>
      <c r="AV28" s="46">
        <v>151497</v>
      </c>
      <c r="AW28" s="46">
        <v>84051.21186245096</v>
      </c>
      <c r="AX28" s="46">
        <v>15292035.113949802</v>
      </c>
      <c r="AY28" s="49">
        <v>55.480446386694759</v>
      </c>
      <c r="AZ28" s="50">
        <v>181.93711637346857</v>
      </c>
      <c r="BA28" s="50">
        <v>100.93952430708069</v>
      </c>
      <c r="BB28" s="49">
        <v>8.5374612576615512</v>
      </c>
      <c r="BC28" s="49">
        <v>16.474869007878517</v>
      </c>
      <c r="BD28" s="69">
        <v>26.418865824289941</v>
      </c>
      <c r="BE28" s="46">
        <v>151497</v>
      </c>
      <c r="BF28" s="46">
        <v>73796.745211170084</v>
      </c>
      <c r="BG28" s="46">
        <v>13652515.589967834</v>
      </c>
      <c r="BH28" s="49">
        <v>48.711687499534705</v>
      </c>
      <c r="BI28" s="50">
        <v>185.00159527227154</v>
      </c>
      <c r="BJ28" s="50">
        <v>90.117398958182889</v>
      </c>
      <c r="BK28" s="49">
        <v>49.50118575421714</v>
      </c>
      <c r="BL28" s="49">
        <v>27.079204223675394</v>
      </c>
      <c r="BM28" s="69">
        <v>89.984917161760535</v>
      </c>
      <c r="BN28" s="46">
        <v>136836</v>
      </c>
      <c r="BO28" s="46">
        <v>85251.250634664204</v>
      </c>
      <c r="BP28" s="46">
        <v>15796634.775586428</v>
      </c>
      <c r="BQ28" s="49">
        <v>62.30177046586001</v>
      </c>
      <c r="BR28" s="50">
        <v>185.29505031288448</v>
      </c>
      <c r="BS28" s="50">
        <v>115.44209693053311</v>
      </c>
      <c r="BT28" s="49">
        <v>0.60366656143267594</v>
      </c>
      <c r="BU28" s="49">
        <v>15.718841115944587</v>
      </c>
      <c r="BV28" s="69">
        <v>16.417397065007052</v>
      </c>
      <c r="BW28" s="46">
        <v>151497</v>
      </c>
      <c r="BX28" s="46">
        <v>107349.33302561735</v>
      </c>
      <c r="BY28" s="46">
        <v>21603780.840135053</v>
      </c>
      <c r="BZ28" s="49">
        <v>70.859048710943028</v>
      </c>
      <c r="CA28" s="50">
        <v>201.24746219876025</v>
      </c>
      <c r="CB28" s="50">
        <v>142.60203726895617</v>
      </c>
      <c r="CC28" s="49">
        <v>2.0393276303042303</v>
      </c>
      <c r="CD28" s="49">
        <v>18.814790014598923</v>
      </c>
      <c r="CE28" s="69">
        <v>21.237812856135299</v>
      </c>
      <c r="CF28" s="46">
        <v>146610</v>
      </c>
      <c r="CG28" s="46">
        <v>117283.48857604431</v>
      </c>
      <c r="CH28" s="46">
        <v>24839792.975004371</v>
      </c>
      <c r="CI28" s="49">
        <v>79.996922840218474</v>
      </c>
      <c r="CJ28" s="50">
        <v>211.79275340960496</v>
      </c>
      <c r="CK28" s="50">
        <v>169.42768552625586</v>
      </c>
      <c r="CL28" s="49">
        <v>4.5624772442700001</v>
      </c>
      <c r="CM28" s="49">
        <v>16.191136657608887</v>
      </c>
      <c r="CN28" s="69">
        <v>21.492330827459845</v>
      </c>
      <c r="CO28" s="46">
        <v>151497</v>
      </c>
      <c r="CP28" s="46">
        <v>103766.13454881145</v>
      </c>
      <c r="CQ28" s="46">
        <v>19837668.159037083</v>
      </c>
      <c r="CR28" s="49">
        <v>68.493854365968602</v>
      </c>
      <c r="CS28" s="50">
        <v>191.17670948516897</v>
      </c>
      <c r="CT28" s="50">
        <v>130.94429697642252</v>
      </c>
      <c r="CU28" s="49">
        <v>-4.567961394709755</v>
      </c>
      <c r="CV28" s="49">
        <v>2.560221430162601</v>
      </c>
      <c r="CW28" s="69">
        <v>-2.1246898910949694</v>
      </c>
      <c r="CX28" s="46">
        <v>146610</v>
      </c>
      <c r="CY28" s="46">
        <v>108730.95661204708</v>
      </c>
      <c r="CZ28" s="46">
        <v>22129778.719040073</v>
      </c>
      <c r="DA28" s="49">
        <v>74.163397184398804</v>
      </c>
      <c r="DB28" s="50">
        <v>203.52785819772836</v>
      </c>
      <c r="DC28" s="50">
        <v>150.94317385608124</v>
      </c>
      <c r="DD28" s="49">
        <v>18.971595598120615</v>
      </c>
      <c r="DE28" s="49">
        <v>6.5850711012971122</v>
      </c>
      <c r="DF28" s="69">
        <v>26.805959758608701</v>
      </c>
      <c r="DG28" s="46">
        <v>444924</v>
      </c>
      <c r="DH28" s="46">
        <v>53235.878457989616</v>
      </c>
      <c r="DI28" s="46">
        <v>8204412.472980584</v>
      </c>
      <c r="DJ28" s="49">
        <v>11.96516224298748</v>
      </c>
      <c r="DK28" s="50">
        <v>154.11434375888035</v>
      </c>
      <c r="DL28" s="50">
        <v>18.440031270465482</v>
      </c>
      <c r="DM28" s="49">
        <v>3.2996526681401956</v>
      </c>
      <c r="DN28" s="49">
        <v>-66.695355133876973</v>
      </c>
      <c r="DO28" s="49">
        <v>-67.75918988507037</v>
      </c>
      <c r="DP28" s="49">
        <v>4.5693423750116686</v>
      </c>
      <c r="DQ28" s="69">
        <v>-66.285996886427796</v>
      </c>
      <c r="DR28" s="46">
        <v>445884</v>
      </c>
      <c r="DS28" s="46">
        <v>157107.35866208628</v>
      </c>
      <c r="DT28" s="46">
        <v>27536678.359882902</v>
      </c>
      <c r="DU28" s="49">
        <v>35.23502943861773</v>
      </c>
      <c r="DV28" s="50">
        <v>175.2730018147021</v>
      </c>
      <c r="DW28" s="50">
        <v>61.757493787359273</v>
      </c>
      <c r="DX28" s="49">
        <v>-0.82739477406784634</v>
      </c>
      <c r="DY28" s="49">
        <v>-29.746054379620794</v>
      </c>
      <c r="DZ28" s="49">
        <v>-29.159927320360183</v>
      </c>
      <c r="EA28" s="49">
        <v>14.584533887872151</v>
      </c>
      <c r="EB28" s="69">
        <v>-18.828232914100649</v>
      </c>
      <c r="EC28" s="46">
        <v>439830</v>
      </c>
      <c r="ED28" s="46">
        <v>266397.32887145167</v>
      </c>
      <c r="EE28" s="46">
        <v>51052931.205689318</v>
      </c>
      <c r="EF28" s="49">
        <v>60.568248839654331</v>
      </c>
      <c r="EG28" s="50">
        <v>191.64205370213972</v>
      </c>
      <c r="EH28" s="50">
        <v>116.07423596773597</v>
      </c>
      <c r="EI28" s="49">
        <v>0</v>
      </c>
      <c r="EJ28" s="49">
        <v>11.320991329701032</v>
      </c>
      <c r="EK28" s="49">
        <v>11.320991329699496</v>
      </c>
      <c r="EL28" s="49">
        <v>18.889721567324688</v>
      </c>
      <c r="EM28" s="69">
        <v>32.349216637884652</v>
      </c>
      <c r="EN28" s="46">
        <v>444717</v>
      </c>
      <c r="EO28" s="46">
        <v>329780.57973690284</v>
      </c>
      <c r="EP28" s="46">
        <v>66807239.853081524</v>
      </c>
      <c r="EQ28" s="49">
        <v>74.155154792126865</v>
      </c>
      <c r="ER28" s="50">
        <v>202.58087940284409</v>
      </c>
      <c r="ES28" s="50">
        <v>150.22416470043089</v>
      </c>
      <c r="ET28" s="49">
        <v>0</v>
      </c>
      <c r="EU28" s="49">
        <v>5.6003007757679137</v>
      </c>
      <c r="EV28" s="49">
        <v>5.6003007757263488</v>
      </c>
      <c r="EW28" s="49">
        <v>8.7658291510474804</v>
      </c>
      <c r="EX28" s="69">
        <v>14.857042724788712</v>
      </c>
      <c r="EY28" s="46">
        <v>1775355</v>
      </c>
      <c r="EZ28" s="46">
        <v>806521.14572843036</v>
      </c>
      <c r="FA28" s="46">
        <v>153601261.89163432</v>
      </c>
      <c r="FB28" s="49">
        <v>45.428725281897442</v>
      </c>
      <c r="FC28" s="50">
        <v>190.44914408648935</v>
      </c>
      <c r="FD28" s="50">
        <v>86.518618468776282</v>
      </c>
      <c r="FE28" s="49">
        <v>0.59449373690762397</v>
      </c>
      <c r="FF28" s="49">
        <v>-13.747502802703366</v>
      </c>
      <c r="FG28" s="49">
        <v>-14.257238151702987</v>
      </c>
      <c r="FH28" s="49">
        <v>15.260554952556252</v>
      </c>
      <c r="FI28" s="69">
        <v>-1.1724168620414694</v>
      </c>
      <c r="FK28" s="70">
        <v>37</v>
      </c>
      <c r="FL28" s="71">
        <v>29</v>
      </c>
      <c r="FM28" s="46">
        <v>4887</v>
      </c>
      <c r="FN28" s="71">
        <v>4333</v>
      </c>
    </row>
    <row r="29" spans="2:170" x14ac:dyDescent="0.2">
      <c r="B29" s="73" t="s">
        <v>62</v>
      </c>
      <c r="K29" s="69"/>
      <c r="T29" s="69"/>
      <c r="AC29" s="69"/>
      <c r="AL29" s="69"/>
      <c r="AU29" s="69"/>
      <c r="BD29" s="69"/>
      <c r="BM29" s="69"/>
      <c r="BV29" s="69"/>
      <c r="CE29" s="69"/>
      <c r="CN29" s="69"/>
      <c r="CW29" s="69"/>
      <c r="DF29" s="69"/>
      <c r="DQ29" s="69"/>
      <c r="EB29" s="69"/>
      <c r="EM29" s="69"/>
      <c r="EX29" s="69"/>
      <c r="FI29" s="69"/>
      <c r="FK29" s="70">
        <v>8</v>
      </c>
      <c r="FL29" s="71">
        <v>1</v>
      </c>
      <c r="FM29" s="46">
        <v>316</v>
      </c>
      <c r="FN29" s="71">
        <v>64</v>
      </c>
    </row>
    <row r="30" spans="2:170" x14ac:dyDescent="0.2">
      <c r="B30" s="73" t="s">
        <v>63</v>
      </c>
      <c r="C30" s="46">
        <v>62744</v>
      </c>
      <c r="D30" s="46">
        <v>17811.2</v>
      </c>
      <c r="E30" s="46">
        <v>2775428.8593938826</v>
      </c>
      <c r="F30" s="49">
        <v>28.387096774193548</v>
      </c>
      <c r="G30" s="50">
        <v>155.82492248663101</v>
      </c>
      <c r="H30" s="50">
        <v>44.23417154459203</v>
      </c>
      <c r="I30" s="49">
        <v>-49.240412009620442</v>
      </c>
      <c r="J30" s="49">
        <v>7.0603792685433797</v>
      </c>
      <c r="K30" s="69">
        <v>-45.656592582412607</v>
      </c>
      <c r="L30" s="46">
        <v>62744</v>
      </c>
      <c r="M30" s="46">
        <v>12254.724705882352</v>
      </c>
      <c r="N30" s="46">
        <v>1715694.815712706</v>
      </c>
      <c r="O30" s="49">
        <v>19.531309297912713</v>
      </c>
      <c r="P30" s="50">
        <v>140.00272196152724</v>
      </c>
      <c r="Q30" s="50">
        <v>27.344364651802657</v>
      </c>
      <c r="R30" s="49">
        <v>-51.788367898311527</v>
      </c>
      <c r="S30" s="49">
        <v>2.0517737452930511</v>
      </c>
      <c r="T30" s="69">
        <v>-50.799174288682543</v>
      </c>
      <c r="U30" s="46">
        <v>58110</v>
      </c>
      <c r="V30" s="46">
        <v>8542.9745815251081</v>
      </c>
      <c r="W30" s="46">
        <v>1117231.0024226746</v>
      </c>
      <c r="X30" s="49">
        <v>14.701384583591651</v>
      </c>
      <c r="Y30" s="50">
        <v>130.7777509766656</v>
      </c>
      <c r="Z30" s="50">
        <v>19.226140120851394</v>
      </c>
      <c r="AA30" s="49">
        <v>-67.894932120914646</v>
      </c>
      <c r="AB30" s="49">
        <v>-8.706998620367207</v>
      </c>
      <c r="AC30" s="69">
        <v>-70.690319938221663</v>
      </c>
      <c r="AD30" s="46">
        <v>62744</v>
      </c>
      <c r="AE30" s="46">
        <v>11999.938823529412</v>
      </c>
      <c r="AF30" s="46">
        <v>1527419.3944001871</v>
      </c>
      <c r="AG30" s="49">
        <v>19.125237191650854</v>
      </c>
      <c r="AH30" s="50">
        <v>127.28559844032137</v>
      </c>
      <c r="AI30" s="50">
        <v>24.343672612523701</v>
      </c>
      <c r="AJ30" s="49">
        <v>-56.732394285050688</v>
      </c>
      <c r="AK30" s="49">
        <v>-19.156523603348752</v>
      </c>
      <c r="AL30" s="69">
        <v>-65.020963386422608</v>
      </c>
      <c r="AM30" s="46">
        <v>60720</v>
      </c>
      <c r="AN30" s="46">
        <v>24885.675294117646</v>
      </c>
      <c r="AO30" s="46">
        <v>3902635.60304086</v>
      </c>
      <c r="AP30" s="49">
        <v>40.984313725490196</v>
      </c>
      <c r="AQ30" s="50">
        <v>156.82257189795232</v>
      </c>
      <c r="AR30" s="50">
        <v>64.272654859039193</v>
      </c>
      <c r="AS30" s="49">
        <v>-6.9465664584899063</v>
      </c>
      <c r="AT30" s="49">
        <v>10.370296836144785</v>
      </c>
      <c r="AU30" s="69">
        <v>2.7033508160622683</v>
      </c>
      <c r="AV30" s="46">
        <v>63147</v>
      </c>
      <c r="AW30" s="46">
        <v>36209.369527145362</v>
      </c>
      <c r="AX30" s="46">
        <v>6244181.7478173384</v>
      </c>
      <c r="AY30" s="49">
        <v>57.341393141630419</v>
      </c>
      <c r="AZ30" s="50">
        <v>172.44657472249588</v>
      </c>
      <c r="BA30" s="50">
        <v>98.883268370901831</v>
      </c>
      <c r="BB30" s="49">
        <v>10.47127153268444</v>
      </c>
      <c r="BC30" s="49">
        <v>14.650250224669293</v>
      </c>
      <c r="BD30" s="69">
        <v>26.655589238739481</v>
      </c>
      <c r="BE30" s="46">
        <v>63147</v>
      </c>
      <c r="BF30" s="46">
        <v>35380.537653239931</v>
      </c>
      <c r="BG30" s="46">
        <v>6378286.0170701602</v>
      </c>
      <c r="BH30" s="49">
        <v>56.028849594184884</v>
      </c>
      <c r="BI30" s="50">
        <v>180.27668430544827</v>
      </c>
      <c r="BJ30" s="50">
        <v>101.00695230288311</v>
      </c>
      <c r="BK30" s="49">
        <v>41.547674854950131</v>
      </c>
      <c r="BL30" s="49">
        <v>19.80518802790268</v>
      </c>
      <c r="BM30" s="69">
        <v>69.581458009098498</v>
      </c>
      <c r="BN30" s="46">
        <v>57036</v>
      </c>
      <c r="BO30" s="46">
        <v>36819.399299474608</v>
      </c>
      <c r="BP30" s="46">
        <v>6411275.5529719815</v>
      </c>
      <c r="BQ30" s="49">
        <v>64.554665999499619</v>
      </c>
      <c r="BR30" s="50">
        <v>174.1276521331913</v>
      </c>
      <c r="BS30" s="50">
        <v>112.40752424735223</v>
      </c>
      <c r="BT30" s="49">
        <v>10.476823043465744</v>
      </c>
      <c r="BU30" s="49">
        <v>15.278604949813472</v>
      </c>
      <c r="BV30" s="69">
        <v>27.356140397354629</v>
      </c>
      <c r="BW30" s="46">
        <v>63116</v>
      </c>
      <c r="BX30" s="46">
        <v>42025.799065420564</v>
      </c>
      <c r="BY30" s="46">
        <v>7972399.6941046603</v>
      </c>
      <c r="BZ30" s="49">
        <v>66.585016581248112</v>
      </c>
      <c r="CA30" s="50">
        <v>189.70251301335676</v>
      </c>
      <c r="CB30" s="50">
        <v>126.31344974498796</v>
      </c>
      <c r="CC30" s="49">
        <v>7.3671753051140616</v>
      </c>
      <c r="CD30" s="49">
        <v>19.5542937063592</v>
      </c>
      <c r="CE30" s="69">
        <v>28.362068108436461</v>
      </c>
      <c r="CF30" s="46">
        <v>61080</v>
      </c>
      <c r="CG30" s="46">
        <v>45682.75</v>
      </c>
      <c r="CH30" s="46">
        <v>9737504.5066286474</v>
      </c>
      <c r="CI30" s="49">
        <v>74.791666666666671</v>
      </c>
      <c r="CJ30" s="50">
        <v>213.15495469578008</v>
      </c>
      <c r="CK30" s="50">
        <v>159.42214319955218</v>
      </c>
      <c r="CL30" s="49">
        <v>11.542107327543919</v>
      </c>
      <c r="CM30" s="49">
        <v>15.307622905764767</v>
      </c>
      <c r="CN30" s="69">
        <v>28.616552498369444</v>
      </c>
      <c r="CO30" s="46">
        <v>63116</v>
      </c>
      <c r="CP30" s="46">
        <v>38510.369158878508</v>
      </c>
      <c r="CQ30" s="46">
        <v>7228376.9576627091</v>
      </c>
      <c r="CR30" s="49">
        <v>61.015224600542659</v>
      </c>
      <c r="CS30" s="50">
        <v>187.69949796745115</v>
      </c>
      <c r="CT30" s="50">
        <v>114.52527025893131</v>
      </c>
      <c r="CU30" s="49">
        <v>3.8210101385704363</v>
      </c>
      <c r="CV30" s="49">
        <v>6.2970601608551124</v>
      </c>
      <c r="CW30" s="69">
        <v>10.358681606554303</v>
      </c>
      <c r="CX30" s="46">
        <v>61080</v>
      </c>
      <c r="CY30" s="46">
        <v>38990.827102803742</v>
      </c>
      <c r="CZ30" s="46">
        <v>7843639.978005968</v>
      </c>
      <c r="DA30" s="49">
        <v>63.835669781931465</v>
      </c>
      <c r="DB30" s="50">
        <v>201.16628860745431</v>
      </c>
      <c r="DC30" s="50">
        <v>128.41584770802174</v>
      </c>
      <c r="DD30" s="49">
        <v>3.8640663225348511</v>
      </c>
      <c r="DE30" s="49">
        <v>9.0977046374021402</v>
      </c>
      <c r="DF30" s="69">
        <v>13.313312300890605</v>
      </c>
      <c r="DG30" s="46">
        <v>183598</v>
      </c>
      <c r="DH30" s="46">
        <v>38608.899287407461</v>
      </c>
      <c r="DI30" s="46">
        <v>5608354.6775292624</v>
      </c>
      <c r="DJ30" s="49">
        <v>21.02904132256749</v>
      </c>
      <c r="DK30" s="50">
        <v>145.26067256619416</v>
      </c>
      <c r="DL30" s="50">
        <v>30.546926859384431</v>
      </c>
      <c r="DM30" s="49">
        <v>21.783255283301717</v>
      </c>
      <c r="DN30" s="49">
        <v>-46.005303739970714</v>
      </c>
      <c r="DO30" s="49">
        <v>-55.663283811512109</v>
      </c>
      <c r="DP30" s="49">
        <v>1.9944292710428548</v>
      </c>
      <c r="DQ30" s="69">
        <v>-54.779019366025999</v>
      </c>
      <c r="DR30" s="46">
        <v>186611</v>
      </c>
      <c r="DS30" s="46">
        <v>73094.983644792417</v>
      </c>
      <c r="DT30" s="46">
        <v>11674236.745258385</v>
      </c>
      <c r="DU30" s="49">
        <v>39.169707919036078</v>
      </c>
      <c r="DV30" s="50">
        <v>159.71324108901561</v>
      </c>
      <c r="DW30" s="50">
        <v>62.559210042593335</v>
      </c>
      <c r="DX30" s="49">
        <v>3.813502748169741</v>
      </c>
      <c r="DY30" s="49">
        <v>-12.953141026266444</v>
      </c>
      <c r="DZ30" s="49">
        <v>-16.15073504944657</v>
      </c>
      <c r="EA30" s="49">
        <v>6.4092501168505338</v>
      </c>
      <c r="EB30" s="69">
        <v>-10.776625937685704</v>
      </c>
      <c r="EC30" s="46">
        <v>183299</v>
      </c>
      <c r="ED30" s="46">
        <v>114225.7360181351</v>
      </c>
      <c r="EE30" s="46">
        <v>20761961.264146801</v>
      </c>
      <c r="EF30" s="49">
        <v>62.316617121825594</v>
      </c>
      <c r="EG30" s="50">
        <v>181.76255183727176</v>
      </c>
      <c r="EH30" s="50">
        <v>113.26827349929242</v>
      </c>
      <c r="EI30" s="49">
        <v>-0.71821259309410967</v>
      </c>
      <c r="EJ30" s="49">
        <v>16.432546855456636</v>
      </c>
      <c r="EK30" s="49">
        <v>17.274829449141489</v>
      </c>
      <c r="EL30" s="49">
        <v>18.07189102692325</v>
      </c>
      <c r="EM30" s="69">
        <v>38.468608829115638</v>
      </c>
      <c r="EN30" s="46">
        <v>185276</v>
      </c>
      <c r="EO30" s="46">
        <v>123183.94626168224</v>
      </c>
      <c r="EP30" s="46">
        <v>24809521.442297325</v>
      </c>
      <c r="EQ30" s="49">
        <v>66.486725890931496</v>
      </c>
      <c r="ER30" s="50">
        <v>201.40222971582625</v>
      </c>
      <c r="ES30" s="50">
        <v>133.90574840938558</v>
      </c>
      <c r="ET30" s="49">
        <v>0.22774607124502988</v>
      </c>
      <c r="EU30" s="49">
        <v>6.8106215505834298</v>
      </c>
      <c r="EV30" s="49">
        <v>6.5679173057456346</v>
      </c>
      <c r="EW30" s="49">
        <v>10.632808010104805</v>
      </c>
      <c r="EX30" s="69">
        <v>17.899079353135328</v>
      </c>
      <c r="EY30" s="46">
        <v>738784</v>
      </c>
      <c r="EZ30" s="46">
        <v>349113.56521201722</v>
      </c>
      <c r="FA30" s="46">
        <v>62854074.129231773</v>
      </c>
      <c r="FB30" s="49">
        <v>47.255160535693413</v>
      </c>
      <c r="FC30" s="50">
        <v>180.03904858598204</v>
      </c>
      <c r="FD30" s="50">
        <v>85.077741436240871</v>
      </c>
      <c r="FE30" s="49">
        <v>5.5414760697948839</v>
      </c>
      <c r="FF30" s="49">
        <v>-5.3664342034532746</v>
      </c>
      <c r="FG30" s="49">
        <v>-10.335188287485035</v>
      </c>
      <c r="FH30" s="49">
        <v>12.793274949169502</v>
      </c>
      <c r="FI30" s="69">
        <v>1.1358776075236239</v>
      </c>
      <c r="FK30" s="70">
        <v>23</v>
      </c>
      <c r="FL30" s="71">
        <v>18</v>
      </c>
      <c r="FM30" s="46">
        <v>2036</v>
      </c>
      <c r="FN30" s="71">
        <v>1712</v>
      </c>
    </row>
    <row r="31" spans="2:170" x14ac:dyDescent="0.2">
      <c r="B31" s="73" t="s">
        <v>64</v>
      </c>
      <c r="K31" s="69"/>
      <c r="T31" s="69"/>
      <c r="AC31" s="69"/>
      <c r="AL31" s="69"/>
      <c r="AU31" s="69"/>
      <c r="BD31" s="69"/>
      <c r="BM31" s="69"/>
      <c r="BV31" s="69"/>
      <c r="CE31" s="69"/>
      <c r="CN31" s="69"/>
      <c r="CW31" s="69"/>
      <c r="DF31" s="69"/>
      <c r="DQ31" s="69"/>
      <c r="EB31" s="69"/>
      <c r="EM31" s="69"/>
      <c r="EX31" s="69"/>
      <c r="FI31" s="69"/>
      <c r="FK31" s="70">
        <v>3</v>
      </c>
      <c r="FL31" s="71">
        <v>0</v>
      </c>
      <c r="FM31" s="46">
        <v>283</v>
      </c>
      <c r="FN31" s="71">
        <v>0</v>
      </c>
    </row>
    <row r="32" spans="2:170" x14ac:dyDescent="0.2">
      <c r="B32" s="81" t="s">
        <v>93</v>
      </c>
      <c r="C32" s="82">
        <v>232810</v>
      </c>
      <c r="D32" s="82">
        <v>52395.320821302535</v>
      </c>
      <c r="E32" s="82">
        <v>8417607.4553820994</v>
      </c>
      <c r="F32" s="83">
        <v>22.505614372794355</v>
      </c>
      <c r="G32" s="84">
        <v>160.65570977398664</v>
      </c>
      <c r="H32" s="84">
        <v>36.156554509609123</v>
      </c>
      <c r="I32" s="83">
        <v>-52.891668939316531</v>
      </c>
      <c r="J32" s="83">
        <v>8.8715886469003937</v>
      </c>
      <c r="K32" s="85">
        <v>-48.712411589172987</v>
      </c>
      <c r="L32" s="82">
        <v>232810</v>
      </c>
      <c r="M32" s="82">
        <v>28967.831247994865</v>
      </c>
      <c r="N32" s="82">
        <v>4165078.9452761482</v>
      </c>
      <c r="O32" s="83">
        <v>12.442692001200493</v>
      </c>
      <c r="P32" s="84">
        <v>143.7829055830492</v>
      </c>
      <c r="Q32" s="84">
        <v>17.890464092075717</v>
      </c>
      <c r="R32" s="83">
        <v>-62.874882590708381</v>
      </c>
      <c r="S32" s="83">
        <v>0.80727311977124749</v>
      </c>
      <c r="T32" s="85">
        <v>-62.575181497138104</v>
      </c>
      <c r="U32" s="82">
        <v>218010</v>
      </c>
      <c r="V32" s="82">
        <v>18373.146646392972</v>
      </c>
      <c r="W32" s="82">
        <v>2391155.631108548</v>
      </c>
      <c r="X32" s="83">
        <v>8.4276623303485945</v>
      </c>
      <c r="Y32" s="84">
        <v>130.14404539017715</v>
      </c>
      <c r="Z32" s="84">
        <v>10.968100688539737</v>
      </c>
      <c r="AA32" s="83">
        <v>-77.787078997713422</v>
      </c>
      <c r="AB32" s="83">
        <v>-10.657717109847855</v>
      </c>
      <c r="AC32" s="85">
        <v>-80.154469279951769</v>
      </c>
      <c r="AD32" s="82">
        <v>229090</v>
      </c>
      <c r="AE32" s="82">
        <v>26348.060470709501</v>
      </c>
      <c r="AF32" s="82">
        <v>3613353.9943101197</v>
      </c>
      <c r="AG32" s="83">
        <v>11.501183146671396</v>
      </c>
      <c r="AH32" s="84">
        <v>137.13927817673706</v>
      </c>
      <c r="AI32" s="84">
        <v>15.772639549129686</v>
      </c>
      <c r="AJ32" s="83">
        <v>-75.64878746551814</v>
      </c>
      <c r="AK32" s="83">
        <v>-11.605094141273307</v>
      </c>
      <c r="AL32" s="85">
        <v>-78.474768604678516</v>
      </c>
      <c r="AM32" s="82">
        <v>225300</v>
      </c>
      <c r="AN32" s="82">
        <v>93775.8438576349</v>
      </c>
      <c r="AO32" s="82">
        <v>15665875.784883091</v>
      </c>
      <c r="AP32" s="83">
        <v>41.62265595101416</v>
      </c>
      <c r="AQ32" s="84">
        <v>167.05662290457363</v>
      </c>
      <c r="AR32" s="84">
        <v>69.533403394953794</v>
      </c>
      <c r="AS32" s="83">
        <v>-14.10381155694359</v>
      </c>
      <c r="AT32" s="83">
        <v>14.410245707428883</v>
      </c>
      <c r="AU32" s="85">
        <v>-1.7259597489608831</v>
      </c>
      <c r="AV32" s="82">
        <v>233213</v>
      </c>
      <c r="AW32" s="82">
        <v>130440.93993453356</v>
      </c>
      <c r="AX32" s="82">
        <v>23327208.21957026</v>
      </c>
      <c r="AY32" s="83">
        <v>55.932104957499604</v>
      </c>
      <c r="AZ32" s="84">
        <v>178.83348764029034</v>
      </c>
      <c r="BA32" s="84">
        <v>100.02533400612428</v>
      </c>
      <c r="BB32" s="83">
        <v>8.9729961369633049</v>
      </c>
      <c r="BC32" s="83">
        <v>15.889945813056821</v>
      </c>
      <c r="BD32" s="85">
        <v>26.288746174073044</v>
      </c>
      <c r="BE32" s="82">
        <v>233213</v>
      </c>
      <c r="BF32" s="82">
        <v>118439.84648117839</v>
      </c>
      <c r="BG32" s="82">
        <v>21689428.52377804</v>
      </c>
      <c r="BH32" s="83">
        <v>50.786125336571459</v>
      </c>
      <c r="BI32" s="84">
        <v>183.12611142420528</v>
      </c>
      <c r="BJ32" s="84">
        <v>93.002656471886397</v>
      </c>
      <c r="BK32" s="83">
        <v>47.209782594540151</v>
      </c>
      <c r="BL32" s="83">
        <v>24.627996578222909</v>
      </c>
      <c r="BM32" s="85">
        <v>83.464602814878234</v>
      </c>
      <c r="BN32" s="82">
        <v>210644</v>
      </c>
      <c r="BO32" s="82">
        <v>132628.88936170214</v>
      </c>
      <c r="BP32" s="82">
        <v>24083400.257041</v>
      </c>
      <c r="BQ32" s="83">
        <v>62.963525835866264</v>
      </c>
      <c r="BR32" s="84">
        <v>181.58487470524889</v>
      </c>
      <c r="BS32" s="84">
        <v>114.33223949906477</v>
      </c>
      <c r="BT32" s="83">
        <v>3.4832761869409539</v>
      </c>
      <c r="BU32" s="83">
        <v>15.361595752420747</v>
      </c>
      <c r="BV32" s="85">
        <v>19.379958746197726</v>
      </c>
      <c r="BW32" s="82">
        <v>233182</v>
      </c>
      <c r="BX32" s="82">
        <v>162049.90964151252</v>
      </c>
      <c r="BY32" s="82">
        <v>32036162.234848995</v>
      </c>
      <c r="BZ32" s="83">
        <v>69.495033768263639</v>
      </c>
      <c r="CA32" s="84">
        <v>197.69318172234424</v>
      </c>
      <c r="CB32" s="84">
        <v>137.38694339549792</v>
      </c>
      <c r="CC32" s="83">
        <v>3.2294257835619531</v>
      </c>
      <c r="CD32" s="83">
        <v>18.851914300571121</v>
      </c>
      <c r="CE32" s="85">
        <v>22.690148665240841</v>
      </c>
      <c r="CF32" s="82">
        <v>225660</v>
      </c>
      <c r="CG32" s="82">
        <v>177049.58291045998</v>
      </c>
      <c r="CH32" s="82">
        <v>37464018.181484111</v>
      </c>
      <c r="CI32" s="83">
        <v>78.458558411087466</v>
      </c>
      <c r="CJ32" s="84">
        <v>211.60184376390734</v>
      </c>
      <c r="CK32" s="84">
        <v>166.01975618844327</v>
      </c>
      <c r="CL32" s="83">
        <v>6.2327338569765711</v>
      </c>
      <c r="CM32" s="83">
        <v>15.983247528094736</v>
      </c>
      <c r="CN32" s="85">
        <v>23.212174665138825</v>
      </c>
      <c r="CO32" s="82">
        <v>233182</v>
      </c>
      <c r="CP32" s="82">
        <v>154488.50810279915</v>
      </c>
      <c r="CQ32" s="82">
        <v>29333871.877260055</v>
      </c>
      <c r="CR32" s="83">
        <v>66.252329983789124</v>
      </c>
      <c r="CS32" s="84">
        <v>189.87737170547874</v>
      </c>
      <c r="CT32" s="84">
        <v>125.79818286685961</v>
      </c>
      <c r="CU32" s="83">
        <v>-2.6709478361056496</v>
      </c>
      <c r="CV32" s="83">
        <v>3.4289652161301625</v>
      </c>
      <c r="CW32" s="85">
        <v>0.66643150779204374</v>
      </c>
      <c r="CX32" s="82">
        <v>225660</v>
      </c>
      <c r="CY32" s="82">
        <v>160530.48780487804</v>
      </c>
      <c r="CZ32" s="82">
        <v>32496203.192062158</v>
      </c>
      <c r="DA32" s="83">
        <v>71.138211382113823</v>
      </c>
      <c r="DB32" s="84">
        <v>202.43010306902397</v>
      </c>
      <c r="DC32" s="84">
        <v>144.00515462227315</v>
      </c>
      <c r="DD32" s="83">
        <v>14.692956772688559</v>
      </c>
      <c r="DE32" s="83">
        <v>7.3078387132854647</v>
      </c>
      <c r="DF32" s="85">
        <v>23.074533069241237</v>
      </c>
      <c r="DG32" s="82">
        <v>683630</v>
      </c>
      <c r="DH32" s="82">
        <v>99736.298715690369</v>
      </c>
      <c r="DI32" s="82">
        <v>14973842.031766795</v>
      </c>
      <c r="DJ32" s="83">
        <v>14.589222052234451</v>
      </c>
      <c r="DK32" s="84">
        <v>150.1343264647451</v>
      </c>
      <c r="DL32" s="84">
        <v>21.903430264568254</v>
      </c>
      <c r="DM32" s="83">
        <v>7.3913958697912907</v>
      </c>
      <c r="DN32" s="83">
        <v>-60.582516711528321</v>
      </c>
      <c r="DO32" s="83">
        <v>-63.295492186150121</v>
      </c>
      <c r="DP32" s="83">
        <v>3.1321664669528171</v>
      </c>
      <c r="DQ32" s="85">
        <v>-62.145845900535562</v>
      </c>
      <c r="DR32" s="82">
        <v>687603</v>
      </c>
      <c r="DS32" s="82">
        <v>250564.84426287794</v>
      </c>
      <c r="DT32" s="82">
        <v>42606437.998763472</v>
      </c>
      <c r="DU32" s="83">
        <v>36.440336104245901</v>
      </c>
      <c r="DV32" s="84">
        <v>170.04156398757718</v>
      </c>
      <c r="DW32" s="84">
        <v>61.963717433989487</v>
      </c>
      <c r="DX32" s="83">
        <v>0.45801995126141765</v>
      </c>
      <c r="DY32" s="83">
        <v>-25.301747859330789</v>
      </c>
      <c r="DZ32" s="83">
        <v>-25.642320865118929</v>
      </c>
      <c r="EA32" s="83">
        <v>11.9404421117691</v>
      </c>
      <c r="EB32" s="85">
        <v>-16.763685232290644</v>
      </c>
      <c r="EC32" s="82">
        <v>677039</v>
      </c>
      <c r="ED32" s="82">
        <v>413118.64548439306</v>
      </c>
      <c r="EE32" s="82">
        <v>77808991.015668035</v>
      </c>
      <c r="EF32" s="83">
        <v>61.018441402104315</v>
      </c>
      <c r="EG32" s="84">
        <v>188.34538664899728</v>
      </c>
      <c r="EH32" s="84">
        <v>114.92541938598521</v>
      </c>
      <c r="EI32" s="83">
        <v>-0.1954699903444311</v>
      </c>
      <c r="EJ32" s="83">
        <v>12.806644870834369</v>
      </c>
      <c r="EK32" s="83">
        <v>13.027579870203589</v>
      </c>
      <c r="EL32" s="83">
        <v>18.511294932101983</v>
      </c>
      <c r="EM32" s="85">
        <v>33.950448534706048</v>
      </c>
      <c r="EN32" s="82">
        <v>684502</v>
      </c>
      <c r="EO32" s="82">
        <v>492068.57881813718</v>
      </c>
      <c r="EP32" s="82">
        <v>99294093.250806317</v>
      </c>
      <c r="EQ32" s="83">
        <v>71.887091464763756</v>
      </c>
      <c r="ER32" s="84">
        <v>201.7891357527713</v>
      </c>
      <c r="ES32" s="84">
        <v>145.060340584551</v>
      </c>
      <c r="ET32" s="83">
        <v>6.1542419684218683E-2</v>
      </c>
      <c r="EU32" s="83">
        <v>5.8009687038401694</v>
      </c>
      <c r="EV32" s="83">
        <v>5.7358962748585629</v>
      </c>
      <c r="EW32" s="83">
        <v>9.255562767574034</v>
      </c>
      <c r="EX32" s="85">
        <v>15.522348522344609</v>
      </c>
      <c r="EY32" s="82">
        <v>2732774</v>
      </c>
      <c r="EZ32" s="82">
        <v>1255488.3672810986</v>
      </c>
      <c r="FA32" s="82">
        <v>234683364.29700464</v>
      </c>
      <c r="FB32" s="83">
        <v>45.941902523995708</v>
      </c>
      <c r="FC32" s="84">
        <v>186.92595679340135</v>
      </c>
      <c r="FD32" s="84">
        <v>85.877340862070781</v>
      </c>
      <c r="FE32" s="83">
        <v>1.8364876809768764</v>
      </c>
      <c r="FF32" s="83">
        <v>-11.570930628905074</v>
      </c>
      <c r="FG32" s="83">
        <v>-13.16563308017323</v>
      </c>
      <c r="FH32" s="83">
        <v>14.447646299993574</v>
      </c>
      <c r="FI32" s="85">
        <v>-0.62011088083553068</v>
      </c>
      <c r="FK32" s="86">
        <v>71</v>
      </c>
      <c r="FL32" s="87">
        <v>48</v>
      </c>
      <c r="FM32" s="82">
        <v>7522</v>
      </c>
      <c r="FN32" s="87">
        <v>6109</v>
      </c>
    </row>
    <row r="33" spans="2:170" x14ac:dyDescent="0.2">
      <c r="B33" s="68" t="s">
        <v>94</v>
      </c>
      <c r="K33" s="69"/>
      <c r="T33" s="69"/>
      <c r="AC33" s="69"/>
      <c r="AL33" s="69"/>
      <c r="AU33" s="69"/>
      <c r="BD33" s="69"/>
      <c r="BM33" s="69"/>
      <c r="BV33" s="69"/>
      <c r="CE33" s="69"/>
      <c r="CN33" s="69"/>
      <c r="CW33" s="69"/>
      <c r="DF33" s="69"/>
      <c r="DQ33" s="69"/>
      <c r="EB33" s="69"/>
      <c r="EM33" s="69"/>
      <c r="EX33" s="69"/>
      <c r="FI33" s="69"/>
      <c r="FK33" s="70"/>
      <c r="FL33" s="71"/>
      <c r="FN33" s="71"/>
    </row>
    <row r="34" spans="2:170" x14ac:dyDescent="0.2">
      <c r="B34" s="72" t="s">
        <v>86</v>
      </c>
      <c r="K34" s="69"/>
      <c r="T34" s="69"/>
      <c r="AC34" s="69"/>
      <c r="AL34" s="69"/>
      <c r="AU34" s="69"/>
      <c r="BD34" s="69"/>
      <c r="BM34" s="69"/>
      <c r="BV34" s="69"/>
      <c r="CE34" s="69"/>
      <c r="CN34" s="69"/>
      <c r="CW34" s="69"/>
      <c r="DF34" s="69"/>
      <c r="DQ34" s="69"/>
      <c r="EB34" s="69"/>
      <c r="EM34" s="69"/>
      <c r="EX34" s="69"/>
      <c r="FI34" s="69"/>
      <c r="FK34" s="70"/>
      <c r="FL34" s="71"/>
      <c r="FN34" s="71"/>
    </row>
    <row r="35" spans="2:170" x14ac:dyDescent="0.2">
      <c r="B35" s="73" t="s">
        <v>61</v>
      </c>
      <c r="C35" s="46">
        <v>444788</v>
      </c>
      <c r="D35" s="46">
        <v>79147.518056680157</v>
      </c>
      <c r="E35" s="46">
        <v>14914764.082313878</v>
      </c>
      <c r="F35" s="49">
        <v>17.794436463366853</v>
      </c>
      <c r="G35" s="50">
        <v>188.44259995156034</v>
      </c>
      <c r="H35" s="50">
        <v>33.532298718296985</v>
      </c>
      <c r="I35" s="49">
        <v>-50.897792010848761</v>
      </c>
      <c r="J35" s="49">
        <v>-5.5352672606437388</v>
      </c>
      <c r="K35" s="69">
        <v>-53.615730453849288</v>
      </c>
      <c r="L35" s="46">
        <v>403527</v>
      </c>
      <c r="M35" s="46">
        <v>64872.826994566771</v>
      </c>
      <c r="N35" s="46">
        <v>11700036.074782262</v>
      </c>
      <c r="O35" s="49">
        <v>16.076452627597849</v>
      </c>
      <c r="P35" s="50">
        <v>180.35341786110482</v>
      </c>
      <c r="Q35" s="50">
        <v>28.994431784694111</v>
      </c>
      <c r="R35" s="49">
        <v>-45.109563417015906</v>
      </c>
      <c r="S35" s="49">
        <v>-6.4398212727893478</v>
      </c>
      <c r="T35" s="69">
        <v>-48.644409428769855</v>
      </c>
      <c r="U35" s="46">
        <v>374610</v>
      </c>
      <c r="V35" s="46">
        <v>65908.725548019269</v>
      </c>
      <c r="W35" s="46">
        <v>12022461.867116045</v>
      </c>
      <c r="X35" s="49">
        <v>17.593957862315278</v>
      </c>
      <c r="Y35" s="50">
        <v>182.41077743730324</v>
      </c>
      <c r="Z35" s="50">
        <v>32.093275318640842</v>
      </c>
      <c r="AA35" s="49">
        <v>-53.852101417938975</v>
      </c>
      <c r="AB35" s="49">
        <v>-5.9848120767969419</v>
      </c>
      <c r="AC35" s="69">
        <v>-56.613966425462522</v>
      </c>
      <c r="AD35" s="46">
        <v>442277</v>
      </c>
      <c r="AE35" s="46">
        <v>85538.048974848512</v>
      </c>
      <c r="AF35" s="46">
        <v>21899431.726305775</v>
      </c>
      <c r="AG35" s="49">
        <v>19.340379213671184</v>
      </c>
      <c r="AH35" s="50">
        <v>256.0197711867973</v>
      </c>
      <c r="AI35" s="50">
        <v>49.515194609499872</v>
      </c>
      <c r="AJ35" s="49">
        <v>-53.995604010685028</v>
      </c>
      <c r="AK35" s="49">
        <v>14.415628311883228</v>
      </c>
      <c r="AL35" s="69">
        <v>-47.363781277775864</v>
      </c>
      <c r="AM35" s="46">
        <v>434400</v>
      </c>
      <c r="AN35" s="46">
        <v>134481.25134181874</v>
      </c>
      <c r="AO35" s="46">
        <v>45702863.206426486</v>
      </c>
      <c r="AP35" s="49">
        <v>30.957930787711497</v>
      </c>
      <c r="AQ35" s="50">
        <v>339.84561230963624</v>
      </c>
      <c r="AR35" s="50">
        <v>105.20916944389154</v>
      </c>
      <c r="AS35" s="49">
        <v>-31.574082494986996</v>
      </c>
      <c r="AT35" s="49">
        <v>53.383509177184109</v>
      </c>
      <c r="AU35" s="69">
        <v>4.9540734559390032</v>
      </c>
      <c r="AV35" s="46">
        <v>448880</v>
      </c>
      <c r="AW35" s="46">
        <v>191911.62705106579</v>
      </c>
      <c r="AX35" s="46">
        <v>76637766.170449317</v>
      </c>
      <c r="AY35" s="49">
        <v>42.75343678735203</v>
      </c>
      <c r="AZ35" s="50">
        <v>399.33883813124447</v>
      </c>
      <c r="BA35" s="50">
        <v>170.73107772778764</v>
      </c>
      <c r="BB35" s="49">
        <v>-10.975956342291678</v>
      </c>
      <c r="BC35" s="49">
        <v>51.913903209134823</v>
      </c>
      <c r="BD35" s="69">
        <v>35.239899514919053</v>
      </c>
      <c r="BE35" s="46">
        <v>448973</v>
      </c>
      <c r="BF35" s="46">
        <v>142547.94471706793</v>
      </c>
      <c r="BG35" s="46">
        <v>55701063.327396385</v>
      </c>
      <c r="BH35" s="49">
        <v>31.74978110422407</v>
      </c>
      <c r="BI35" s="50">
        <v>390.75318439668132</v>
      </c>
      <c r="BJ35" s="50">
        <v>124.06328070373137</v>
      </c>
      <c r="BK35" s="49">
        <v>-5.1784064034238479</v>
      </c>
      <c r="BL35" s="49">
        <v>25.244755893979132</v>
      </c>
      <c r="BM35" s="69">
        <v>18.759073434931164</v>
      </c>
      <c r="BN35" s="46">
        <v>410340</v>
      </c>
      <c r="BO35" s="46">
        <v>155384.70031784472</v>
      </c>
      <c r="BP35" s="46">
        <v>52049962.604837105</v>
      </c>
      <c r="BQ35" s="49">
        <v>37.867305239032198</v>
      </c>
      <c r="BR35" s="50">
        <v>334.97482376557747</v>
      </c>
      <c r="BS35" s="50">
        <v>126.84593898922138</v>
      </c>
      <c r="BT35" s="49">
        <v>-3.3634051593917764</v>
      </c>
      <c r="BU35" s="49">
        <v>21.329880478540471</v>
      </c>
      <c r="BV35" s="69">
        <v>17.24906501855493</v>
      </c>
      <c r="BW35" s="46">
        <v>453437</v>
      </c>
      <c r="BX35" s="46">
        <v>242041.02017291065</v>
      </c>
      <c r="BY35" s="46">
        <v>77556261.488900378</v>
      </c>
      <c r="BZ35" s="49">
        <v>53.37919494282793</v>
      </c>
      <c r="CA35" s="50">
        <v>320.42610559770111</v>
      </c>
      <c r="CB35" s="50">
        <v>171.04087555470855</v>
      </c>
      <c r="CC35" s="49">
        <v>5.9232916867496117</v>
      </c>
      <c r="CD35" s="49">
        <v>23.23552460645001</v>
      </c>
      <c r="CE35" s="69">
        <v>30.535124190482897</v>
      </c>
      <c r="CF35" s="46">
        <v>438870</v>
      </c>
      <c r="CG35" s="46">
        <v>261394.09569305429</v>
      </c>
      <c r="CH35" s="46">
        <v>91721956.019982949</v>
      </c>
      <c r="CI35" s="49">
        <v>59.56071175816399</v>
      </c>
      <c r="CJ35" s="50">
        <v>350.89528620297818</v>
      </c>
      <c r="CK35" s="50">
        <v>208.9957299883404</v>
      </c>
      <c r="CL35" s="49">
        <v>1.2963983757885242</v>
      </c>
      <c r="CM35" s="49">
        <v>21.885659088247863</v>
      </c>
      <c r="CN35" s="69">
        <v>23.465782792999676</v>
      </c>
      <c r="CO35" s="46">
        <v>461466</v>
      </c>
      <c r="CP35" s="46">
        <v>285936.31104499812</v>
      </c>
      <c r="CQ35" s="46">
        <v>93755404.609650642</v>
      </c>
      <c r="CR35" s="49">
        <v>61.962595520579661</v>
      </c>
      <c r="CS35" s="50">
        <v>327.88911721987012</v>
      </c>
      <c r="CT35" s="50">
        <v>203.16860745894743</v>
      </c>
      <c r="CU35" s="49">
        <v>16.218978426466286</v>
      </c>
      <c r="CV35" s="49">
        <v>25.287126666353917</v>
      </c>
      <c r="CW35" s="69">
        <v>45.607418711449391</v>
      </c>
      <c r="CX35" s="46">
        <v>450690</v>
      </c>
      <c r="CY35" s="46">
        <v>277109.37009152642</v>
      </c>
      <c r="CZ35" s="46">
        <v>94127661.118507668</v>
      </c>
      <c r="DA35" s="49">
        <v>61.485582127743335</v>
      </c>
      <c r="DB35" s="50">
        <v>339.676933650487</v>
      </c>
      <c r="DC35" s="50">
        <v>208.85234000867041</v>
      </c>
      <c r="DD35" s="49">
        <v>49.037483751073893</v>
      </c>
      <c r="DE35" s="49">
        <v>30.610506700641977</v>
      </c>
      <c r="DF35" s="69">
        <v>94.658612701298537</v>
      </c>
      <c r="DG35" s="46">
        <v>1222925</v>
      </c>
      <c r="DH35" s="46">
        <v>209929.07059926621</v>
      </c>
      <c r="DI35" s="46">
        <v>38637262.024212182</v>
      </c>
      <c r="DJ35" s="49">
        <v>17.166144334220512</v>
      </c>
      <c r="DK35" s="50">
        <v>184.04912627830802</v>
      </c>
      <c r="DL35" s="50">
        <v>31.594138662806127</v>
      </c>
      <c r="DM35" s="49">
        <v>-3.4242659241277247</v>
      </c>
      <c r="DN35" s="49">
        <v>-51.930290903909366</v>
      </c>
      <c r="DO35" s="49">
        <v>-50.225893123121736</v>
      </c>
      <c r="DP35" s="49">
        <v>-5.9086537172187663</v>
      </c>
      <c r="DQ35" s="69">
        <v>-53.166872739298363</v>
      </c>
      <c r="DR35" s="46">
        <v>1325557</v>
      </c>
      <c r="DS35" s="46">
        <v>411930.92736773303</v>
      </c>
      <c r="DT35" s="46">
        <v>144240061.10318157</v>
      </c>
      <c r="DU35" s="49">
        <v>31.076062920548345</v>
      </c>
      <c r="DV35" s="50">
        <v>350.1559400380192</v>
      </c>
      <c r="DW35" s="50">
        <v>108.81468024625238</v>
      </c>
      <c r="DX35" s="49">
        <v>1.443178574407725</v>
      </c>
      <c r="DY35" s="49">
        <v>-30.169660984001439</v>
      </c>
      <c r="DZ35" s="49">
        <v>-31.163100370704921</v>
      </c>
      <c r="EA35" s="49">
        <v>47.487986656724701</v>
      </c>
      <c r="EB35" s="69">
        <v>1.5261573401285058</v>
      </c>
      <c r="EC35" s="46">
        <v>1312750</v>
      </c>
      <c r="ED35" s="46">
        <v>539973.66520782327</v>
      </c>
      <c r="EE35" s="46">
        <v>185307287.42113388</v>
      </c>
      <c r="EF35" s="49">
        <v>41.133015822344184</v>
      </c>
      <c r="EG35" s="50">
        <v>343.178379541553</v>
      </c>
      <c r="EH35" s="50">
        <v>141.15961715569139</v>
      </c>
      <c r="EI35" s="49">
        <v>0.25224388615957727</v>
      </c>
      <c r="EJ35" s="49">
        <v>0.37431560153860027</v>
      </c>
      <c r="EK35" s="49">
        <v>0.12176457158681214</v>
      </c>
      <c r="EL35" s="49">
        <v>22.838976281236064</v>
      </c>
      <c r="EM35" s="69">
        <v>22.988550634581582</v>
      </c>
      <c r="EN35" s="46">
        <v>1351026</v>
      </c>
      <c r="EO35" s="46">
        <v>824439.77682957891</v>
      </c>
      <c r="EP35" s="46">
        <v>279605021.74814129</v>
      </c>
      <c r="EQ35" s="49">
        <v>61.023235439553261</v>
      </c>
      <c r="ER35" s="50">
        <v>339.1454774578869</v>
      </c>
      <c r="ES35" s="50">
        <v>206.95754319172337</v>
      </c>
      <c r="ET35" s="49">
        <v>1.65963114291519</v>
      </c>
      <c r="EU35" s="49">
        <v>21.376336408829303</v>
      </c>
      <c r="EV35" s="49">
        <v>19.39482274738149</v>
      </c>
      <c r="EW35" s="49">
        <v>25.0712515316762</v>
      </c>
      <c r="EX35" s="69">
        <v>49.328599074302566</v>
      </c>
      <c r="EY35" s="46">
        <v>5212258</v>
      </c>
      <c r="EZ35" s="46">
        <v>1986273.4400044014</v>
      </c>
      <c r="FA35" s="46">
        <v>647789632.29666889</v>
      </c>
      <c r="FB35" s="49">
        <v>38.107734498261628</v>
      </c>
      <c r="FC35" s="50">
        <v>326.13315933743417</v>
      </c>
      <c r="FD35" s="50">
        <v>124.28195847110194</v>
      </c>
      <c r="FE35" s="49">
        <v>1.6425522345042659E-2</v>
      </c>
      <c r="FF35" s="49">
        <v>-11.478162636927514</v>
      </c>
      <c r="FG35" s="49">
        <v>-11.492700423267245</v>
      </c>
      <c r="FH35" s="49">
        <v>30.687212008161115</v>
      </c>
      <c r="FI35" s="69">
        <v>15.667722240651026</v>
      </c>
      <c r="FK35" s="70">
        <v>103</v>
      </c>
      <c r="FL35" s="71">
        <v>66</v>
      </c>
      <c r="FM35" s="46">
        <v>15023</v>
      </c>
      <c r="FN35" s="71">
        <v>13548</v>
      </c>
    </row>
    <row r="36" spans="2:170" x14ac:dyDescent="0.2">
      <c r="B36" s="73" t="s">
        <v>62</v>
      </c>
      <c r="C36" s="46">
        <v>11811</v>
      </c>
      <c r="D36" s="46">
        <v>1393.1515151515152</v>
      </c>
      <c r="E36" s="46">
        <v>493386.69535454543</v>
      </c>
      <c r="F36" s="49">
        <v>11.795373085695667</v>
      </c>
      <c r="G36" s="50">
        <v>354.15149751381216</v>
      </c>
      <c r="H36" s="50">
        <v>41.773490420332358</v>
      </c>
      <c r="I36" s="49">
        <v>-77.482546048723549</v>
      </c>
      <c r="J36" s="49">
        <v>18.180033365838931</v>
      </c>
      <c r="K36" s="69">
        <v>-73.388865407240843</v>
      </c>
      <c r="L36" s="46">
        <v>11501</v>
      </c>
      <c r="M36" s="46">
        <v>421.02247191011236</v>
      </c>
      <c r="N36" s="46">
        <v>134558.83746404495</v>
      </c>
      <c r="O36" s="49">
        <v>3.6607466473359911</v>
      </c>
      <c r="P36" s="50">
        <v>319.60013168316834</v>
      </c>
      <c r="Q36" s="50">
        <v>11.699751105472998</v>
      </c>
      <c r="R36" s="49">
        <v>-91.476041719150302</v>
      </c>
      <c r="S36" s="49">
        <v>19.741839724329054</v>
      </c>
      <c r="T36" s="69">
        <v>-89.793255537173579</v>
      </c>
      <c r="U36" s="46">
        <v>11130</v>
      </c>
      <c r="V36" s="46">
        <v>129.22471910112358</v>
      </c>
      <c r="W36" s="46">
        <v>38623.302189303373</v>
      </c>
      <c r="X36" s="49">
        <v>1.1610486891385767</v>
      </c>
      <c r="Y36" s="50">
        <v>298.88478348387099</v>
      </c>
      <c r="Z36" s="50">
        <v>3.4701978606741575</v>
      </c>
      <c r="AA36" s="49">
        <v>-97.951090548580183</v>
      </c>
      <c r="AB36" s="49">
        <v>0.36676910017161657</v>
      </c>
      <c r="AC36" s="69">
        <v>-97.943575781821366</v>
      </c>
      <c r="AD36" s="46">
        <v>11129</v>
      </c>
      <c r="AE36" s="46">
        <v>1472.3033707865168</v>
      </c>
      <c r="AF36" s="46">
        <v>499206.09176988766</v>
      </c>
      <c r="AG36" s="49">
        <v>13.229430953243929</v>
      </c>
      <c r="AH36" s="50">
        <v>339.0646939178082</v>
      </c>
      <c r="AI36" s="50">
        <v>44.856329568684309</v>
      </c>
      <c r="AJ36" s="49">
        <v>-79.238739637412706</v>
      </c>
      <c r="AK36" s="49">
        <v>-8.7775086449358355</v>
      </c>
      <c r="AL36" s="69">
        <v>-81.061061060531927</v>
      </c>
      <c r="AM36" s="46">
        <v>12120</v>
      </c>
      <c r="AN36" s="46">
        <v>5532.3880597014922</v>
      </c>
      <c r="AO36" s="46">
        <v>2186278.4151721494</v>
      </c>
      <c r="AP36" s="49">
        <v>45.646766169154226</v>
      </c>
      <c r="AQ36" s="50">
        <v>395.17806624904631</v>
      </c>
      <c r="AR36" s="50">
        <v>180.38600785248755</v>
      </c>
      <c r="AS36" s="49">
        <v>-29.287090558799559</v>
      </c>
      <c r="AT36" s="49">
        <v>9.3668482855300415</v>
      </c>
      <c r="AU36" s="69">
        <v>-22.66351961310993</v>
      </c>
      <c r="AV36" s="46">
        <v>12834</v>
      </c>
      <c r="AW36" s="46">
        <v>6732.1343283582091</v>
      </c>
      <c r="AX36" s="46">
        <v>3097641.0322880596</v>
      </c>
      <c r="AY36" s="49">
        <v>52.455464612421764</v>
      </c>
      <c r="AZ36" s="50">
        <v>460.12763281321708</v>
      </c>
      <c r="BA36" s="50">
        <v>241.36208760231102</v>
      </c>
      <c r="BB36" s="49">
        <v>-14.009471191723289</v>
      </c>
      <c r="BC36" s="49">
        <v>7.3066168636459263</v>
      </c>
      <c r="BD36" s="69">
        <v>-7.7264727127536901</v>
      </c>
      <c r="BE36" s="46">
        <v>12834</v>
      </c>
      <c r="BF36" s="46">
        <v>5928.8507462686566</v>
      </c>
      <c r="BG36" s="46">
        <v>2679547.4984122389</v>
      </c>
      <c r="BH36" s="49">
        <v>46.196437168993739</v>
      </c>
      <c r="BI36" s="50">
        <v>451.95057408025014</v>
      </c>
      <c r="BJ36" s="50">
        <v>208.78506298988927</v>
      </c>
      <c r="BK36" s="49">
        <v>-6.5725413827031707</v>
      </c>
      <c r="BL36" s="49">
        <v>-6.8968056098894248</v>
      </c>
      <c r="BM36" s="69">
        <v>-13.016051589776147</v>
      </c>
      <c r="BN36" s="46">
        <v>11592</v>
      </c>
      <c r="BO36" s="46">
        <v>6410.8208955223881</v>
      </c>
      <c r="BP36" s="46">
        <v>2138846.8823059699</v>
      </c>
      <c r="BQ36" s="49">
        <v>55.303837953091687</v>
      </c>
      <c r="BR36" s="50">
        <v>333.63073421686749</v>
      </c>
      <c r="BS36" s="50">
        <v>184.5106006130064</v>
      </c>
      <c r="BT36" s="49">
        <v>-6.235878897388381</v>
      </c>
      <c r="BU36" s="49">
        <v>-1.1226662143973847</v>
      </c>
      <c r="BV36" s="69">
        <v>-7.2885370062484567</v>
      </c>
      <c r="BW36" s="46">
        <v>12834</v>
      </c>
      <c r="BX36" s="46">
        <v>7163.5955056179773</v>
      </c>
      <c r="BY36" s="46">
        <v>2240406.4274385166</v>
      </c>
      <c r="BZ36" s="49">
        <v>55.817325117796301</v>
      </c>
      <c r="CA36" s="50">
        <v>312.74887389740258</v>
      </c>
      <c r="CB36" s="50">
        <v>174.56805574555997</v>
      </c>
      <c r="CC36" s="49">
        <v>-18.443486268218649</v>
      </c>
      <c r="CD36" s="49">
        <v>-3.9253652810385886</v>
      </c>
      <c r="CE36" s="69">
        <v>-21.644877342724019</v>
      </c>
      <c r="CF36" s="46">
        <v>12060</v>
      </c>
      <c r="CG36" s="46">
        <v>8313.6506024096379</v>
      </c>
      <c r="CH36" s="46">
        <v>2973555.4536052048</v>
      </c>
      <c r="CI36" s="49">
        <v>68.935742971887549</v>
      </c>
      <c r="CJ36" s="50">
        <v>357.67144853830467</v>
      </c>
      <c r="CK36" s="50">
        <v>246.56347044819276</v>
      </c>
      <c r="CL36" s="49">
        <v>6.6262742389867508</v>
      </c>
      <c r="CM36" s="49">
        <v>-0.7693193055364026</v>
      </c>
      <c r="CN36" s="69">
        <v>5.8059777264239578</v>
      </c>
      <c r="CO36" s="46">
        <v>12462</v>
      </c>
      <c r="CP36" s="46">
        <v>7822.0481927710844</v>
      </c>
      <c r="CQ36" s="46">
        <v>2398809.8370941565</v>
      </c>
      <c r="CR36" s="49">
        <v>62.767197823552273</v>
      </c>
      <c r="CS36" s="50">
        <v>306.67285319349844</v>
      </c>
      <c r="CT36" s="50">
        <v>192.48995643509522</v>
      </c>
      <c r="CU36" s="49">
        <v>-0.82352995084422576</v>
      </c>
      <c r="CV36" s="49">
        <v>-5.4646512106241767</v>
      </c>
      <c r="CW36" s="69">
        <v>-6.2431781220894331</v>
      </c>
      <c r="CX36" s="46">
        <v>12420</v>
      </c>
      <c r="CY36" s="46">
        <v>8599.2289156626503</v>
      </c>
      <c r="CZ36" s="46">
        <v>2483540.3314904096</v>
      </c>
      <c r="DA36" s="49">
        <v>69.236947791164653</v>
      </c>
      <c r="DB36" s="50">
        <v>288.80965442923434</v>
      </c>
      <c r="DC36" s="50">
        <v>199.96298965301204</v>
      </c>
      <c r="DD36" s="49">
        <v>40.288573649566558</v>
      </c>
      <c r="DE36" s="49">
        <v>-10.731534980518667</v>
      </c>
      <c r="DF36" s="69">
        <v>25.233456294532239</v>
      </c>
      <c r="DG36" s="46">
        <v>34442</v>
      </c>
      <c r="DH36" s="46">
        <v>1943.3987061627511</v>
      </c>
      <c r="DI36" s="46">
        <v>666568.83500789374</v>
      </c>
      <c r="DJ36" s="49">
        <v>5.6425257132650577</v>
      </c>
      <c r="DK36" s="50">
        <v>342.99129298281605</v>
      </c>
      <c r="DL36" s="50">
        <v>19.353371900815684</v>
      </c>
      <c r="DM36" s="49">
        <v>-14.91600790513834</v>
      </c>
      <c r="DN36" s="49">
        <v>-90.512131415014707</v>
      </c>
      <c r="DO36" s="49">
        <v>-88.848820616681493</v>
      </c>
      <c r="DP36" s="49">
        <v>18.430030643339173</v>
      </c>
      <c r="DQ36" s="69">
        <v>-86.793654839242876</v>
      </c>
      <c r="DR36" s="46">
        <v>36083</v>
      </c>
      <c r="DS36" s="46">
        <v>13736.825758846218</v>
      </c>
      <c r="DT36" s="46">
        <v>5783125.5392300962</v>
      </c>
      <c r="DU36" s="49">
        <v>38.07007665339971</v>
      </c>
      <c r="DV36" s="50">
        <v>420.99431417086214</v>
      </c>
      <c r="DW36" s="50">
        <v>160.27285811130162</v>
      </c>
      <c r="DX36" s="49">
        <v>-5.7195861204013374</v>
      </c>
      <c r="DY36" s="49">
        <v>-43.096155958008424</v>
      </c>
      <c r="DZ36" s="49">
        <v>-39.644045141055898</v>
      </c>
      <c r="EA36" s="49">
        <v>8.82815312567487</v>
      </c>
      <c r="EB36" s="69">
        <v>-34.315729025646505</v>
      </c>
      <c r="EC36" s="46">
        <v>37260</v>
      </c>
      <c r="ED36" s="46">
        <v>19503.267147409024</v>
      </c>
      <c r="EE36" s="46">
        <v>7058800.808156726</v>
      </c>
      <c r="EF36" s="49">
        <v>52.343712150856206</v>
      </c>
      <c r="EG36" s="50">
        <v>361.9291452455173</v>
      </c>
      <c r="EH36" s="50">
        <v>189.44714997736784</v>
      </c>
      <c r="EI36" s="49">
        <v>-0.48076923076923078</v>
      </c>
      <c r="EJ36" s="49">
        <v>-11.641316477577233</v>
      </c>
      <c r="EK36" s="49">
        <v>-11.214462933995234</v>
      </c>
      <c r="EL36" s="49">
        <v>-3.5941702548167904</v>
      </c>
      <c r="EM36" s="69">
        <v>-14.405566297793984</v>
      </c>
      <c r="EN36" s="46">
        <v>36942</v>
      </c>
      <c r="EO36" s="46">
        <v>24734.927710843374</v>
      </c>
      <c r="EP36" s="46">
        <v>7855905.6221897714</v>
      </c>
      <c r="EQ36" s="49">
        <v>66.956114208335691</v>
      </c>
      <c r="ER36" s="50">
        <v>317.60374293497023</v>
      </c>
      <c r="ES36" s="50">
        <v>212.65512484948761</v>
      </c>
      <c r="ET36" s="49">
        <v>-3.3336822273393345</v>
      </c>
      <c r="EU36" s="49">
        <v>9.6058304647158987</v>
      </c>
      <c r="EV36" s="49">
        <v>13.385751097329656</v>
      </c>
      <c r="EW36" s="49">
        <v>-5.7675047668584964</v>
      </c>
      <c r="EX36" s="69">
        <v>6.8462224978850079</v>
      </c>
      <c r="EY36" s="46">
        <v>144727</v>
      </c>
      <c r="EZ36" s="46">
        <v>59918.419323261369</v>
      </c>
      <c r="FA36" s="46">
        <v>21364400.804584488</v>
      </c>
      <c r="FB36" s="49">
        <v>41.400995891064809</v>
      </c>
      <c r="FC36" s="50">
        <v>356.55815099732541</v>
      </c>
      <c r="FD36" s="50">
        <v>147.61862544365934</v>
      </c>
      <c r="FE36" s="49">
        <v>-6.2697528625459817</v>
      </c>
      <c r="FF36" s="49">
        <v>-32.874596621327441</v>
      </c>
      <c r="FG36" s="49">
        <v>-28.384480539993252</v>
      </c>
      <c r="FH36" s="49">
        <v>2.1310795875527275</v>
      </c>
      <c r="FI36" s="69">
        <v>-26.858296823215394</v>
      </c>
      <c r="FK36" s="70">
        <v>23</v>
      </c>
      <c r="FL36" s="71">
        <v>7</v>
      </c>
      <c r="FM36" s="46">
        <v>414</v>
      </c>
      <c r="FN36" s="71">
        <v>166</v>
      </c>
    </row>
    <row r="37" spans="2:170" x14ac:dyDescent="0.2">
      <c r="B37" s="73" t="s">
        <v>63</v>
      </c>
      <c r="C37" s="46">
        <v>187364</v>
      </c>
      <c r="D37" s="46">
        <v>79263.821019771072</v>
      </c>
      <c r="E37" s="46">
        <v>14967859.293945197</v>
      </c>
      <c r="F37" s="49">
        <v>42.304722902890134</v>
      </c>
      <c r="G37" s="50">
        <v>188.8359544288397</v>
      </c>
      <c r="H37" s="50">
        <v>79.886527262148533</v>
      </c>
      <c r="K37" s="69"/>
      <c r="L37" s="46">
        <v>183799</v>
      </c>
      <c r="M37" s="46">
        <v>81827.349707394926</v>
      </c>
      <c r="N37" s="46">
        <v>15794784.528843734</v>
      </c>
      <c r="O37" s="49">
        <v>44.520018992157155</v>
      </c>
      <c r="P37" s="50">
        <v>193.0257375477031</v>
      </c>
      <c r="Q37" s="50">
        <v>85.93509501598885</v>
      </c>
      <c r="T37" s="69"/>
      <c r="U37" s="46">
        <v>170460</v>
      </c>
      <c r="V37" s="46">
        <v>78023.407105847524</v>
      </c>
      <c r="W37" s="46">
        <v>15307189.811910182</v>
      </c>
      <c r="X37" s="49">
        <v>45.772267456205277</v>
      </c>
      <c r="Y37" s="50">
        <v>196.18714921208527</v>
      </c>
      <c r="Z37" s="50">
        <v>89.799306652060196</v>
      </c>
      <c r="AC37" s="69"/>
      <c r="AD37" s="46">
        <v>187364</v>
      </c>
      <c r="AE37" s="46">
        <v>93513.237599722517</v>
      </c>
      <c r="AF37" s="46">
        <v>20395915.206775576</v>
      </c>
      <c r="AG37" s="49">
        <v>49.909928054334081</v>
      </c>
      <c r="AH37" s="50">
        <v>218.10725123301793</v>
      </c>
      <c r="AI37" s="50">
        <v>108.85717217168494</v>
      </c>
      <c r="AL37" s="69"/>
      <c r="AM37" s="46">
        <v>181320</v>
      </c>
      <c r="AN37" s="46">
        <v>111981.71418661116</v>
      </c>
      <c r="AO37" s="46">
        <v>24580939.886677377</v>
      </c>
      <c r="AP37" s="49">
        <v>61.759162909006818</v>
      </c>
      <c r="AQ37" s="50">
        <v>219.50851587889281</v>
      </c>
      <c r="AR37" s="50">
        <v>135.56662192078852</v>
      </c>
      <c r="AU37" s="69"/>
      <c r="AV37" s="46">
        <v>187364</v>
      </c>
      <c r="AW37" s="46">
        <v>134133.61359694763</v>
      </c>
      <c r="AX37" s="46">
        <v>35364917.264936939</v>
      </c>
      <c r="AY37" s="49">
        <v>71.589853758965234</v>
      </c>
      <c r="AZ37" s="50">
        <v>263.65439889812762</v>
      </c>
      <c r="BA37" s="50">
        <v>188.7497986002484</v>
      </c>
      <c r="BD37" s="69"/>
      <c r="BE37" s="46">
        <v>188666</v>
      </c>
      <c r="BF37" s="46">
        <v>126257.25550964188</v>
      </c>
      <c r="BG37" s="46">
        <v>31507376.882706214</v>
      </c>
      <c r="BH37" s="49">
        <v>66.921043277348261</v>
      </c>
      <c r="BI37" s="50">
        <v>249.54903981973609</v>
      </c>
      <c r="BJ37" s="50">
        <v>167.00082093597265</v>
      </c>
      <c r="BM37" s="69"/>
      <c r="BN37" s="46">
        <v>170408</v>
      </c>
      <c r="BO37" s="46">
        <v>121631.97933884297</v>
      </c>
      <c r="BP37" s="46">
        <v>27374463.525303718</v>
      </c>
      <c r="BQ37" s="49">
        <v>71.376918536009441</v>
      </c>
      <c r="BR37" s="50">
        <v>225.05975545332365</v>
      </c>
      <c r="BS37" s="50">
        <v>160.6407183072609</v>
      </c>
      <c r="BV37" s="69"/>
      <c r="BW37" s="46">
        <v>188418</v>
      </c>
      <c r="BX37" s="46">
        <v>138976.61379310346</v>
      </c>
      <c r="BY37" s="46">
        <v>33700938.512694687</v>
      </c>
      <c r="BZ37" s="49">
        <v>73.759733036707459</v>
      </c>
      <c r="CA37" s="50">
        <v>242.49359365501431</v>
      </c>
      <c r="CB37" s="50">
        <v>178.86262731105671</v>
      </c>
      <c r="CE37" s="69"/>
      <c r="CF37" s="46">
        <v>182340</v>
      </c>
      <c r="CG37" s="46">
        <v>148445.71862068964</v>
      </c>
      <c r="CH37" s="46">
        <v>41168694.526781969</v>
      </c>
      <c r="CI37" s="49">
        <v>81.411494252873567</v>
      </c>
      <c r="CJ37" s="50">
        <v>277.33163953334838</v>
      </c>
      <c r="CK37" s="50">
        <v>225.77983178009197</v>
      </c>
      <c r="CL37" s="49">
        <v>13.248544029502037</v>
      </c>
      <c r="CM37" s="49">
        <v>14.624953370805017</v>
      </c>
      <c r="CN37" s="69">
        <v>29.811090786934738</v>
      </c>
      <c r="CO37" s="46">
        <v>188418</v>
      </c>
      <c r="CP37" s="46">
        <v>153649.74413793103</v>
      </c>
      <c r="CQ37" s="46">
        <v>38928351.716415659</v>
      </c>
      <c r="CR37" s="49">
        <v>81.547274749721907</v>
      </c>
      <c r="CS37" s="50">
        <v>253.35773863358838</v>
      </c>
      <c r="CT37" s="50">
        <v>206.60633122321465</v>
      </c>
      <c r="CU37" s="49">
        <v>15.403363469585983</v>
      </c>
      <c r="CV37" s="49">
        <v>14.762258821156745</v>
      </c>
      <c r="CW37" s="69">
        <v>32.439506673180702</v>
      </c>
      <c r="CX37" s="46">
        <v>182340</v>
      </c>
      <c r="CY37" s="46">
        <v>149706.9785763649</v>
      </c>
      <c r="CZ37" s="46">
        <v>38306111.344611742</v>
      </c>
      <c r="DA37" s="49">
        <v>82.103202027182675</v>
      </c>
      <c r="DB37" s="50">
        <v>255.87391923130664</v>
      </c>
      <c r="DC37" s="50">
        <v>210.0806808413499</v>
      </c>
      <c r="DD37" s="49">
        <v>25.184087097215695</v>
      </c>
      <c r="DE37" s="49">
        <v>20.497998308427064</v>
      </c>
      <c r="DF37" s="69">
        <v>50.844319152890854</v>
      </c>
      <c r="DG37" s="46">
        <v>541623</v>
      </c>
      <c r="DH37" s="46">
        <v>239114.57783301352</v>
      </c>
      <c r="DI37" s="46">
        <v>46069833.634699114</v>
      </c>
      <c r="DJ37" s="49">
        <v>44.147788744756689</v>
      </c>
      <c r="DK37" s="50">
        <v>192.66844394101366</v>
      </c>
      <c r="DL37" s="50">
        <v>85.058857608888673</v>
      </c>
      <c r="DQ37" s="69"/>
      <c r="DR37" s="46">
        <v>556048</v>
      </c>
      <c r="DS37" s="46">
        <v>339628.56538328133</v>
      </c>
      <c r="DT37" s="46">
        <v>80341772.358389899</v>
      </c>
      <c r="DU37" s="49">
        <v>61.079001342200911</v>
      </c>
      <c r="DV37" s="50">
        <v>236.55775911464258</v>
      </c>
      <c r="DW37" s="50">
        <v>144.48711686471293</v>
      </c>
      <c r="EB37" s="69"/>
      <c r="EC37" s="46">
        <v>547492</v>
      </c>
      <c r="ED37" s="46">
        <v>386865.84864158829</v>
      </c>
      <c r="EE37" s="46">
        <v>92582778.920704618</v>
      </c>
      <c r="EF37" s="49">
        <v>70.661461471873253</v>
      </c>
      <c r="EG37" s="50">
        <v>239.31494404531401</v>
      </c>
      <c r="EH37" s="50">
        <v>169.10343698301457</v>
      </c>
      <c r="EM37" s="69"/>
      <c r="EN37" s="46">
        <v>553098</v>
      </c>
      <c r="EO37" s="46">
        <v>451802.4413349856</v>
      </c>
      <c r="EP37" s="46">
        <v>118403157.58780937</v>
      </c>
      <c r="EQ37" s="49">
        <v>81.685784677396342</v>
      </c>
      <c r="ER37" s="50">
        <v>262.06843247228102</v>
      </c>
      <c r="ES37" s="50">
        <v>214.07265545673528</v>
      </c>
      <c r="ET37" s="49">
        <v>-0.17470842823779117</v>
      </c>
      <c r="EU37" s="49">
        <v>17.507481583282914</v>
      </c>
      <c r="EV37" s="49">
        <v>17.713136353690334</v>
      </c>
      <c r="EW37" s="49">
        <v>16.276158845716264</v>
      </c>
      <c r="EX37" s="69">
        <v>36.872313408820432</v>
      </c>
      <c r="EY37" s="46">
        <v>2198261</v>
      </c>
      <c r="EZ37" s="46">
        <v>1417411.4331928687</v>
      </c>
      <c r="FA37" s="46">
        <v>337397542.50160301</v>
      </c>
      <c r="FB37" s="49">
        <v>64.478759946742841</v>
      </c>
      <c r="FC37" s="50">
        <v>238.03783051303563</v>
      </c>
      <c r="FD37" s="50">
        <v>153.48384131893482</v>
      </c>
      <c r="FI37" s="69"/>
      <c r="FK37" s="70">
        <v>42</v>
      </c>
      <c r="FL37" s="71">
        <v>33</v>
      </c>
      <c r="FM37" s="46">
        <v>6078</v>
      </c>
      <c r="FN37" s="71">
        <v>5788</v>
      </c>
    </row>
    <row r="38" spans="2:170" x14ac:dyDescent="0.2">
      <c r="B38" s="73" t="s">
        <v>64</v>
      </c>
      <c r="K38" s="69"/>
      <c r="T38" s="69"/>
      <c r="AC38" s="69"/>
      <c r="AL38" s="69"/>
      <c r="AU38" s="69"/>
      <c r="BD38" s="69"/>
      <c r="BM38" s="69"/>
      <c r="BV38" s="69"/>
      <c r="CE38" s="69"/>
      <c r="CN38" s="69"/>
      <c r="CW38" s="69"/>
      <c r="DF38" s="69"/>
      <c r="DQ38" s="69"/>
      <c r="EB38" s="69"/>
      <c r="EM38" s="69"/>
      <c r="EX38" s="69"/>
      <c r="FI38" s="69"/>
      <c r="FK38" s="70">
        <v>2</v>
      </c>
      <c r="FL38" s="71">
        <v>2</v>
      </c>
      <c r="FM38" s="46">
        <v>54</v>
      </c>
      <c r="FN38" s="71">
        <v>54</v>
      </c>
    </row>
    <row r="39" spans="2:170" x14ac:dyDescent="0.2">
      <c r="B39" s="74" t="s">
        <v>87</v>
      </c>
      <c r="C39" s="75">
        <v>645637</v>
      </c>
      <c r="D39" s="75">
        <v>164951.57282828836</v>
      </c>
      <c r="E39" s="75">
        <v>31228485.012913786</v>
      </c>
      <c r="F39" s="76">
        <v>25.548655487261165</v>
      </c>
      <c r="G39" s="77">
        <v>189.31911031501397</v>
      </c>
      <c r="H39" s="77">
        <v>48.368487265930831</v>
      </c>
      <c r="I39" s="76">
        <v>-40.92756521812791</v>
      </c>
      <c r="J39" s="76">
        <v>-1.2787991976629614</v>
      </c>
      <c r="K39" s="78">
        <v>-41.682983040220726</v>
      </c>
      <c r="L39" s="75">
        <v>600501</v>
      </c>
      <c r="M39" s="75">
        <v>155435.8180421557</v>
      </c>
      <c r="N39" s="75">
        <v>29235322.30236442</v>
      </c>
      <c r="O39" s="76">
        <v>25.884356236235362</v>
      </c>
      <c r="P39" s="77">
        <v>188.08613529756389</v>
      </c>
      <c r="Q39" s="77">
        <v>48.684885291389058</v>
      </c>
      <c r="R39" s="76">
        <v>-29.461686188587016</v>
      </c>
      <c r="S39" s="76">
        <v>2.1123323706189767</v>
      </c>
      <c r="T39" s="78">
        <v>-27.97168255227562</v>
      </c>
      <c r="U39" s="75">
        <v>557820</v>
      </c>
      <c r="V39" s="75">
        <v>151994.12175572518</v>
      </c>
      <c r="W39" s="75">
        <v>28949785.375709713</v>
      </c>
      <c r="X39" s="76">
        <v>27.247879558948263</v>
      </c>
      <c r="Y39" s="77">
        <v>190.46648015925166</v>
      </c>
      <c r="Z39" s="77">
        <v>51.89807711396098</v>
      </c>
      <c r="AA39" s="76">
        <v>-39.171840379580431</v>
      </c>
      <c r="AB39" s="76">
        <v>2.289120829933466</v>
      </c>
      <c r="AC39" s="78">
        <v>-37.77941030722139</v>
      </c>
      <c r="AD39" s="75">
        <v>642444</v>
      </c>
      <c r="AE39" s="75">
        <v>187325.06237469369</v>
      </c>
      <c r="AF39" s="75">
        <v>44075201.170431457</v>
      </c>
      <c r="AG39" s="76">
        <v>29.158193145969719</v>
      </c>
      <c r="AH39" s="77">
        <v>235.28726274902183</v>
      </c>
      <c r="AI39" s="77">
        <v>68.605514520225043</v>
      </c>
      <c r="AJ39" s="76">
        <v>-41.858987748514984</v>
      </c>
      <c r="AK39" s="76">
        <v>13.024268791028115</v>
      </c>
      <c r="AL39" s="78">
        <v>-34.28654603506952</v>
      </c>
      <c r="AM39" s="75">
        <v>629460</v>
      </c>
      <c r="AN39" s="75">
        <v>255331.80922299431</v>
      </c>
      <c r="AO39" s="75">
        <v>72567341.888812274</v>
      </c>
      <c r="AP39" s="76">
        <v>40.563627430336211</v>
      </c>
      <c r="AQ39" s="77">
        <v>284.20799629174093</v>
      </c>
      <c r="AR39" s="77">
        <v>115.28507274300554</v>
      </c>
      <c r="AS39" s="76">
        <v>-21.718620667195523</v>
      </c>
      <c r="AT39" s="76">
        <v>35.666535282082862</v>
      </c>
      <c r="AU39" s="78">
        <v>6.2016351116980415</v>
      </c>
      <c r="AV39" s="75">
        <v>650752</v>
      </c>
      <c r="AW39" s="75">
        <v>336478.68603916612</v>
      </c>
      <c r="AX39" s="75">
        <v>115315165.8664753</v>
      </c>
      <c r="AY39" s="76">
        <v>51.706131681372646</v>
      </c>
      <c r="AZ39" s="77">
        <v>342.71165054731762</v>
      </c>
      <c r="BA39" s="77">
        <v>177.20293731940171</v>
      </c>
      <c r="BB39" s="76">
        <v>-2.8327570039611341</v>
      </c>
      <c r="BC39" s="76">
        <v>37.522519579667737</v>
      </c>
      <c r="BD39" s="78">
        <v>33.626840774148334</v>
      </c>
      <c r="BE39" s="75">
        <v>652147</v>
      </c>
      <c r="BF39" s="75">
        <v>278896.60757432505</v>
      </c>
      <c r="BG39" s="75">
        <v>90394244.31539996</v>
      </c>
      <c r="BH39" s="76">
        <v>42.76591130133621</v>
      </c>
      <c r="BI39" s="77">
        <v>324.11381802595139</v>
      </c>
      <c r="BJ39" s="77">
        <v>138.61022793235261</v>
      </c>
      <c r="BK39" s="76">
        <v>1.8707107353896608</v>
      </c>
      <c r="BL39" s="76">
        <v>19.676357210544339</v>
      </c>
      <c r="BM39" s="78">
        <v>21.915155672520896</v>
      </c>
      <c r="BN39" s="75">
        <v>593852</v>
      </c>
      <c r="BO39" s="75">
        <v>286477.17251431546</v>
      </c>
      <c r="BP39" s="75">
        <v>81778317.336735889</v>
      </c>
      <c r="BQ39" s="76">
        <v>48.240499739718899</v>
      </c>
      <c r="BR39" s="77">
        <v>285.4618977805269</v>
      </c>
      <c r="BS39" s="77">
        <v>137.70824605581168</v>
      </c>
      <c r="BT39" s="76">
        <v>2.0048710413320676</v>
      </c>
      <c r="BU39" s="76">
        <v>15.938186935727275</v>
      </c>
      <c r="BV39" s="78">
        <v>18.262598071412253</v>
      </c>
      <c r="BW39" s="75">
        <v>656363</v>
      </c>
      <c r="BX39" s="75">
        <v>391262.01243625768</v>
      </c>
      <c r="BY39" s="75">
        <v>113893126.43798488</v>
      </c>
      <c r="BZ39" s="76">
        <v>59.610613705565008</v>
      </c>
      <c r="CA39" s="77">
        <v>291.09170534806196</v>
      </c>
      <c r="CB39" s="77">
        <v>173.52155200397476</v>
      </c>
      <c r="CC39" s="76">
        <v>5.5719898426283807</v>
      </c>
      <c r="CD39" s="76">
        <v>20.249364510733045</v>
      </c>
      <c r="CE39" s="78">
        <v>26.949646886991591</v>
      </c>
      <c r="CF39" s="75">
        <v>634890</v>
      </c>
      <c r="CG39" s="75">
        <v>421029.99625156185</v>
      </c>
      <c r="CH39" s="75">
        <v>136292827.79150912</v>
      </c>
      <c r="CI39" s="76">
        <v>66.315424128835204</v>
      </c>
      <c r="CJ39" s="77">
        <v>323.71286845338045</v>
      </c>
      <c r="CK39" s="77">
        <v>214.67156167447766</v>
      </c>
      <c r="CL39" s="76">
        <v>5.4262786134691394</v>
      </c>
      <c r="CM39" s="76">
        <v>18.720795455287593</v>
      </c>
      <c r="CN39" s="78">
        <v>25.162916588780174</v>
      </c>
      <c r="CO39" s="75">
        <v>664020</v>
      </c>
      <c r="CP39" s="75">
        <v>450187.54585152841</v>
      </c>
      <c r="CQ39" s="75">
        <v>135427984.73205075</v>
      </c>
      <c r="CR39" s="76">
        <v>67.797287107546211</v>
      </c>
      <c r="CS39" s="77">
        <v>300.82570248781343</v>
      </c>
      <c r="CT39" s="77">
        <v>203.95166520895569</v>
      </c>
      <c r="CU39" s="76">
        <v>15.516709099293436</v>
      </c>
      <c r="CV39" s="76">
        <v>21.748072809453323</v>
      </c>
      <c r="CW39" s="78">
        <v>40.639367101315528</v>
      </c>
      <c r="CX39" s="75">
        <v>647070</v>
      </c>
      <c r="CY39" s="75">
        <v>437596.14256494172</v>
      </c>
      <c r="CZ39" s="75">
        <v>135189762.26126429</v>
      </c>
      <c r="DA39" s="76">
        <v>67.627326651667005</v>
      </c>
      <c r="DB39" s="77">
        <v>308.93728054561495</v>
      </c>
      <c r="DC39" s="77">
        <v>208.92602386335992</v>
      </c>
      <c r="DD39" s="76">
        <v>38.835833892041819</v>
      </c>
      <c r="DE39" s="76">
        <v>28.155787584790449</v>
      </c>
      <c r="DF39" s="78">
        <v>77.926156374387872</v>
      </c>
      <c r="DG39" s="75">
        <v>1803958</v>
      </c>
      <c r="DH39" s="75">
        <v>472381.51262616925</v>
      </c>
      <c r="DI39" s="75">
        <v>89413592.690987915</v>
      </c>
      <c r="DJ39" s="76">
        <v>26.185837620730045</v>
      </c>
      <c r="DK39" s="77">
        <v>189.28258261823123</v>
      </c>
      <c r="DL39" s="77">
        <v>49.565229728734217</v>
      </c>
      <c r="DM39" s="76">
        <v>-2.572491750333497</v>
      </c>
      <c r="DN39" s="76">
        <v>-38.569568387147612</v>
      </c>
      <c r="DO39" s="76">
        <v>-36.947549294401981</v>
      </c>
      <c r="DP39" s="76">
        <v>0.91565563608901024</v>
      </c>
      <c r="DQ39" s="78">
        <v>-36.370205975765238</v>
      </c>
      <c r="DR39" s="75">
        <v>1922656</v>
      </c>
      <c r="DS39" s="75">
        <v>779135.55763685412</v>
      </c>
      <c r="DT39" s="75">
        <v>231957708.92571902</v>
      </c>
      <c r="DU39" s="76">
        <v>40.523918872479221</v>
      </c>
      <c r="DV39" s="77">
        <v>297.711619822942</v>
      </c>
      <c r="DW39" s="77">
        <v>120.64441529099278</v>
      </c>
      <c r="DX39" s="76">
        <v>1.6306094487389842</v>
      </c>
      <c r="DY39" s="76">
        <v>-20.40453797502175</v>
      </c>
      <c r="DZ39" s="76">
        <v>-21.681605121963457</v>
      </c>
      <c r="EA39" s="76">
        <v>33.460964687880789</v>
      </c>
      <c r="EB39" s="78">
        <v>4.5244853322162797</v>
      </c>
      <c r="EC39" s="75">
        <v>1902362</v>
      </c>
      <c r="ED39" s="75">
        <v>956635.79252489819</v>
      </c>
      <c r="EE39" s="75">
        <v>286065688.09012073</v>
      </c>
      <c r="EF39" s="76">
        <v>50.286737882952778</v>
      </c>
      <c r="EG39" s="77">
        <v>299.03301792115974</v>
      </c>
      <c r="EH39" s="77">
        <v>150.37394990549683</v>
      </c>
      <c r="EI39" s="76">
        <v>1.040165117714356</v>
      </c>
      <c r="EJ39" s="76">
        <v>4.4989157967207598</v>
      </c>
      <c r="EK39" s="76">
        <v>3.4231443258244036</v>
      </c>
      <c r="EL39" s="76">
        <v>18.721168364892858</v>
      </c>
      <c r="EM39" s="78">
        <v>22.785165303317648</v>
      </c>
      <c r="EN39" s="75">
        <v>1945980</v>
      </c>
      <c r="EO39" s="75">
        <v>1308813.684668032</v>
      </c>
      <c r="EP39" s="75">
        <v>406910574.78482419</v>
      </c>
      <c r="EQ39" s="76">
        <v>67.257304014842489</v>
      </c>
      <c r="ER39" s="77">
        <v>310.90030578953883</v>
      </c>
      <c r="ES39" s="77">
        <v>209.1031638479451</v>
      </c>
      <c r="ET39" s="76">
        <v>1.028675617781645</v>
      </c>
      <c r="EU39" s="76">
        <v>19.69753739568478</v>
      </c>
      <c r="EV39" s="76">
        <v>18.478775123688724</v>
      </c>
      <c r="EW39" s="76">
        <v>22.067367493107774</v>
      </c>
      <c r="EX39" s="78">
        <v>44.623921831652574</v>
      </c>
      <c r="EY39" s="75">
        <v>7574956</v>
      </c>
      <c r="EZ39" s="75">
        <v>3516966.5474559534</v>
      </c>
      <c r="FA39" s="75">
        <v>1014347564.4916519</v>
      </c>
      <c r="FB39" s="76">
        <v>46.428870972398435</v>
      </c>
      <c r="FC39" s="77">
        <v>288.41547134572386</v>
      </c>
      <c r="FD39" s="77">
        <v>133.90804705554089</v>
      </c>
      <c r="FE39" s="76">
        <v>0.29943029592674697</v>
      </c>
      <c r="FF39" s="76">
        <v>-6.382081989531506</v>
      </c>
      <c r="FG39" s="76">
        <v>-6.6615655399971949</v>
      </c>
      <c r="FH39" s="76">
        <v>24.302217020197144</v>
      </c>
      <c r="FI39" s="78">
        <v>16.021743365716372</v>
      </c>
      <c r="FK39" s="79">
        <v>170</v>
      </c>
      <c r="FL39" s="80">
        <v>108</v>
      </c>
      <c r="FM39" s="75">
        <v>21569</v>
      </c>
      <c r="FN39" s="80">
        <v>19556</v>
      </c>
    </row>
    <row r="40" spans="2:170" x14ac:dyDescent="0.2">
      <c r="B40" s="72" t="s">
        <v>88</v>
      </c>
      <c r="K40" s="69"/>
      <c r="T40" s="69"/>
      <c r="AC40" s="69"/>
      <c r="AL40" s="69"/>
      <c r="AU40" s="69"/>
      <c r="BD40" s="69"/>
      <c r="BM40" s="69"/>
      <c r="BV40" s="69"/>
      <c r="CE40" s="69"/>
      <c r="CN40" s="69"/>
      <c r="CW40" s="69"/>
      <c r="DF40" s="69"/>
      <c r="DQ40" s="69"/>
      <c r="EB40" s="69"/>
      <c r="EM40" s="69"/>
      <c r="EX40" s="69"/>
      <c r="FI40" s="69"/>
      <c r="FK40" s="70"/>
      <c r="FL40" s="71"/>
      <c r="FN40" s="71"/>
    </row>
    <row r="41" spans="2:170" x14ac:dyDescent="0.2">
      <c r="B41" s="73" t="s">
        <v>61</v>
      </c>
      <c r="C41" s="46">
        <v>609212</v>
      </c>
      <c r="D41" s="46">
        <v>120006.75513698631</v>
      </c>
      <c r="E41" s="46">
        <v>18412190.039454713</v>
      </c>
      <c r="F41" s="49">
        <v>19.698685373398146</v>
      </c>
      <c r="G41" s="50">
        <v>153.42628019928893</v>
      </c>
      <c r="H41" s="50">
        <v>30.222960216566179</v>
      </c>
      <c r="I41" s="49">
        <v>-47.638907139218773</v>
      </c>
      <c r="J41" s="49">
        <v>4.5732522344348583</v>
      </c>
      <c r="K41" s="69">
        <v>-45.244302290018688</v>
      </c>
      <c r="L41" s="46">
        <v>585993</v>
      </c>
      <c r="M41" s="46">
        <v>97643.963968568321</v>
      </c>
      <c r="N41" s="46">
        <v>13793312.354098257</v>
      </c>
      <c r="O41" s="49">
        <v>16.662991532077744</v>
      </c>
      <c r="P41" s="50">
        <v>141.26129044226775</v>
      </c>
      <c r="Q41" s="50">
        <v>23.538356864498819</v>
      </c>
      <c r="R41" s="49">
        <v>-44.162860437653407</v>
      </c>
      <c r="S41" s="49">
        <v>-2.6529032922140705</v>
      </c>
      <c r="T41" s="69">
        <v>-45.644165751414107</v>
      </c>
      <c r="U41" s="46">
        <v>554700</v>
      </c>
      <c r="V41" s="46">
        <v>103581.11184471147</v>
      </c>
      <c r="W41" s="46">
        <v>13979620.24655062</v>
      </c>
      <c r="X41" s="49">
        <v>18.673357101985122</v>
      </c>
      <c r="Y41" s="50">
        <v>134.96302557080898</v>
      </c>
      <c r="Z41" s="50">
        <v>25.202127720480657</v>
      </c>
      <c r="AA41" s="49">
        <v>-48.163709616449019</v>
      </c>
      <c r="AB41" s="49">
        <v>-5.3072605887853648</v>
      </c>
      <c r="AC41" s="69">
        <v>-50.914796626639344</v>
      </c>
      <c r="AD41" s="46">
        <v>612653</v>
      </c>
      <c r="AE41" s="46">
        <v>138362.91019955653</v>
      </c>
      <c r="AF41" s="46">
        <v>20412683.475791294</v>
      </c>
      <c r="AG41" s="49">
        <v>22.584221443387456</v>
      </c>
      <c r="AH41" s="50">
        <v>147.53002409641942</v>
      </c>
      <c r="AI41" s="50">
        <v>33.318507337418239</v>
      </c>
      <c r="AJ41" s="49">
        <v>-44.954265489559738</v>
      </c>
      <c r="AK41" s="49">
        <v>-5.857439858566158</v>
      </c>
      <c r="AL41" s="69">
        <v>-48.178536283166821</v>
      </c>
      <c r="AM41" s="46">
        <v>596310</v>
      </c>
      <c r="AN41" s="46">
        <v>224910.59966297544</v>
      </c>
      <c r="AO41" s="46">
        <v>38981990.903961658</v>
      </c>
      <c r="AP41" s="49">
        <v>37.717059861980424</v>
      </c>
      <c r="AQ41" s="50">
        <v>173.32215983762208</v>
      </c>
      <c r="AR41" s="50">
        <v>65.372022780033305</v>
      </c>
      <c r="AS41" s="49">
        <v>-14.060153109993852</v>
      </c>
      <c r="AT41" s="49">
        <v>16.120813062521435</v>
      </c>
      <c r="AU41" s="69">
        <v>-0.20595104651194851</v>
      </c>
      <c r="AV41" s="46">
        <v>616900</v>
      </c>
      <c r="AW41" s="46">
        <v>297512.68710767746</v>
      </c>
      <c r="AX41" s="46">
        <v>60744232.550274022</v>
      </c>
      <c r="AY41" s="49">
        <v>48.227052538122457</v>
      </c>
      <c r="AZ41" s="50">
        <v>204.17358715290393</v>
      </c>
      <c r="BA41" s="50">
        <v>98.466903145200234</v>
      </c>
      <c r="BB41" s="49">
        <v>7.2649323191637558</v>
      </c>
      <c r="BC41" s="49">
        <v>19.088032071682427</v>
      </c>
      <c r="BD41" s="69">
        <v>27.73969700192832</v>
      </c>
      <c r="BE41" s="46">
        <v>618884</v>
      </c>
      <c r="BF41" s="46">
        <v>238001.42050912583</v>
      </c>
      <c r="BG41" s="46">
        <v>50617701.364424191</v>
      </c>
      <c r="BH41" s="49">
        <v>38.45654767438257</v>
      </c>
      <c r="BI41" s="50">
        <v>212.6781481225795</v>
      </c>
      <c r="BJ41" s="50">
        <v>81.788673425753771</v>
      </c>
      <c r="BK41" s="49">
        <v>9.9618813747387218</v>
      </c>
      <c r="BL41" s="49">
        <v>9.7220565169254147</v>
      </c>
      <c r="BM41" s="69">
        <v>20.652437628999927</v>
      </c>
      <c r="BN41" s="46">
        <v>558992</v>
      </c>
      <c r="BO41" s="46">
        <v>258009.3119446598</v>
      </c>
      <c r="BP41" s="46">
        <v>46498170.344860889</v>
      </c>
      <c r="BQ41" s="49">
        <v>46.156172529241886</v>
      </c>
      <c r="BR41" s="50">
        <v>180.2189618444246</v>
      </c>
      <c r="BS41" s="50">
        <v>83.182174959321216</v>
      </c>
      <c r="BT41" s="49">
        <v>9.7155426389628268</v>
      </c>
      <c r="BU41" s="49">
        <v>10.111647948061822</v>
      </c>
      <c r="BV41" s="69">
        <v>20.809592054927393</v>
      </c>
      <c r="BW41" s="46">
        <v>618946</v>
      </c>
      <c r="BX41" s="46">
        <v>363233.12679425837</v>
      </c>
      <c r="BY41" s="46">
        <v>67629232.331079185</v>
      </c>
      <c r="BZ41" s="49">
        <v>58.685753974378763</v>
      </c>
      <c r="CA41" s="50">
        <v>186.18685175536197</v>
      </c>
      <c r="CB41" s="50">
        <v>109.26515775379303</v>
      </c>
      <c r="CC41" s="49">
        <v>13.210049632196057</v>
      </c>
      <c r="CD41" s="49">
        <v>14.184047713368578</v>
      </c>
      <c r="CE41" s="69">
        <v>29.267817088176113</v>
      </c>
      <c r="CF41" s="46">
        <v>597270</v>
      </c>
      <c r="CG41" s="46">
        <v>395232.91647094249</v>
      </c>
      <c r="CH41" s="46">
        <v>80995975.341460884</v>
      </c>
      <c r="CI41" s="49">
        <v>66.173240991669175</v>
      </c>
      <c r="CJ41" s="50">
        <v>204.93226137306229</v>
      </c>
      <c r="CK41" s="50">
        <v>135.61031918807387</v>
      </c>
      <c r="CL41" s="49">
        <v>6.593778810981326</v>
      </c>
      <c r="CM41" s="49">
        <v>17.386066821434586</v>
      </c>
      <c r="CN41" s="69">
        <v>25.126244422551139</v>
      </c>
      <c r="CO41" s="46">
        <v>617179</v>
      </c>
      <c r="CP41" s="46">
        <v>403979.44793736824</v>
      </c>
      <c r="CQ41" s="46">
        <v>78695105.856028378</v>
      </c>
      <c r="CR41" s="49">
        <v>65.455799360860993</v>
      </c>
      <c r="CS41" s="50">
        <v>194.79977572579145</v>
      </c>
      <c r="CT41" s="50">
        <v>127.50775035448125</v>
      </c>
      <c r="CU41" s="49">
        <v>19.107949602070001</v>
      </c>
      <c r="CV41" s="49">
        <v>20.023896560988327</v>
      </c>
      <c r="CW41" s="69">
        <v>42.958002226202048</v>
      </c>
      <c r="CX41" s="46">
        <v>597270</v>
      </c>
      <c r="CY41" s="46">
        <v>388101.81924004824</v>
      </c>
      <c r="CZ41" s="46">
        <v>78768357.415631115</v>
      </c>
      <c r="DA41" s="49">
        <v>64.979292320064332</v>
      </c>
      <c r="DB41" s="50">
        <v>202.95797007566048</v>
      </c>
      <c r="DC41" s="50">
        <v>131.88065266233212</v>
      </c>
      <c r="DD41" s="49">
        <v>38.781703620979869</v>
      </c>
      <c r="DE41" s="49">
        <v>22.011249647962895</v>
      </c>
      <c r="DF41" s="69">
        <v>69.329290870700291</v>
      </c>
      <c r="DG41" s="46">
        <v>1749905</v>
      </c>
      <c r="DH41" s="46">
        <v>321231.8309502661</v>
      </c>
      <c r="DI41" s="46">
        <v>46185122.640103593</v>
      </c>
      <c r="DJ41" s="49">
        <v>18.357101154077856</v>
      </c>
      <c r="DK41" s="50">
        <v>143.77505026036502</v>
      </c>
      <c r="DL41" s="50">
        <v>26.392931410621486</v>
      </c>
      <c r="DM41" s="49">
        <v>2.9418858565465182</v>
      </c>
      <c r="DN41" s="49">
        <v>-45.177579547479503</v>
      </c>
      <c r="DO41" s="49">
        <v>-46.744301412104271</v>
      </c>
      <c r="DP41" s="49">
        <v>-0.71678108700335663</v>
      </c>
      <c r="DQ41" s="69">
        <v>-47.126028187233189</v>
      </c>
      <c r="DR41" s="46">
        <v>1825863</v>
      </c>
      <c r="DS41" s="46">
        <v>660786.19697020948</v>
      </c>
      <c r="DT41" s="46">
        <v>120138906.93002698</v>
      </c>
      <c r="DU41" s="49">
        <v>36.190349274299848</v>
      </c>
      <c r="DV41" s="50">
        <v>181.81207095559725</v>
      </c>
      <c r="DW41" s="50">
        <v>65.798423501668509</v>
      </c>
      <c r="DX41" s="49">
        <v>1.9749779530980436</v>
      </c>
      <c r="DY41" s="49">
        <v>-14.74541500339317</v>
      </c>
      <c r="DZ41" s="49">
        <v>-16.396564424105385</v>
      </c>
      <c r="EA41" s="49">
        <v>14.044003776543684</v>
      </c>
      <c r="EB41" s="69">
        <v>-4.6552947744206001</v>
      </c>
      <c r="EC41" s="46">
        <v>1796822</v>
      </c>
      <c r="ED41" s="46">
        <v>859243.85924804397</v>
      </c>
      <c r="EE41" s="46">
        <v>164745104.04036427</v>
      </c>
      <c r="EF41" s="49">
        <v>47.820199176548599</v>
      </c>
      <c r="EG41" s="50">
        <v>191.73265222347794</v>
      </c>
      <c r="EH41" s="50">
        <v>91.686936179746382</v>
      </c>
      <c r="EI41" s="49">
        <v>0.80466586142108831</v>
      </c>
      <c r="EJ41" s="49">
        <v>12.054489962657605</v>
      </c>
      <c r="EK41" s="49">
        <v>11.160023204340048</v>
      </c>
      <c r="EL41" s="49">
        <v>11.600976632128411</v>
      </c>
      <c r="EM41" s="69">
        <v>24.055671520524871</v>
      </c>
      <c r="EN41" s="46">
        <v>1811719</v>
      </c>
      <c r="EO41" s="46">
        <v>1187314.183648359</v>
      </c>
      <c r="EP41" s="46">
        <v>238459438.61312038</v>
      </c>
      <c r="EQ41" s="49">
        <v>65.535228346579075</v>
      </c>
      <c r="ER41" s="50">
        <v>200.83937503415163</v>
      </c>
      <c r="ES41" s="50">
        <v>131.62054303847361</v>
      </c>
      <c r="ET41" s="49">
        <v>0.27557922003165924</v>
      </c>
      <c r="EU41" s="49">
        <v>20.313038104789182</v>
      </c>
      <c r="EV41" s="49">
        <v>19.982391565996895</v>
      </c>
      <c r="EW41" s="49">
        <v>19.516224679969383</v>
      </c>
      <c r="EX41" s="69">
        <v>43.398424680344213</v>
      </c>
      <c r="EY41" s="46">
        <v>7184309</v>
      </c>
      <c r="EZ41" s="46">
        <v>3028576.0708168787</v>
      </c>
      <c r="FA41" s="46">
        <v>569528572.22361517</v>
      </c>
      <c r="FB41" s="49">
        <v>42.155426093405481</v>
      </c>
      <c r="FC41" s="50">
        <v>188.05159880629972</v>
      </c>
      <c r="FD41" s="50">
        <v>79.27395275225706</v>
      </c>
      <c r="FE41" s="49">
        <v>1.4787948950903551</v>
      </c>
      <c r="FF41" s="49">
        <v>-2.7646707591014095</v>
      </c>
      <c r="FG41" s="49">
        <v>-4.1816279534506986</v>
      </c>
      <c r="FH41" s="49">
        <v>15.757275287414739</v>
      </c>
      <c r="FI41" s="69">
        <v>10.91673670570608</v>
      </c>
      <c r="FK41" s="70">
        <v>213</v>
      </c>
      <c r="FL41" s="71">
        <v>131</v>
      </c>
      <c r="FM41" s="46">
        <v>19909</v>
      </c>
      <c r="FN41" s="71">
        <v>16580</v>
      </c>
    </row>
    <row r="42" spans="2:170" x14ac:dyDescent="0.2">
      <c r="B42" s="73" t="s">
        <v>62</v>
      </c>
      <c r="C42" s="46">
        <v>121334</v>
      </c>
      <c r="D42" s="46">
        <v>22333.596419246551</v>
      </c>
      <c r="E42" s="46">
        <v>3207587.8960470706</v>
      </c>
      <c r="F42" s="49">
        <v>18.406709099878476</v>
      </c>
      <c r="G42" s="50">
        <v>143.62164677081964</v>
      </c>
      <c r="H42" s="50">
        <v>26.43601872555978</v>
      </c>
      <c r="I42" s="49">
        <v>-49.541042102636325</v>
      </c>
      <c r="J42" s="49">
        <v>9.39841237449551E-2</v>
      </c>
      <c r="K42" s="69">
        <v>-49.493618693193248</v>
      </c>
      <c r="L42" s="46">
        <v>121086</v>
      </c>
      <c r="M42" s="46">
        <v>21639.681355932204</v>
      </c>
      <c r="N42" s="46">
        <v>2904864.5453728829</v>
      </c>
      <c r="O42" s="49">
        <v>17.871332239839621</v>
      </c>
      <c r="P42" s="50">
        <v>134.23786134339528</v>
      </c>
      <c r="Q42" s="50">
        <v>23.990094192333405</v>
      </c>
      <c r="R42" s="49">
        <v>-30.196678780986542</v>
      </c>
      <c r="S42" s="49">
        <v>-4.7124782349330623</v>
      </c>
      <c r="T42" s="69">
        <v>-33.486145100649004</v>
      </c>
      <c r="U42" s="46">
        <v>117420</v>
      </c>
      <c r="V42" s="46">
        <v>23237.601678748568</v>
      </c>
      <c r="W42" s="46">
        <v>3090831.8944267854</v>
      </c>
      <c r="X42" s="49">
        <v>19.790156428843954</v>
      </c>
      <c r="Y42" s="50">
        <v>133.00993524015161</v>
      </c>
      <c r="Z42" s="50">
        <v>26.322874249930038</v>
      </c>
      <c r="AA42" s="49">
        <v>-33.243493843913207</v>
      </c>
      <c r="AB42" s="49">
        <v>-4.7580066546392521</v>
      </c>
      <c r="AC42" s="69">
        <v>-36.419772849387016</v>
      </c>
      <c r="AD42" s="46">
        <v>121334</v>
      </c>
      <c r="AE42" s="46">
        <v>29641.81421169504</v>
      </c>
      <c r="AF42" s="46">
        <v>4070307.2643576344</v>
      </c>
      <c r="AG42" s="49">
        <v>24.429932427592465</v>
      </c>
      <c r="AH42" s="50">
        <v>137.31640159702889</v>
      </c>
      <c r="AI42" s="50">
        <v>33.546304122155654</v>
      </c>
      <c r="AJ42" s="49">
        <v>-32.524537980093285</v>
      </c>
      <c r="AK42" s="49">
        <v>-5.0769811697176213</v>
      </c>
      <c r="AL42" s="69">
        <v>-35.950254480930354</v>
      </c>
      <c r="AM42" s="46">
        <v>117420</v>
      </c>
      <c r="AN42" s="46">
        <v>47889.282013323464</v>
      </c>
      <c r="AO42" s="46">
        <v>7296081.5497896848</v>
      </c>
      <c r="AP42" s="49">
        <v>40.784603997039227</v>
      </c>
      <c r="AQ42" s="50">
        <v>152.35312042807018</v>
      </c>
      <c r="AR42" s="50">
        <v>62.136616843720702</v>
      </c>
      <c r="AS42" s="49">
        <v>1.1903005138028671</v>
      </c>
      <c r="AT42" s="49">
        <v>9.3114224909246968</v>
      </c>
      <c r="AU42" s="69">
        <v>10.612556914347397</v>
      </c>
      <c r="AV42" s="46">
        <v>121365</v>
      </c>
      <c r="AW42" s="46">
        <v>58240.285714285717</v>
      </c>
      <c r="AX42" s="46">
        <v>10263179.85721714</v>
      </c>
      <c r="AY42" s="49">
        <v>47.987711213517663</v>
      </c>
      <c r="AZ42" s="50">
        <v>176.22131710627397</v>
      </c>
      <c r="BA42" s="50">
        <v>84.564576749615966</v>
      </c>
      <c r="BB42" s="49">
        <v>11.608183242353324</v>
      </c>
      <c r="BC42" s="49">
        <v>15.453256061077006</v>
      </c>
      <c r="BD42" s="69">
        <v>28.855281583876106</v>
      </c>
      <c r="BE42" s="46">
        <v>121365</v>
      </c>
      <c r="BF42" s="46">
        <v>47184.950324799385</v>
      </c>
      <c r="BG42" s="46">
        <v>8278342.5825491799</v>
      </c>
      <c r="BH42" s="49">
        <v>38.878548448728537</v>
      </c>
      <c r="BI42" s="50">
        <v>175.44455436669733</v>
      </c>
      <c r="BJ42" s="50">
        <v>68.210296070112307</v>
      </c>
      <c r="BK42" s="49">
        <v>22.427007352514558</v>
      </c>
      <c r="BL42" s="49">
        <v>9.7108625695447017</v>
      </c>
      <c r="BM42" s="69">
        <v>34.315725784487157</v>
      </c>
      <c r="BN42" s="46">
        <v>109620</v>
      </c>
      <c r="BO42" s="46">
        <v>51572.393063583811</v>
      </c>
      <c r="BP42" s="46">
        <v>8387430.4158294722</v>
      </c>
      <c r="BQ42" s="49">
        <v>47.046518029176987</v>
      </c>
      <c r="BR42" s="50">
        <v>162.63411328399238</v>
      </c>
      <c r="BS42" s="50">
        <v>76.513687427745595</v>
      </c>
      <c r="BT42" s="49">
        <v>11.371424727821292</v>
      </c>
      <c r="BU42" s="49">
        <v>11.470991085016404</v>
      </c>
      <c r="BV42" s="69">
        <v>24.146830929562586</v>
      </c>
      <c r="BW42" s="46">
        <v>121365</v>
      </c>
      <c r="BX42" s="46">
        <v>66119.329996149405</v>
      </c>
      <c r="BY42" s="46">
        <v>11109190.122306386</v>
      </c>
      <c r="BZ42" s="49">
        <v>54.479734681456272</v>
      </c>
      <c r="CA42" s="50">
        <v>168.0172821314637</v>
      </c>
      <c r="CB42" s="50">
        <v>91.535369524215255</v>
      </c>
      <c r="CC42" s="49">
        <v>12.242663667849794</v>
      </c>
      <c r="CD42" s="49">
        <v>14.656381476089233</v>
      </c>
      <c r="CE42" s="69">
        <v>28.693376633975525</v>
      </c>
      <c r="CF42" s="46">
        <v>117450</v>
      </c>
      <c r="CG42" s="46">
        <v>76890.35851966076</v>
      </c>
      <c r="CH42" s="46">
        <v>14084182.682493689</v>
      </c>
      <c r="CI42" s="49">
        <v>65.466461063993833</v>
      </c>
      <c r="CJ42" s="50">
        <v>183.17228523381618</v>
      </c>
      <c r="CK42" s="50">
        <v>119.91641279262399</v>
      </c>
      <c r="CL42" s="49">
        <v>10.610844127682032</v>
      </c>
      <c r="CM42" s="49">
        <v>16.033847319939273</v>
      </c>
      <c r="CN42" s="69">
        <v>28.346017994398466</v>
      </c>
      <c r="CO42" s="46">
        <v>121365</v>
      </c>
      <c r="CP42" s="46">
        <v>77353.583365720944</v>
      </c>
      <c r="CQ42" s="46">
        <v>13574620.97356444</v>
      </c>
      <c r="CR42" s="49">
        <v>63.736318844577056</v>
      </c>
      <c r="CS42" s="50">
        <v>175.48793970390258</v>
      </c>
      <c r="CT42" s="50">
        <v>111.84955278345849</v>
      </c>
      <c r="CU42" s="49">
        <v>22.684154102566819</v>
      </c>
      <c r="CV42" s="49">
        <v>17.760483396019492</v>
      </c>
      <c r="CW42" s="69">
        <v>44.473452921480138</v>
      </c>
      <c r="CX42" s="46">
        <v>116730</v>
      </c>
      <c r="CY42" s="46">
        <v>77812.429961089496</v>
      </c>
      <c r="CZ42" s="46">
        <v>14131645.073138518</v>
      </c>
      <c r="DA42" s="49">
        <v>66.660181582360565</v>
      </c>
      <c r="DB42" s="50">
        <v>181.61166641634401</v>
      </c>
      <c r="DC42" s="50">
        <v>121.06266660788587</v>
      </c>
      <c r="DD42" s="49">
        <v>51.150679382638124</v>
      </c>
      <c r="DE42" s="49">
        <v>20.048069784244102</v>
      </c>
      <c r="DF42" s="69">
        <v>81.453473064571526</v>
      </c>
      <c r="DG42" s="46">
        <v>359840</v>
      </c>
      <c r="DH42" s="46">
        <v>67210.879453927322</v>
      </c>
      <c r="DI42" s="46">
        <v>9203284.3358467389</v>
      </c>
      <c r="DJ42" s="49">
        <v>18.677990066120309</v>
      </c>
      <c r="DK42" s="50">
        <v>136.93146720622124</v>
      </c>
      <c r="DL42" s="50">
        <v>25.576045842170796</v>
      </c>
      <c r="DM42" s="49">
        <v>0.10292931259910423</v>
      </c>
      <c r="DN42" s="49">
        <v>-38.854865678124852</v>
      </c>
      <c r="DO42" s="49">
        <v>-38.917737231234803</v>
      </c>
      <c r="DP42" s="49">
        <v>-3.2536676017786221</v>
      </c>
      <c r="DQ42" s="69">
        <v>-40.905151025422263</v>
      </c>
      <c r="DR42" s="46">
        <v>360119</v>
      </c>
      <c r="DS42" s="46">
        <v>135771.38193930421</v>
      </c>
      <c r="DT42" s="46">
        <v>21629568.67136446</v>
      </c>
      <c r="DU42" s="49">
        <v>37.701810218095744</v>
      </c>
      <c r="DV42" s="50">
        <v>159.30874652976451</v>
      </c>
      <c r="DW42" s="50">
        <v>60.062281277479002</v>
      </c>
      <c r="DX42" s="49">
        <v>0.34188558117762446</v>
      </c>
      <c r="DY42" s="49">
        <v>-5.0209950613149328</v>
      </c>
      <c r="DZ42" s="49">
        <v>-5.3446081977147601</v>
      </c>
      <c r="EA42" s="49">
        <v>9.2524884924796105</v>
      </c>
      <c r="EB42" s="69">
        <v>3.4133710363236958</v>
      </c>
      <c r="EC42" s="46">
        <v>352350</v>
      </c>
      <c r="ED42" s="46">
        <v>164876.67338453259</v>
      </c>
      <c r="EE42" s="46">
        <v>27774963.120685037</v>
      </c>
      <c r="EF42" s="49">
        <v>46.793436465029828</v>
      </c>
      <c r="EG42" s="50">
        <v>168.45902182843687</v>
      </c>
      <c r="EH42" s="50">
        <v>78.827765348900343</v>
      </c>
      <c r="EI42" s="49">
        <v>0.35888233786208662</v>
      </c>
      <c r="EJ42" s="49">
        <v>15.104085210615995</v>
      </c>
      <c r="EK42" s="49">
        <v>14.692474177896177</v>
      </c>
      <c r="EL42" s="49">
        <v>12.366567285937851</v>
      </c>
      <c r="EM42" s="69">
        <v>28.875996169036139</v>
      </c>
      <c r="EN42" s="46">
        <v>355545</v>
      </c>
      <c r="EO42" s="46">
        <v>232056.37184647119</v>
      </c>
      <c r="EP42" s="46">
        <v>41790448.729196645</v>
      </c>
      <c r="EQ42" s="49">
        <v>65.267792219401542</v>
      </c>
      <c r="ER42" s="50">
        <v>180.08748648731466</v>
      </c>
      <c r="ES42" s="50">
        <v>117.53912649368336</v>
      </c>
      <c r="ET42" s="49">
        <v>-0.17659907797874072</v>
      </c>
      <c r="EU42" s="49">
        <v>25.90151945619516</v>
      </c>
      <c r="EV42" s="49">
        <v>26.124253725426225</v>
      </c>
      <c r="EW42" s="49">
        <v>17.712273445555812</v>
      </c>
      <c r="EX42" s="69">
        <v>48.463726426342994</v>
      </c>
      <c r="EY42" s="46">
        <v>1427854</v>
      </c>
      <c r="EZ42" s="46">
        <v>599915.30662423535</v>
      </c>
      <c r="FA42" s="46">
        <v>100398264.85709289</v>
      </c>
      <c r="FB42" s="49">
        <v>42.015171482815141</v>
      </c>
      <c r="FC42" s="50">
        <v>167.35406439625757</v>
      </c>
      <c r="FD42" s="50">
        <v>70.314097139548494</v>
      </c>
      <c r="FE42" s="49">
        <v>0.1562822226867355</v>
      </c>
      <c r="FF42" s="49">
        <v>3.3577171821907794</v>
      </c>
      <c r="FG42" s="49">
        <v>3.196439492928361</v>
      </c>
      <c r="FH42" s="49">
        <v>12.851050408447286</v>
      </c>
      <c r="FI42" s="69">
        <v>16.458265951688102</v>
      </c>
      <c r="FK42" s="70">
        <v>88</v>
      </c>
      <c r="FL42" s="71">
        <v>37</v>
      </c>
      <c r="FM42" s="46">
        <v>3891</v>
      </c>
      <c r="FN42" s="71">
        <v>2570</v>
      </c>
    </row>
    <row r="43" spans="2:170" x14ac:dyDescent="0.2">
      <c r="B43" s="73" t="s">
        <v>63</v>
      </c>
      <c r="C43" s="46">
        <v>235817</v>
      </c>
      <c r="D43" s="46">
        <v>70028.170680459021</v>
      </c>
      <c r="E43" s="46">
        <v>10092052.532859251</v>
      </c>
      <c r="F43" s="49">
        <v>29.69598064620406</v>
      </c>
      <c r="G43" s="50">
        <v>144.11418197556006</v>
      </c>
      <c r="H43" s="50">
        <v>42.796119587897607</v>
      </c>
      <c r="I43" s="49">
        <v>-44.751429751376882</v>
      </c>
      <c r="J43" s="49">
        <v>2.7004141533156202E-2</v>
      </c>
      <c r="K43" s="69">
        <v>-44.736510349312532</v>
      </c>
      <c r="L43" s="46">
        <v>231012</v>
      </c>
      <c r="M43" s="46">
        <v>65265.67300380228</v>
      </c>
      <c r="N43" s="46">
        <v>8824414.761177944</v>
      </c>
      <c r="O43" s="49">
        <v>28.25207045686037</v>
      </c>
      <c r="P43" s="50">
        <v>135.20759619936572</v>
      </c>
      <c r="Q43" s="50">
        <v>38.198945341272072</v>
      </c>
      <c r="R43" s="49">
        <v>-35.269670279817802</v>
      </c>
      <c r="S43" s="49">
        <v>-0.33559064182194054</v>
      </c>
      <c r="T43" s="69">
        <v>-35.486899208729234</v>
      </c>
      <c r="U43" s="46">
        <v>220050</v>
      </c>
      <c r="V43" s="46">
        <v>72572.232805124746</v>
      </c>
      <c r="W43" s="46">
        <v>9972071.8511906173</v>
      </c>
      <c r="X43" s="49">
        <v>32.979883119802203</v>
      </c>
      <c r="Y43" s="50">
        <v>137.40891613419438</v>
      </c>
      <c r="Z43" s="50">
        <v>45.317299937244343</v>
      </c>
      <c r="AA43" s="49">
        <v>-32.427915864444728</v>
      </c>
      <c r="AB43" s="49">
        <v>-5.1538079930200533</v>
      </c>
      <c r="AC43" s="69">
        <v>-35.910451337653505</v>
      </c>
      <c r="AD43" s="46">
        <v>227385</v>
      </c>
      <c r="AE43" s="46">
        <v>80550.219993256906</v>
      </c>
      <c r="AF43" s="46">
        <v>11754484.942996426</v>
      </c>
      <c r="AG43" s="49">
        <v>35.424597046092273</v>
      </c>
      <c r="AH43" s="50">
        <v>145.92740955866324</v>
      </c>
      <c r="AI43" s="50">
        <v>51.694196815957191</v>
      </c>
      <c r="AJ43" s="49">
        <v>-36.722122601974071</v>
      </c>
      <c r="AK43" s="49">
        <v>-9.7953982406275397</v>
      </c>
      <c r="AL43" s="69">
        <v>-42.920442691341073</v>
      </c>
      <c r="AM43" s="46">
        <v>224430</v>
      </c>
      <c r="AN43" s="46">
        <v>126151.71651859164</v>
      </c>
      <c r="AO43" s="46">
        <v>21543772.545721699</v>
      </c>
      <c r="AP43" s="49">
        <v>56.209827794230556</v>
      </c>
      <c r="AQ43" s="50">
        <v>170.77668968972515</v>
      </c>
      <c r="AR43" s="50">
        <v>95.993283187281989</v>
      </c>
      <c r="AS43" s="49">
        <v>-4.4430847346825821</v>
      </c>
      <c r="AT43" s="49">
        <v>10.21192492868887</v>
      </c>
      <c r="AU43" s="69">
        <v>5.3151157163412064</v>
      </c>
      <c r="AV43" s="46">
        <v>231911</v>
      </c>
      <c r="AW43" s="46">
        <v>158786.0097071405</v>
      </c>
      <c r="AX43" s="46">
        <v>33156312.139480025</v>
      </c>
      <c r="AY43" s="49">
        <v>68.468511501024324</v>
      </c>
      <c r="AZ43" s="50">
        <v>208.81129389568008</v>
      </c>
      <c r="BA43" s="50">
        <v>142.96998477640142</v>
      </c>
      <c r="BB43" s="49">
        <v>9.7431619306842148</v>
      </c>
      <c r="BC43" s="49">
        <v>11.689350026034834</v>
      </c>
      <c r="BD43" s="69">
        <v>22.571424258396636</v>
      </c>
      <c r="BE43" s="46">
        <v>232624</v>
      </c>
      <c r="BF43" s="46">
        <v>153431.38322580646</v>
      </c>
      <c r="BG43" s="46">
        <v>34476157.251599945</v>
      </c>
      <c r="BH43" s="49">
        <v>65.956815816857443</v>
      </c>
      <c r="BI43" s="50">
        <v>224.7008175691218</v>
      </c>
      <c r="BJ43" s="50">
        <v>148.20550438303849</v>
      </c>
      <c r="BK43" s="49">
        <v>24.699161627764624</v>
      </c>
      <c r="BL43" s="49">
        <v>8.8899096075107256</v>
      </c>
      <c r="BM43" s="69">
        <v>35.784804377888179</v>
      </c>
      <c r="BN43" s="46">
        <v>212408</v>
      </c>
      <c r="BO43" s="46">
        <v>140528.62657613968</v>
      </c>
      <c r="BP43" s="46">
        <v>25131737.684429679</v>
      </c>
      <c r="BQ43" s="49">
        <v>66.159761673825685</v>
      </c>
      <c r="BR43" s="50">
        <v>178.83714013822711</v>
      </c>
      <c r="BS43" s="50">
        <v>118.31822569973671</v>
      </c>
      <c r="BT43" s="49">
        <v>9.7557953269444706</v>
      </c>
      <c r="BU43" s="49">
        <v>9.8538849249687566</v>
      </c>
      <c r="BV43" s="69">
        <v>20.571005096856137</v>
      </c>
      <c r="BW43" s="46">
        <v>235166</v>
      </c>
      <c r="BX43" s="46">
        <v>169170.94170117873</v>
      </c>
      <c r="BY43" s="46">
        <v>31456257.133929405</v>
      </c>
      <c r="BZ43" s="49">
        <v>71.936819821393698</v>
      </c>
      <c r="CA43" s="50">
        <v>185.94361902585678</v>
      </c>
      <c r="CB43" s="50">
        <v>133.76192618800934</v>
      </c>
      <c r="CC43" s="49">
        <v>8.8894047845287485</v>
      </c>
      <c r="CD43" s="49">
        <v>13.473915913112329</v>
      </c>
      <c r="CE43" s="69">
        <v>23.561071623377792</v>
      </c>
      <c r="CF43" s="46">
        <v>227580</v>
      </c>
      <c r="CG43" s="46">
        <v>173267.50641127117</v>
      </c>
      <c r="CH43" s="46">
        <v>36888379.387581348</v>
      </c>
      <c r="CI43" s="49">
        <v>76.134768613793469</v>
      </c>
      <c r="CJ43" s="50">
        <v>212.89842597504904</v>
      </c>
      <c r="CK43" s="50">
        <v>162.08972399851194</v>
      </c>
      <c r="CL43" s="49">
        <v>9.0646301860089888</v>
      </c>
      <c r="CM43" s="49">
        <v>15.97101905869761</v>
      </c>
      <c r="CN43" s="69">
        <v>26.483363059332852</v>
      </c>
      <c r="CO43" s="46">
        <v>235166</v>
      </c>
      <c r="CP43" s="46">
        <v>168940.71236346368</v>
      </c>
      <c r="CQ43" s="46">
        <v>32061992.408922408</v>
      </c>
      <c r="CR43" s="49">
        <v>71.838919045892553</v>
      </c>
      <c r="CS43" s="50">
        <v>189.78250985436452</v>
      </c>
      <c r="CT43" s="50">
        <v>136.33770361753997</v>
      </c>
      <c r="CU43" s="49">
        <v>15.12085269099334</v>
      </c>
      <c r="CV43" s="49">
        <v>15.192402066892948</v>
      </c>
      <c r="CW43" s="69">
        <v>32.610475494603492</v>
      </c>
      <c r="CX43" s="46">
        <v>228060</v>
      </c>
      <c r="CY43" s="46">
        <v>156055.26764566556</v>
      </c>
      <c r="CZ43" s="46">
        <v>31004981.357166991</v>
      </c>
      <c r="DA43" s="49">
        <v>68.427285646612987</v>
      </c>
      <c r="DB43" s="50">
        <v>198.67949236783201</v>
      </c>
      <c r="DC43" s="50">
        <v>135.95098376377703</v>
      </c>
      <c r="DD43" s="49">
        <v>24.76806396103715</v>
      </c>
      <c r="DE43" s="49">
        <v>17.742008655879214</v>
      </c>
      <c r="DF43" s="69">
        <v>46.904424668962633</v>
      </c>
      <c r="DG43" s="46">
        <v>686879</v>
      </c>
      <c r="DH43" s="46">
        <v>207866.07648938606</v>
      </c>
      <c r="DI43" s="46">
        <v>28888539.145227812</v>
      </c>
      <c r="DJ43" s="49">
        <v>30.2624008725534</v>
      </c>
      <c r="DK43" s="50">
        <v>138.97668938155431</v>
      </c>
      <c r="DL43" s="50">
        <v>42.057682860049312</v>
      </c>
      <c r="DM43" s="49">
        <v>-1.1973481127095251</v>
      </c>
      <c r="DN43" s="49">
        <v>-38.675689488662911</v>
      </c>
      <c r="DO43" s="49">
        <v>-37.932525757147268</v>
      </c>
      <c r="DP43" s="49">
        <v>-1.9833502937309737</v>
      </c>
      <c r="DQ43" s="69">
        <v>-39.163541189916543</v>
      </c>
      <c r="DR43" s="46">
        <v>683726</v>
      </c>
      <c r="DS43" s="46">
        <v>365487.94621898903</v>
      </c>
      <c r="DT43" s="46">
        <v>66454569.628198147</v>
      </c>
      <c r="DU43" s="49">
        <v>53.455323655819591</v>
      </c>
      <c r="DV43" s="50">
        <v>181.82424431688543</v>
      </c>
      <c r="DW43" s="50">
        <v>97.194738284339266</v>
      </c>
      <c r="DX43" s="49">
        <v>-1.0798767343277536</v>
      </c>
      <c r="DY43" s="49">
        <v>-10.459273252112768</v>
      </c>
      <c r="DZ43" s="49">
        <v>-9.4817881418809709</v>
      </c>
      <c r="EA43" s="49">
        <v>7.9146491755011041</v>
      </c>
      <c r="EB43" s="69">
        <v>-2.3175892334310482</v>
      </c>
      <c r="EC43" s="46">
        <v>680198</v>
      </c>
      <c r="ED43" s="46">
        <v>463130.95150312484</v>
      </c>
      <c r="EE43" s="46">
        <v>91064152.06995903</v>
      </c>
      <c r="EF43" s="49">
        <v>68.087667341439527</v>
      </c>
      <c r="EG43" s="50">
        <v>196.62722125222632</v>
      </c>
      <c r="EH43" s="50">
        <v>133.87888830893215</v>
      </c>
      <c r="EI43" s="49">
        <v>0.42001733217391818</v>
      </c>
      <c r="EJ43" s="49">
        <v>14.385431194425628</v>
      </c>
      <c r="EK43" s="49">
        <v>13.907002043294202</v>
      </c>
      <c r="EL43" s="49">
        <v>11.475578572738774</v>
      </c>
      <c r="EM43" s="69">
        <v>26.97848956267088</v>
      </c>
      <c r="EN43" s="46">
        <v>690806</v>
      </c>
      <c r="EO43" s="46">
        <v>498263.48642040038</v>
      </c>
      <c r="EP43" s="46">
        <v>99955353.153670743</v>
      </c>
      <c r="EQ43" s="49">
        <v>72.127845794680482</v>
      </c>
      <c r="ER43" s="50">
        <v>200.60742132995736</v>
      </c>
      <c r="ES43" s="50">
        <v>144.69381150955658</v>
      </c>
      <c r="ET43" s="49">
        <v>-0.29458163201976773</v>
      </c>
      <c r="EU43" s="49">
        <v>15.332090201616911</v>
      </c>
      <c r="EV43" s="49">
        <v>15.672841144939134</v>
      </c>
      <c r="EW43" s="49">
        <v>16.052357249987384</v>
      </c>
      <c r="EX43" s="69">
        <v>34.241058846641444</v>
      </c>
      <c r="EY43" s="46">
        <v>2741609</v>
      </c>
      <c r="EZ43" s="46">
        <v>1534748.4606319005</v>
      </c>
      <c r="FA43" s="46">
        <v>286362613.99705577</v>
      </c>
      <c r="FB43" s="49">
        <v>55.97984470549595</v>
      </c>
      <c r="FC43" s="50">
        <v>186.58602457835465</v>
      </c>
      <c r="FD43" s="50">
        <v>104.45056680112144</v>
      </c>
      <c r="FE43" s="49">
        <v>-0.54356954399869695</v>
      </c>
      <c r="FF43" s="49">
        <v>-3.1126146206786132</v>
      </c>
      <c r="FG43" s="49">
        <v>-2.5830859452371153</v>
      </c>
      <c r="FH43" s="49">
        <v>12.410695894242254</v>
      </c>
      <c r="FI43" s="69">
        <v>9.5070310077492195</v>
      </c>
      <c r="FK43" s="70">
        <v>113</v>
      </c>
      <c r="FL43" s="71">
        <v>72</v>
      </c>
      <c r="FM43" s="46">
        <v>7602</v>
      </c>
      <c r="FN43" s="71">
        <v>6333</v>
      </c>
    </row>
    <row r="44" spans="2:170" x14ac:dyDescent="0.2">
      <c r="B44" s="73" t="s">
        <v>64</v>
      </c>
      <c r="K44" s="69"/>
      <c r="T44" s="69"/>
      <c r="AC44" s="69"/>
      <c r="AL44" s="69"/>
      <c r="AU44" s="69"/>
      <c r="BD44" s="69"/>
      <c r="BM44" s="69"/>
      <c r="BV44" s="69"/>
      <c r="CE44" s="69"/>
      <c r="CN44" s="69"/>
      <c r="CW44" s="69"/>
      <c r="DF44" s="69"/>
      <c r="DQ44" s="69"/>
      <c r="EB44" s="69"/>
      <c r="EM44" s="69"/>
      <c r="EX44" s="69"/>
      <c r="FI44" s="69"/>
      <c r="FK44" s="70">
        <v>54</v>
      </c>
      <c r="FL44" s="71">
        <v>31</v>
      </c>
      <c r="FM44" s="46">
        <v>1288</v>
      </c>
      <c r="FN44" s="71">
        <v>683</v>
      </c>
    </row>
    <row r="45" spans="2:170" x14ac:dyDescent="0.2">
      <c r="B45" s="74" t="s">
        <v>89</v>
      </c>
      <c r="C45" s="75">
        <v>1006446</v>
      </c>
      <c r="D45" s="75">
        <v>224288.61938479397</v>
      </c>
      <c r="E45" s="75">
        <v>33443359.498682242</v>
      </c>
      <c r="F45" s="76">
        <v>22.2852114653736</v>
      </c>
      <c r="G45" s="77">
        <v>149.10858870331782</v>
      </c>
      <c r="H45" s="77">
        <v>33.229164305568546</v>
      </c>
      <c r="I45" s="76">
        <v>-46.858672845500294</v>
      </c>
      <c r="J45" s="76">
        <v>2.5688412804500751</v>
      </c>
      <c r="K45" s="78">
        <v>-45.493556496612513</v>
      </c>
      <c r="L45" s="75">
        <v>977926</v>
      </c>
      <c r="M45" s="75">
        <v>192170.01249899849</v>
      </c>
      <c r="N45" s="75">
        <v>26470326.416457567</v>
      </c>
      <c r="O45" s="76">
        <v>19.65077239985423</v>
      </c>
      <c r="P45" s="77">
        <v>137.74431334126868</v>
      </c>
      <c r="Q45" s="77">
        <v>27.067821508434758</v>
      </c>
      <c r="R45" s="76">
        <v>-40.472785283784702</v>
      </c>
      <c r="S45" s="76">
        <v>-2.5896562406203105</v>
      </c>
      <c r="T45" s="78">
        <v>-42.014335514623056</v>
      </c>
      <c r="U45" s="75">
        <v>929670</v>
      </c>
      <c r="V45" s="75">
        <v>206092.62487119244</v>
      </c>
      <c r="W45" s="75">
        <v>27871606.831125095</v>
      </c>
      <c r="X45" s="76">
        <v>22.168363491474658</v>
      </c>
      <c r="Y45" s="77">
        <v>135.23825439432781</v>
      </c>
      <c r="Z45" s="77">
        <v>29.980107813659789</v>
      </c>
      <c r="AA45" s="76">
        <v>-42.792576935667668</v>
      </c>
      <c r="AB45" s="76">
        <v>-5.6262447019781234</v>
      </c>
      <c r="AC45" s="78">
        <v>-46.011206544999382</v>
      </c>
      <c r="AD45" s="75">
        <v>1001207</v>
      </c>
      <c r="AE45" s="75">
        <v>258152.62309899007</v>
      </c>
      <c r="AF45" s="75">
        <v>37351073.942972854</v>
      </c>
      <c r="AG45" s="76">
        <v>25.784140851890772</v>
      </c>
      <c r="AH45" s="77">
        <v>144.68601362477875</v>
      </c>
      <c r="AI45" s="77">
        <v>37.306045545998828</v>
      </c>
      <c r="AJ45" s="76">
        <v>-42.299829042560525</v>
      </c>
      <c r="AK45" s="76">
        <v>-8.0074198229225644</v>
      </c>
      <c r="AL45" s="78">
        <v>-46.920123969627639</v>
      </c>
      <c r="AM45" s="75">
        <v>976950</v>
      </c>
      <c r="AN45" s="75">
        <v>417759.24743574968</v>
      </c>
      <c r="AO45" s="75">
        <v>70864045.885040954</v>
      </c>
      <c r="AP45" s="76">
        <v>42.761579142816899</v>
      </c>
      <c r="AQ45" s="77">
        <v>169.62891023959835</v>
      </c>
      <c r="AR45" s="77">
        <v>72.53600070120369</v>
      </c>
      <c r="AS45" s="76">
        <v>-10.034365239251422</v>
      </c>
      <c r="AT45" s="76">
        <v>13.107553009449752</v>
      </c>
      <c r="AU45" s="78">
        <v>1.7579280271750806</v>
      </c>
      <c r="AV45" s="75">
        <v>1010259</v>
      </c>
      <c r="AW45" s="75">
        <v>537377.19458185195</v>
      </c>
      <c r="AX45" s="75">
        <v>108948396.93899493</v>
      </c>
      <c r="AY45" s="76">
        <v>53.192022499364214</v>
      </c>
      <c r="AZ45" s="77">
        <v>202.74101327238253</v>
      </c>
      <c r="BA45" s="77">
        <v>107.8420453952847</v>
      </c>
      <c r="BB45" s="76">
        <v>7.7866331432337681</v>
      </c>
      <c r="BC45" s="76">
        <v>15.88528670760545</v>
      </c>
      <c r="BD45" s="78">
        <v>24.908848850564741</v>
      </c>
      <c r="BE45" s="75">
        <v>1012956</v>
      </c>
      <c r="BF45" s="75">
        <v>464798.12481790996</v>
      </c>
      <c r="BG45" s="75">
        <v>99176526.712282747</v>
      </c>
      <c r="BH45" s="76">
        <v>45.885322246761952</v>
      </c>
      <c r="BI45" s="77">
        <v>213.37548801673049</v>
      </c>
      <c r="BJ45" s="77">
        <v>97.90803027207771</v>
      </c>
      <c r="BK45" s="76">
        <v>15.282959212087642</v>
      </c>
      <c r="BL45" s="76">
        <v>9.0083785897088759</v>
      </c>
      <c r="BM45" s="78">
        <v>25.668084627366468</v>
      </c>
      <c r="BN45" s="75">
        <v>917224</v>
      </c>
      <c r="BO45" s="75">
        <v>470658.15950826555</v>
      </c>
      <c r="BP45" s="75">
        <v>83482624.153303668</v>
      </c>
      <c r="BQ45" s="76">
        <v>51.313327988393844</v>
      </c>
      <c r="BR45" s="77">
        <v>177.37422047569447</v>
      </c>
      <c r="BS45" s="77">
        <v>91.016615519549944</v>
      </c>
      <c r="BT45" s="76">
        <v>9.809363199285011</v>
      </c>
      <c r="BU45" s="76">
        <v>9.8957328890915086</v>
      </c>
      <c r="BV45" s="78">
        <v>20.675804468690501</v>
      </c>
      <c r="BW45" s="75">
        <v>1015405</v>
      </c>
      <c r="BX45" s="75">
        <v>622704.60202798003</v>
      </c>
      <c r="BY45" s="75">
        <v>114412847.50610596</v>
      </c>
      <c r="BZ45" s="76">
        <v>61.325737220909886</v>
      </c>
      <c r="CA45" s="77">
        <v>183.7353492065007</v>
      </c>
      <c r="CB45" s="77">
        <v>112.67705743629976</v>
      </c>
      <c r="CC45" s="76">
        <v>11.928694950938281</v>
      </c>
      <c r="CD45" s="76">
        <v>13.837143833404911</v>
      </c>
      <c r="CE45" s="78">
        <v>27.41642946223854</v>
      </c>
      <c r="CF45" s="75">
        <v>980940</v>
      </c>
      <c r="CG45" s="75">
        <v>670682.13968374929</v>
      </c>
      <c r="CH45" s="75">
        <v>137295801.1173248</v>
      </c>
      <c r="CI45" s="76">
        <v>68.371372324887275</v>
      </c>
      <c r="CJ45" s="77">
        <v>204.71068632014666</v>
      </c>
      <c r="CK45" s="77">
        <v>139.96350553277958</v>
      </c>
      <c r="CL45" s="76">
        <v>7.5116972090946286</v>
      </c>
      <c r="CM45" s="76">
        <v>16.763157595301305</v>
      </c>
      <c r="CN45" s="78">
        <v>25.534052445709126</v>
      </c>
      <c r="CO45" s="75">
        <v>1013638</v>
      </c>
      <c r="CP45" s="75">
        <v>672722.94630872482</v>
      </c>
      <c r="CQ45" s="75">
        <v>128243808.75498784</v>
      </c>
      <c r="CR45" s="76">
        <v>66.367179043082913</v>
      </c>
      <c r="CS45" s="77">
        <v>190.6339146875695</v>
      </c>
      <c r="CT45" s="77">
        <v>126.51835147753719</v>
      </c>
      <c r="CU45" s="76">
        <v>17.979221016920381</v>
      </c>
      <c r="CV45" s="76">
        <v>18.232079977153212</v>
      </c>
      <c r="CW45" s="78">
        <v>39.489286949076245</v>
      </c>
      <c r="CX45" s="75">
        <v>980700</v>
      </c>
      <c r="CY45" s="75">
        <v>641942.59764579986</v>
      </c>
      <c r="CZ45" s="75">
        <v>127565256.64767729</v>
      </c>
      <c r="DA45" s="76">
        <v>65.457591276210863</v>
      </c>
      <c r="DB45" s="77">
        <v>198.7175443964899</v>
      </c>
      <c r="DC45" s="77">
        <v>130.07571800517721</v>
      </c>
      <c r="DD45" s="76">
        <v>35.223070295213262</v>
      </c>
      <c r="DE45" s="76">
        <v>20.396807175698921</v>
      </c>
      <c r="DF45" s="78">
        <v>62.804259200438231</v>
      </c>
      <c r="DG45" s="75">
        <v>2914042</v>
      </c>
      <c r="DH45" s="75">
        <v>622551.25675498485</v>
      </c>
      <c r="DI45" s="75">
        <v>87785292.746264905</v>
      </c>
      <c r="DJ45" s="76">
        <v>21.363839531310287</v>
      </c>
      <c r="DK45" s="77">
        <v>141.00893989651718</v>
      </c>
      <c r="DL45" s="77">
        <v>30.124923644293702</v>
      </c>
      <c r="DM45" s="76">
        <v>1.4100103531376966</v>
      </c>
      <c r="DN45" s="76">
        <v>-42.814183580990047</v>
      </c>
      <c r="DO45" s="76">
        <v>-43.609298312983562</v>
      </c>
      <c r="DP45" s="76">
        <v>-1.747098479841261</v>
      </c>
      <c r="DQ45" s="78">
        <v>-44.594499404889</v>
      </c>
      <c r="DR45" s="75">
        <v>2988416</v>
      </c>
      <c r="DS45" s="75">
        <v>1213289.0651165918</v>
      </c>
      <c r="DT45" s="75">
        <v>217163516.76700872</v>
      </c>
      <c r="DU45" s="76">
        <v>40.59973795872434</v>
      </c>
      <c r="DV45" s="77">
        <v>178.98745073264161</v>
      </c>
      <c r="DW45" s="77">
        <v>72.668435976453324</v>
      </c>
      <c r="DX45" s="76">
        <v>0.97572628710079512</v>
      </c>
      <c r="DY45" s="76">
        <v>-13.116106902233573</v>
      </c>
      <c r="DZ45" s="76">
        <v>-13.955664106158126</v>
      </c>
      <c r="EA45" s="76">
        <v>11.093529426823823</v>
      </c>
      <c r="EB45" s="78">
        <v>-4.4103103835869781</v>
      </c>
      <c r="EC45" s="75">
        <v>2945585</v>
      </c>
      <c r="ED45" s="75">
        <v>1558160.8863541556</v>
      </c>
      <c r="EE45" s="75">
        <v>297071998.37169236</v>
      </c>
      <c r="EF45" s="76">
        <v>52.898181052461752</v>
      </c>
      <c r="EG45" s="77">
        <v>190.65553562109545</v>
      </c>
      <c r="EH45" s="77">
        <v>100.8533104193878</v>
      </c>
      <c r="EI45" s="76">
        <v>0.62491203474064083</v>
      </c>
      <c r="EJ45" s="76">
        <v>12.893282590099275</v>
      </c>
      <c r="EK45" s="76">
        <v>12.192180154329598</v>
      </c>
      <c r="EL45" s="76">
        <v>11.281547454891671</v>
      </c>
      <c r="EM45" s="78">
        <v>24.849194199109085</v>
      </c>
      <c r="EN45" s="75">
        <v>2975278</v>
      </c>
      <c r="EO45" s="75">
        <v>1985347.683638274</v>
      </c>
      <c r="EP45" s="75">
        <v>393104866.51998991</v>
      </c>
      <c r="EQ45" s="76">
        <v>66.728140484293363</v>
      </c>
      <c r="ER45" s="77">
        <v>198.00303481332833</v>
      </c>
      <c r="ES45" s="77">
        <v>132.12374323340202</v>
      </c>
      <c r="ET45" s="76">
        <v>6.2352358762154336E-2</v>
      </c>
      <c r="EU45" s="76">
        <v>19.047730017897308</v>
      </c>
      <c r="EV45" s="76">
        <v>18.97354720500908</v>
      </c>
      <c r="EW45" s="76">
        <v>18.149274213519849</v>
      </c>
      <c r="EX45" s="78">
        <v>40.566382528626171</v>
      </c>
      <c r="EY45" s="75">
        <v>11823321</v>
      </c>
      <c r="EZ45" s="75">
        <v>5379348.8918640064</v>
      </c>
      <c r="FA45" s="75">
        <v>995125674.40495598</v>
      </c>
      <c r="FB45" s="76">
        <v>45.497782660760087</v>
      </c>
      <c r="FC45" s="77">
        <v>184.98998566723071</v>
      </c>
      <c r="FD45" s="77">
        <v>84.16634162304787</v>
      </c>
      <c r="FE45" s="76">
        <v>0.76310447272745863</v>
      </c>
      <c r="FF45" s="76">
        <v>-2.7768620149356984</v>
      </c>
      <c r="FG45" s="76">
        <v>-3.5131574261782919</v>
      </c>
      <c r="FH45" s="76">
        <v>14.085460197627075</v>
      </c>
      <c r="FI45" s="78">
        <v>10.077458380532558</v>
      </c>
      <c r="FK45" s="79">
        <v>468</v>
      </c>
      <c r="FL45" s="80">
        <v>271</v>
      </c>
      <c r="FM45" s="75">
        <v>32690</v>
      </c>
      <c r="FN45" s="80">
        <v>26166</v>
      </c>
    </row>
    <row r="46" spans="2:170" x14ac:dyDescent="0.2">
      <c r="B46" s="72" t="s">
        <v>90</v>
      </c>
      <c r="K46" s="69"/>
      <c r="T46" s="69"/>
      <c r="AC46" s="69"/>
      <c r="AL46" s="69"/>
      <c r="AU46" s="69"/>
      <c r="BD46" s="69"/>
      <c r="BM46" s="69"/>
      <c r="BV46" s="69"/>
      <c r="CE46" s="69"/>
      <c r="CN46" s="69"/>
      <c r="CW46" s="69"/>
      <c r="DF46" s="69"/>
      <c r="DQ46" s="69"/>
      <c r="EB46" s="69"/>
      <c r="EM46" s="69"/>
      <c r="EX46" s="69"/>
      <c r="FI46" s="69"/>
      <c r="FK46" s="70"/>
      <c r="FL46" s="71"/>
      <c r="FN46" s="71"/>
    </row>
    <row r="47" spans="2:170" x14ac:dyDescent="0.2">
      <c r="B47" s="73" t="s">
        <v>61</v>
      </c>
      <c r="C47" s="46">
        <v>358670</v>
      </c>
      <c r="D47" s="46">
        <v>61077.719894299735</v>
      </c>
      <c r="E47" s="46">
        <v>6813650.6035147272</v>
      </c>
      <c r="F47" s="49">
        <v>17.028945798170948</v>
      </c>
      <c r="G47" s="50">
        <v>111.55705575300351</v>
      </c>
      <c r="H47" s="50">
        <v>18.996990558214311</v>
      </c>
      <c r="I47" s="49">
        <v>-50.178662323916534</v>
      </c>
      <c r="J47" s="49">
        <v>-4.2495812436123872</v>
      </c>
      <c r="K47" s="69">
        <v>-52.295860545096559</v>
      </c>
      <c r="L47" s="46">
        <v>355880</v>
      </c>
      <c r="M47" s="46">
        <v>43483.186855177686</v>
      </c>
      <c r="N47" s="46">
        <v>4393340.2022430198</v>
      </c>
      <c r="O47" s="49">
        <v>12.218496924575049</v>
      </c>
      <c r="P47" s="50">
        <v>101.03537757881448</v>
      </c>
      <c r="Q47" s="50">
        <v>12.345004502200235</v>
      </c>
      <c r="R47" s="49">
        <v>-52.168514726942014</v>
      </c>
      <c r="S47" s="49">
        <v>-10.800989944921712</v>
      </c>
      <c r="T47" s="69">
        <v>-57.334788641813333</v>
      </c>
      <c r="U47" s="46">
        <v>333540</v>
      </c>
      <c r="V47" s="46">
        <v>46643.731034482757</v>
      </c>
      <c r="W47" s="46">
        <v>4727734.5086100455</v>
      </c>
      <c r="X47" s="49">
        <v>13.98444895199459</v>
      </c>
      <c r="Y47" s="50">
        <v>101.35841202572171</v>
      </c>
      <c r="Z47" s="50">
        <v>14.174415388289399</v>
      </c>
      <c r="AA47" s="49">
        <v>-46.073039988977023</v>
      </c>
      <c r="AB47" s="49">
        <v>-15.189134727239111</v>
      </c>
      <c r="AC47" s="69">
        <v>-54.264078599466501</v>
      </c>
      <c r="AD47" s="46">
        <v>353958</v>
      </c>
      <c r="AE47" s="46">
        <v>67039.876095850384</v>
      </c>
      <c r="AF47" s="46">
        <v>7536653.7803982235</v>
      </c>
      <c r="AG47" s="49">
        <v>18.940065232555948</v>
      </c>
      <c r="AH47" s="50">
        <v>112.42046106443692</v>
      </c>
      <c r="AI47" s="50">
        <v>21.292508660344513</v>
      </c>
      <c r="AJ47" s="49">
        <v>-40.154657525666998</v>
      </c>
      <c r="AK47" s="49">
        <v>-12.98296384559581</v>
      </c>
      <c r="AL47" s="69">
        <v>-47.924356702402875</v>
      </c>
      <c r="AM47" s="46">
        <v>347130</v>
      </c>
      <c r="AN47" s="46">
        <v>126416.6129032258</v>
      </c>
      <c r="AO47" s="46">
        <v>16662666.811594918</v>
      </c>
      <c r="AP47" s="49">
        <v>36.417657045840407</v>
      </c>
      <c r="AQ47" s="50">
        <v>131.80757203446424</v>
      </c>
      <c r="AR47" s="50">
        <v>48.001229543960243</v>
      </c>
      <c r="AS47" s="49">
        <v>5.8182730380207115</v>
      </c>
      <c r="AT47" s="49">
        <v>8.2940158831833948</v>
      </c>
      <c r="AU47" s="69">
        <v>14.594857411083293</v>
      </c>
      <c r="AV47" s="46">
        <v>358732</v>
      </c>
      <c r="AW47" s="46">
        <v>163854.87542597501</v>
      </c>
      <c r="AX47" s="46">
        <v>24623324.526804622</v>
      </c>
      <c r="AY47" s="49">
        <v>45.676124635096677</v>
      </c>
      <c r="AZ47" s="50">
        <v>150.27520214330602</v>
      </c>
      <c r="BA47" s="50">
        <v>68.639888626619936</v>
      </c>
      <c r="BB47" s="49">
        <v>33.871034411061174</v>
      </c>
      <c r="BC47" s="49">
        <v>10.359093499468369</v>
      </c>
      <c r="BD47" s="69">
        <v>47.738860034178906</v>
      </c>
      <c r="BE47" s="46">
        <v>362576</v>
      </c>
      <c r="BF47" s="46">
        <v>138860.69487750556</v>
      </c>
      <c r="BG47" s="46">
        <v>21408635.65341951</v>
      </c>
      <c r="BH47" s="49">
        <v>38.29836913571377</v>
      </c>
      <c r="BI47" s="50">
        <v>154.17347343900951</v>
      </c>
      <c r="BJ47" s="50">
        <v>59.045925967023493</v>
      </c>
      <c r="BK47" s="49">
        <v>37.475108623450922</v>
      </c>
      <c r="BL47" s="49">
        <v>5.9101287535863376</v>
      </c>
      <c r="BM47" s="69">
        <v>45.600064546918546</v>
      </c>
      <c r="BN47" s="46">
        <v>327488</v>
      </c>
      <c r="BO47" s="46">
        <v>143097.89096075296</v>
      </c>
      <c r="BP47" s="46">
        <v>18142720.046846099</v>
      </c>
      <c r="BQ47" s="49">
        <v>43.695613567749959</v>
      </c>
      <c r="BR47" s="50">
        <v>126.78537695445173</v>
      </c>
      <c r="BS47" s="50">
        <v>55.399648374432338</v>
      </c>
      <c r="BT47" s="49">
        <v>30.970214608224023</v>
      </c>
      <c r="BU47" s="49">
        <v>3.4121612446055996</v>
      </c>
      <c r="BV47" s="69">
        <v>35.439129512799859</v>
      </c>
      <c r="BW47" s="46">
        <v>361956</v>
      </c>
      <c r="BX47" s="46">
        <v>188021.04855760618</v>
      </c>
      <c r="BY47" s="46">
        <v>24600758.657340266</v>
      </c>
      <c r="BZ47" s="49">
        <v>51.94583003392848</v>
      </c>
      <c r="CA47" s="50">
        <v>130.84045029034633</v>
      </c>
      <c r="CB47" s="50">
        <v>67.966157923449984</v>
      </c>
      <c r="CC47" s="49">
        <v>22.917523997248132</v>
      </c>
      <c r="CD47" s="49">
        <v>7.2728541873368817</v>
      </c>
      <c r="CE47" s="69">
        <v>31.857136288482842</v>
      </c>
      <c r="CF47" s="46">
        <v>350280</v>
      </c>
      <c r="CG47" s="46">
        <v>214942.16807023832</v>
      </c>
      <c r="CH47" s="46">
        <v>31804635.325020976</v>
      </c>
      <c r="CI47" s="49">
        <v>61.362957653944932</v>
      </c>
      <c r="CJ47" s="50">
        <v>147.96833776529104</v>
      </c>
      <c r="CK47" s="50">
        <v>90.797748444161755</v>
      </c>
      <c r="CL47" s="49">
        <v>17.341017628942687</v>
      </c>
      <c r="CM47" s="49">
        <v>14.585107014915311</v>
      </c>
      <c r="CN47" s="69">
        <v>34.455330622455349</v>
      </c>
      <c r="CO47" s="46">
        <v>361956</v>
      </c>
      <c r="CP47" s="46">
        <v>213459.98626423278</v>
      </c>
      <c r="CQ47" s="46">
        <v>29354090.042174764</v>
      </c>
      <c r="CR47" s="49">
        <v>58.974015146656718</v>
      </c>
      <c r="CS47" s="50">
        <v>137.51565600607984</v>
      </c>
      <c r="CT47" s="50">
        <v>81.098503802049876</v>
      </c>
      <c r="CU47" s="49">
        <v>28.636795303845144</v>
      </c>
      <c r="CV47" s="49">
        <v>15.892943951660191</v>
      </c>
      <c r="CW47" s="69">
        <v>49.080969082939816</v>
      </c>
      <c r="CX47" s="46">
        <v>350280</v>
      </c>
      <c r="CY47" s="46">
        <v>214347.74370208106</v>
      </c>
      <c r="CZ47" s="46">
        <v>30997404.366655689</v>
      </c>
      <c r="DA47" s="49">
        <v>61.193257880004865</v>
      </c>
      <c r="DB47" s="50">
        <v>144.61269258676475</v>
      </c>
      <c r="DC47" s="50">
        <v>88.493217901837639</v>
      </c>
      <c r="DD47" s="49">
        <v>55.79878540015099</v>
      </c>
      <c r="DE47" s="49">
        <v>20.295371619090311</v>
      </c>
      <c r="DF47" s="69">
        <v>87.418727874891673</v>
      </c>
      <c r="DG47" s="46">
        <v>1048090</v>
      </c>
      <c r="DH47" s="46">
        <v>151204.63778396018</v>
      </c>
      <c r="DI47" s="46">
        <v>15934725.314367794</v>
      </c>
      <c r="DJ47" s="49">
        <v>14.426684519837053</v>
      </c>
      <c r="DK47" s="50">
        <v>105.38516243883461</v>
      </c>
      <c r="DL47" s="50">
        <v>15.203584915768486</v>
      </c>
      <c r="DM47" s="49">
        <v>2.3698339660899741</v>
      </c>
      <c r="DN47" s="49">
        <v>-48.345725257413854</v>
      </c>
      <c r="DO47" s="49">
        <v>-49.541507745619654</v>
      </c>
      <c r="DP47" s="49">
        <v>-9.4796390337219254</v>
      </c>
      <c r="DQ47" s="69">
        <v>-54.324790673242624</v>
      </c>
      <c r="DR47" s="46">
        <v>1059820</v>
      </c>
      <c r="DS47" s="46">
        <v>357311.3644250512</v>
      </c>
      <c r="DT47" s="46">
        <v>48822645.118797764</v>
      </c>
      <c r="DU47" s="49">
        <v>33.714344362726806</v>
      </c>
      <c r="DV47" s="50">
        <v>136.63893729592999</v>
      </c>
      <c r="DW47" s="50">
        <v>46.066921853520185</v>
      </c>
      <c r="DX47" s="49">
        <v>1.8638483393372727</v>
      </c>
      <c r="DY47" s="49">
        <v>2.8740369087811435</v>
      </c>
      <c r="DZ47" s="49">
        <v>0.99170469799868932</v>
      </c>
      <c r="EA47" s="49">
        <v>5.8550948746045828</v>
      </c>
      <c r="EB47" s="69">
        <v>6.9048648233018799</v>
      </c>
      <c r="EC47" s="46">
        <v>1052020</v>
      </c>
      <c r="ED47" s="46">
        <v>469979.63439586473</v>
      </c>
      <c r="EE47" s="46">
        <v>64152114.357605875</v>
      </c>
      <c r="EF47" s="49">
        <v>44.67402087373479</v>
      </c>
      <c r="EG47" s="50">
        <v>136.49977501699664</v>
      </c>
      <c r="EH47" s="50">
        <v>60.979937983694107</v>
      </c>
      <c r="EI47" s="49">
        <v>3.3942548482334858</v>
      </c>
      <c r="EJ47" s="49">
        <v>33.836118193389844</v>
      </c>
      <c r="EK47" s="49">
        <v>29.442509537739202</v>
      </c>
      <c r="EL47" s="49">
        <v>6.0136317660684986</v>
      </c>
      <c r="EM47" s="69">
        <v>37.226705410051991</v>
      </c>
      <c r="EN47" s="46">
        <v>1062516</v>
      </c>
      <c r="EO47" s="46">
        <v>642749.89803655213</v>
      </c>
      <c r="EP47" s="46">
        <v>92156129.733851433</v>
      </c>
      <c r="EQ47" s="49">
        <v>60.493197094119253</v>
      </c>
      <c r="ER47" s="50">
        <v>143.37789864357265</v>
      </c>
      <c r="ES47" s="50">
        <v>86.733874815862947</v>
      </c>
      <c r="ET47" s="49">
        <v>2.3785182751334273</v>
      </c>
      <c r="EU47" s="49">
        <v>35.312777102142825</v>
      </c>
      <c r="EV47" s="49">
        <v>32.169110651167273</v>
      </c>
      <c r="EW47" s="49">
        <v>16.566387091249791</v>
      </c>
      <c r="EX47" s="69">
        <v>54.064757136700727</v>
      </c>
      <c r="EY47" s="46">
        <v>4222446</v>
      </c>
      <c r="EZ47" s="46">
        <v>1621245.5346414282</v>
      </c>
      <c r="FA47" s="46">
        <v>221065614.52462286</v>
      </c>
      <c r="FB47" s="49">
        <v>38.39588557536149</v>
      </c>
      <c r="FC47" s="50">
        <v>136.35541921385527</v>
      </c>
      <c r="FD47" s="50">
        <v>52.354870737156347</v>
      </c>
      <c r="FE47" s="49">
        <v>2.4972509266743859</v>
      </c>
      <c r="FF47" s="49">
        <v>10.572812131403627</v>
      </c>
      <c r="FG47" s="49">
        <v>7.8788076086266363</v>
      </c>
      <c r="FH47" s="49">
        <v>9.5169076341054293</v>
      </c>
      <c r="FI47" s="69">
        <v>18.145534085633546</v>
      </c>
      <c r="FK47" s="70">
        <v>246</v>
      </c>
      <c r="FL47" s="71">
        <v>83</v>
      </c>
      <c r="FM47" s="46">
        <v>11676</v>
      </c>
      <c r="FN47" s="71">
        <v>5478</v>
      </c>
    </row>
    <row r="48" spans="2:170" x14ac:dyDescent="0.2">
      <c r="B48" s="73" t="s">
        <v>62</v>
      </c>
      <c r="C48" s="46">
        <v>669755</v>
      </c>
      <c r="D48" s="46">
        <v>209419.07060518733</v>
      </c>
      <c r="E48" s="46">
        <v>23995107.759084776</v>
      </c>
      <c r="F48" s="49">
        <v>31.268011527377521</v>
      </c>
      <c r="G48" s="50">
        <v>114.57938233486944</v>
      </c>
      <c r="H48" s="50">
        <v>35.826694476464937</v>
      </c>
      <c r="I48" s="49">
        <v>-34.935846423900848</v>
      </c>
      <c r="J48" s="49">
        <v>-2.8941756692243037</v>
      </c>
      <c r="K48" s="69">
        <v>-36.818917326004637</v>
      </c>
      <c r="L48" s="46">
        <v>669011</v>
      </c>
      <c r="M48" s="46">
        <v>169020.48620170596</v>
      </c>
      <c r="N48" s="46">
        <v>17975927.242996778</v>
      </c>
      <c r="O48" s="49">
        <v>25.264231261026495</v>
      </c>
      <c r="P48" s="50">
        <v>106.35354120058933</v>
      </c>
      <c r="Q48" s="50">
        <v>26.869404603207986</v>
      </c>
      <c r="R48" s="49">
        <v>-32.532700556536575</v>
      </c>
      <c r="S48" s="49">
        <v>-4.751347913508166</v>
      </c>
      <c r="T48" s="69">
        <v>-35.738306680790778</v>
      </c>
      <c r="U48" s="46">
        <v>645750</v>
      </c>
      <c r="V48" s="46">
        <v>190792.90865384616</v>
      </c>
      <c r="W48" s="46">
        <v>20579873.413287833</v>
      </c>
      <c r="X48" s="49">
        <v>29.54594017094017</v>
      </c>
      <c r="Y48" s="50">
        <v>107.86498071909847</v>
      </c>
      <c r="Z48" s="50">
        <v>31.869722668660987</v>
      </c>
      <c r="AA48" s="49">
        <v>-40.052520788900701</v>
      </c>
      <c r="AB48" s="49">
        <v>-8.4532035664001963</v>
      </c>
      <c r="AC48" s="69">
        <v>-45.12000323955602</v>
      </c>
      <c r="AD48" s="46">
        <v>668019</v>
      </c>
      <c r="AE48" s="46">
        <v>247324.292358804</v>
      </c>
      <c r="AF48" s="46">
        <v>28061789.857588802</v>
      </c>
      <c r="AG48" s="49">
        <v>37.023541599685636</v>
      </c>
      <c r="AH48" s="50">
        <v>113.46151884214575</v>
      </c>
      <c r="AI48" s="50">
        <v>42.007472628156982</v>
      </c>
      <c r="AJ48" s="49">
        <v>-28.637678996665667</v>
      </c>
      <c r="AK48" s="49">
        <v>-7.7252187894197597</v>
      </c>
      <c r="AL48" s="69">
        <v>-34.150574427410163</v>
      </c>
      <c r="AM48" s="46">
        <v>646470</v>
      </c>
      <c r="AN48" s="46">
        <v>383788.29025069636</v>
      </c>
      <c r="AO48" s="46">
        <v>46441197.327139623</v>
      </c>
      <c r="AP48" s="49">
        <v>59.366759517177343</v>
      </c>
      <c r="AQ48" s="50">
        <v>121.00733270627805</v>
      </c>
      <c r="AR48" s="50">
        <v>71.83813220588678</v>
      </c>
      <c r="AS48" s="49">
        <v>9.6516813078154566</v>
      </c>
      <c r="AT48" s="49">
        <v>2.6418108344886511</v>
      </c>
      <c r="AU48" s="69">
        <v>12.548471304798321</v>
      </c>
      <c r="AV48" s="46">
        <v>668887</v>
      </c>
      <c r="AW48" s="46">
        <v>428960.62889812893</v>
      </c>
      <c r="AX48" s="46">
        <v>58476398.428472005</v>
      </c>
      <c r="AY48" s="49">
        <v>64.130507678894773</v>
      </c>
      <c r="AZ48" s="50">
        <v>136.32113179869287</v>
      </c>
      <c r="BA48" s="50">
        <v>87.42343389611699</v>
      </c>
      <c r="BB48" s="49">
        <v>16.8279661838538</v>
      </c>
      <c r="BC48" s="49">
        <v>7.8816181442590469</v>
      </c>
      <c r="BD48" s="69">
        <v>26.035900364086856</v>
      </c>
      <c r="BE48" s="46">
        <v>668391</v>
      </c>
      <c r="BF48" s="46">
        <v>394245.73930753564</v>
      </c>
      <c r="BG48" s="46">
        <v>52894847.851513676</v>
      </c>
      <c r="BH48" s="49">
        <v>58.984298009329216</v>
      </c>
      <c r="BI48" s="50">
        <v>134.16720227444861</v>
      </c>
      <c r="BJ48" s="50">
        <v>79.137582420340308</v>
      </c>
      <c r="BK48" s="49">
        <v>21.364043183047027</v>
      </c>
      <c r="BL48" s="49">
        <v>7.2415501817292229</v>
      </c>
      <c r="BM48" s="69">
        <v>30.152681272693084</v>
      </c>
      <c r="BN48" s="46">
        <v>603708</v>
      </c>
      <c r="BO48" s="46">
        <v>386629.44891640864</v>
      </c>
      <c r="BP48" s="46">
        <v>48833473.743777081</v>
      </c>
      <c r="BQ48" s="49">
        <v>64.042459088898724</v>
      </c>
      <c r="BR48" s="50">
        <v>126.30562384898708</v>
      </c>
      <c r="BS48" s="50">
        <v>80.889227480465848</v>
      </c>
      <c r="BT48" s="49">
        <v>12.9065305583223</v>
      </c>
      <c r="BU48" s="49">
        <v>3.8265060086339107</v>
      </c>
      <c r="BV48" s="69">
        <v>17.226905734419724</v>
      </c>
      <c r="BW48" s="46">
        <v>668391</v>
      </c>
      <c r="BX48" s="46">
        <v>481622.7591570497</v>
      </c>
      <c r="BY48" s="46">
        <v>61760975.76799947</v>
      </c>
      <c r="BZ48" s="49">
        <v>72.057038343881004</v>
      </c>
      <c r="CA48" s="50">
        <v>128.23516869529868</v>
      </c>
      <c r="CB48" s="50">
        <v>92.402464677111865</v>
      </c>
      <c r="CC48" s="49">
        <v>15.011403264443128</v>
      </c>
      <c r="CD48" s="49">
        <v>7.7375162311867944</v>
      </c>
      <c r="CE48" s="69">
        <v>23.910429259747328</v>
      </c>
      <c r="CF48" s="46">
        <v>649800</v>
      </c>
      <c r="CG48" s="46">
        <v>506563.12219451374</v>
      </c>
      <c r="CH48" s="46">
        <v>72665843.918376252</v>
      </c>
      <c r="CI48" s="49">
        <v>77.956774729842067</v>
      </c>
      <c r="CJ48" s="50">
        <v>143.44874455838004</v>
      </c>
      <c r="CK48" s="50">
        <v>111.82801464816289</v>
      </c>
      <c r="CL48" s="49">
        <v>9.7764531875819589</v>
      </c>
      <c r="CM48" s="49">
        <v>11.95829939830379</v>
      </c>
      <c r="CN48" s="69">
        <v>22.903850128584011</v>
      </c>
      <c r="CO48" s="46">
        <v>672762</v>
      </c>
      <c r="CP48" s="46">
        <v>481068.43473792396</v>
      </c>
      <c r="CQ48" s="46">
        <v>64028760.720273897</v>
      </c>
      <c r="CR48" s="49">
        <v>71.506481450784079</v>
      </c>
      <c r="CS48" s="50">
        <v>133.09699015100716</v>
      </c>
      <c r="CT48" s="50">
        <v>95.172974573881845</v>
      </c>
      <c r="CU48" s="49">
        <v>6.772414541591024</v>
      </c>
      <c r="CV48" s="49">
        <v>9.010648450222968</v>
      </c>
      <c r="CW48" s="69">
        <v>16.393301457784432</v>
      </c>
      <c r="CX48" s="46">
        <v>651060</v>
      </c>
      <c r="CY48" s="46">
        <v>443606.42540904717</v>
      </c>
      <c r="CZ48" s="46">
        <v>58822765.975327142</v>
      </c>
      <c r="DA48" s="49">
        <v>68.136028232274626</v>
      </c>
      <c r="DB48" s="50">
        <v>132.60124877832186</v>
      </c>
      <c r="DC48" s="50">
        <v>90.349224303946087</v>
      </c>
      <c r="DD48" s="49">
        <v>16.335867248053606</v>
      </c>
      <c r="DE48" s="49">
        <v>7.2139978122032149</v>
      </c>
      <c r="DF48" s="69">
        <v>24.728334166257401</v>
      </c>
      <c r="DG48" s="46">
        <v>1984516</v>
      </c>
      <c r="DH48" s="46">
        <v>569232.46546073945</v>
      </c>
      <c r="DI48" s="46">
        <v>62550908.415369384</v>
      </c>
      <c r="DJ48" s="49">
        <v>28.683692419750681</v>
      </c>
      <c r="DK48" s="50">
        <v>109.88640355349442</v>
      </c>
      <c r="DL48" s="50">
        <v>31.519478006410321</v>
      </c>
      <c r="DM48" s="49">
        <v>-2.7807611628417769E-2</v>
      </c>
      <c r="DN48" s="49">
        <v>-36.106284691237605</v>
      </c>
      <c r="DO48" s="49">
        <v>-36.088512432938238</v>
      </c>
      <c r="DP48" s="49">
        <v>-5.3935861464235311</v>
      </c>
      <c r="DQ48" s="69">
        <v>-39.535633572334646</v>
      </c>
      <c r="DR48" s="46">
        <v>1983376</v>
      </c>
      <c r="DS48" s="46">
        <v>1060073.2115076294</v>
      </c>
      <c r="DT48" s="46">
        <v>132979385.61320044</v>
      </c>
      <c r="DU48" s="49">
        <v>53.447919683793153</v>
      </c>
      <c r="DV48" s="50">
        <v>125.44358650859408</v>
      </c>
      <c r="DW48" s="50">
        <v>67.046987365582936</v>
      </c>
      <c r="DX48" s="49">
        <v>-0.1631416624341783</v>
      </c>
      <c r="DY48" s="49">
        <v>-0.50772762424268836</v>
      </c>
      <c r="DZ48" s="49">
        <v>-0.34514904365606042</v>
      </c>
      <c r="EA48" s="49">
        <v>2.4319119634064119</v>
      </c>
      <c r="EB48" s="69">
        <v>2.0783691987662549</v>
      </c>
      <c r="EC48" s="46">
        <v>1940490</v>
      </c>
      <c r="ED48" s="46">
        <v>1262497.947380994</v>
      </c>
      <c r="EE48" s="46">
        <v>163489297.36329022</v>
      </c>
      <c r="EF48" s="49">
        <v>65.060780904874235</v>
      </c>
      <c r="EG48" s="50">
        <v>129.49668369952033</v>
      </c>
      <c r="EH48" s="50">
        <v>84.251553660822893</v>
      </c>
      <c r="EI48" s="49">
        <v>-0.39728368827089205</v>
      </c>
      <c r="EJ48" s="49">
        <v>15.786033262278222</v>
      </c>
      <c r="EK48" s="49">
        <v>16.247867076187877</v>
      </c>
      <c r="EL48" s="49">
        <v>6.430593892803083</v>
      </c>
      <c r="EM48" s="69">
        <v>23.723295316792406</v>
      </c>
      <c r="EN48" s="46">
        <v>1973622</v>
      </c>
      <c r="EO48" s="46">
        <v>1431237.9823414849</v>
      </c>
      <c r="EP48" s="46">
        <v>195517370.61397728</v>
      </c>
      <c r="EQ48" s="49">
        <v>72.518343550157269</v>
      </c>
      <c r="ER48" s="50">
        <v>136.60717017453217</v>
      </c>
      <c r="ES48" s="50">
        <v>99.065256981315201</v>
      </c>
      <c r="ET48" s="49">
        <v>0.19011339286666121</v>
      </c>
      <c r="EU48" s="49">
        <v>10.868342278552415</v>
      </c>
      <c r="EV48" s="49">
        <v>10.657966663693037</v>
      </c>
      <c r="EW48" s="49">
        <v>9.5339880033408253</v>
      </c>
      <c r="EX48" s="69">
        <v>21.208083930044918</v>
      </c>
      <c r="EY48" s="46">
        <v>7882004</v>
      </c>
      <c r="EZ48" s="46">
        <v>4323041.6066908473</v>
      </c>
      <c r="FA48" s="46">
        <v>554536962.00583732</v>
      </c>
      <c r="FB48" s="49">
        <v>54.84698569920603</v>
      </c>
      <c r="FC48" s="50">
        <v>128.27472239628014</v>
      </c>
      <c r="FD48" s="50">
        <v>70.354818648384011</v>
      </c>
      <c r="FE48" s="49">
        <v>-9.870982657083989E-2</v>
      </c>
      <c r="FF48" s="49">
        <v>-0.33780422176883851</v>
      </c>
      <c r="FG48" s="49">
        <v>-0.23933063803340646</v>
      </c>
      <c r="FH48" s="49">
        <v>5.4550968987148476</v>
      </c>
      <c r="FI48" s="69">
        <v>5.2027105425292488</v>
      </c>
      <c r="FK48" s="70">
        <v>826</v>
      </c>
      <c r="FL48" s="71">
        <v>66</v>
      </c>
      <c r="FM48" s="46">
        <v>21702</v>
      </c>
      <c r="FN48" s="71">
        <v>2078</v>
      </c>
    </row>
    <row r="49" spans="2:170" x14ac:dyDescent="0.2">
      <c r="B49" s="73" t="s">
        <v>63</v>
      </c>
      <c r="C49" s="46">
        <v>54436</v>
      </c>
      <c r="D49" s="46">
        <v>13446.673952641166</v>
      </c>
      <c r="E49" s="46">
        <v>1570313.3751132968</v>
      </c>
      <c r="F49" s="49">
        <v>24.701803866267113</v>
      </c>
      <c r="G49" s="50">
        <v>116.78080249762131</v>
      </c>
      <c r="H49" s="50">
        <v>28.846964786415182</v>
      </c>
      <c r="I49" s="49">
        <v>-51.593892270267688</v>
      </c>
      <c r="J49" s="49">
        <v>-10.096603747541264</v>
      </c>
      <c r="K49" s="69">
        <v>-56.48126515731331</v>
      </c>
      <c r="L49" s="46">
        <v>52886</v>
      </c>
      <c r="M49" s="46">
        <v>11483.875751503007</v>
      </c>
      <c r="N49" s="46">
        <v>1148461.1902468938</v>
      </c>
      <c r="O49" s="49">
        <v>21.714396535005495</v>
      </c>
      <c r="P49" s="50">
        <v>100.00641030068473</v>
      </c>
      <c r="Q49" s="50">
        <v>21.715788493115262</v>
      </c>
      <c r="R49" s="49">
        <v>-56.819672632365453</v>
      </c>
      <c r="S49" s="49">
        <v>-13.148165156517575</v>
      </c>
      <c r="T49" s="69">
        <v>-62.497093389804604</v>
      </c>
      <c r="U49" s="46">
        <v>51120</v>
      </c>
      <c r="V49" s="46">
        <v>12579.529411764706</v>
      </c>
      <c r="W49" s="46">
        <v>1581973.3065341813</v>
      </c>
      <c r="X49" s="49">
        <v>24.607843137254903</v>
      </c>
      <c r="Y49" s="50">
        <v>125.75774933636852</v>
      </c>
      <c r="Z49" s="50">
        <v>30.946269689635784</v>
      </c>
      <c r="AA49" s="49">
        <v>-56.869246988266312</v>
      </c>
      <c r="AB49" s="49">
        <v>-4.3740433398517418</v>
      </c>
      <c r="AC49" s="69">
        <v>-58.755804817777516</v>
      </c>
      <c r="AD49" s="46">
        <v>52824</v>
      </c>
      <c r="AE49" s="46">
        <v>15514.991596638656</v>
      </c>
      <c r="AF49" s="46">
        <v>2048287.9475273949</v>
      </c>
      <c r="AG49" s="49">
        <v>29.371103280021686</v>
      </c>
      <c r="AH49" s="50">
        <v>132.01991988001845</v>
      </c>
      <c r="AI49" s="50">
        <v>38.775707018162102</v>
      </c>
      <c r="AJ49" s="49">
        <v>-54.065100269754382</v>
      </c>
      <c r="AK49" s="49">
        <v>-16.65004213276702</v>
      </c>
      <c r="AL49" s="69">
        <v>-61.713280428466035</v>
      </c>
      <c r="AM49" s="46">
        <v>51120</v>
      </c>
      <c r="AN49" s="46">
        <v>23211.63025210084</v>
      </c>
      <c r="AO49" s="46">
        <v>3743541.2065859498</v>
      </c>
      <c r="AP49" s="49">
        <v>45.406162464985997</v>
      </c>
      <c r="AQ49" s="50">
        <v>161.27868512152992</v>
      </c>
      <c r="AR49" s="50">
        <v>73.230461787675068</v>
      </c>
      <c r="AS49" s="49">
        <v>-13.159194571674652</v>
      </c>
      <c r="AT49" s="49">
        <v>19.497901526311207</v>
      </c>
      <c r="AU49" s="69">
        <v>3.7729401553944095</v>
      </c>
      <c r="AV49" s="46">
        <v>52824</v>
      </c>
      <c r="AW49" s="46">
        <v>24929.949579831933</v>
      </c>
      <c r="AX49" s="46">
        <v>5780190.10852437</v>
      </c>
      <c r="AY49" s="49">
        <v>47.194361615613985</v>
      </c>
      <c r="AZ49" s="50">
        <v>231.85727231476164</v>
      </c>
      <c r="BA49" s="50">
        <v>109.42355952832746</v>
      </c>
      <c r="BB49" s="49">
        <v>-8.7479163445207497</v>
      </c>
      <c r="BC49" s="49">
        <v>23.516529304932501</v>
      </c>
      <c r="BD49" s="69">
        <v>12.711406649728476</v>
      </c>
      <c r="BE49" s="46">
        <v>52824</v>
      </c>
      <c r="BF49" s="46">
        <v>21468.252100840335</v>
      </c>
      <c r="BG49" s="46">
        <v>5711489.1396443695</v>
      </c>
      <c r="BH49" s="49">
        <v>40.641095147736515</v>
      </c>
      <c r="BI49" s="50">
        <v>266.04350986826745</v>
      </c>
      <c r="BJ49" s="50">
        <v>108.12299597994037</v>
      </c>
      <c r="BK49" s="49">
        <v>-19.845148900710676</v>
      </c>
      <c r="BL49" s="49">
        <v>13.916446054238607</v>
      </c>
      <c r="BM49" s="69">
        <v>-8.6904422875722513</v>
      </c>
      <c r="BN49" s="46">
        <v>47712</v>
      </c>
      <c r="BO49" s="46">
        <v>21088.789915966387</v>
      </c>
      <c r="BP49" s="46">
        <v>3482425.3788907565</v>
      </c>
      <c r="BQ49" s="49">
        <v>44.200180072028814</v>
      </c>
      <c r="BR49" s="50">
        <v>165.13158852486845</v>
      </c>
      <c r="BS49" s="50">
        <v>72.98845948379352</v>
      </c>
      <c r="BT49" s="49">
        <v>-11.346343694994944</v>
      </c>
      <c r="BU49" s="49">
        <v>13.186982091874222</v>
      </c>
      <c r="BV49" s="69">
        <v>0.344398085688982</v>
      </c>
      <c r="BW49" s="46">
        <v>52824</v>
      </c>
      <c r="BX49" s="46">
        <v>24063.63025210084</v>
      </c>
      <c r="BY49" s="46">
        <v>3966437.8985858825</v>
      </c>
      <c r="BZ49" s="49">
        <v>45.554350772567091</v>
      </c>
      <c r="CA49" s="50">
        <v>164.83123523058615</v>
      </c>
      <c r="CB49" s="50">
        <v>75.087799079696396</v>
      </c>
      <c r="CC49" s="49">
        <v>-2.1840151654749174</v>
      </c>
      <c r="CD49" s="49">
        <v>19.651447596865562</v>
      </c>
      <c r="CE49" s="69">
        <v>17.038241835643419</v>
      </c>
      <c r="CF49" s="46">
        <v>51060</v>
      </c>
      <c r="CG49" s="46">
        <v>27849.603375527426</v>
      </c>
      <c r="CH49" s="46">
        <v>5451799.7487724647</v>
      </c>
      <c r="CI49" s="49">
        <v>54.542897327707458</v>
      </c>
      <c r="CJ49" s="50">
        <v>195.75861369584825</v>
      </c>
      <c r="CK49" s="50">
        <v>106.77241967826997</v>
      </c>
      <c r="CL49" s="49">
        <v>-6.2881786994358686</v>
      </c>
      <c r="CM49" s="49">
        <v>17.533743438730355</v>
      </c>
      <c r="CN49" s="69">
        <v>10.143011619176264</v>
      </c>
      <c r="CO49" s="46">
        <v>52762</v>
      </c>
      <c r="CP49" s="46">
        <v>26481.540084388187</v>
      </c>
      <c r="CQ49" s="46">
        <v>4109383.6360315448</v>
      </c>
      <c r="CR49" s="49">
        <v>50.190553967605823</v>
      </c>
      <c r="CS49" s="50">
        <v>155.17917851213545</v>
      </c>
      <c r="CT49" s="50">
        <v>77.885289337620733</v>
      </c>
      <c r="CU49" s="49">
        <v>4.8089617145816899</v>
      </c>
      <c r="CV49" s="49">
        <v>13.40431689576187</v>
      </c>
      <c r="CW49" s="69">
        <v>18.857887077949847</v>
      </c>
      <c r="CX49" s="46">
        <v>51060</v>
      </c>
      <c r="CY49" s="46">
        <v>23550.829516539441</v>
      </c>
      <c r="CZ49" s="46">
        <v>4167150.4122093273</v>
      </c>
      <c r="DA49" s="49">
        <v>46.123833757421544</v>
      </c>
      <c r="DB49" s="50">
        <v>176.94282952041209</v>
      </c>
      <c r="DC49" s="50">
        <v>81.612816533672685</v>
      </c>
      <c r="DD49" s="49">
        <v>2.5873790661276672</v>
      </c>
      <c r="DE49" s="49">
        <v>26.1581266784167</v>
      </c>
      <c r="DF49" s="69">
        <v>29.42231563840167</v>
      </c>
      <c r="DG49" s="46">
        <v>158442</v>
      </c>
      <c r="DH49" s="46">
        <v>37510.079115908877</v>
      </c>
      <c r="DI49" s="46">
        <v>4300747.8718943717</v>
      </c>
      <c r="DJ49" s="49">
        <v>23.674328218470404</v>
      </c>
      <c r="DK49" s="50">
        <v>114.65579314308422</v>
      </c>
      <c r="DL49" s="50">
        <v>27.143988790184245</v>
      </c>
      <c r="DM49" s="49">
        <v>2.1521043944708067</v>
      </c>
      <c r="DN49" s="49">
        <v>-54.15613214657462</v>
      </c>
      <c r="DO49" s="49">
        <v>-55.12195453516874</v>
      </c>
      <c r="DP49" s="49">
        <v>-8.7914758824751971</v>
      </c>
      <c r="DQ49" s="69">
        <v>-59.067397078765865</v>
      </c>
      <c r="DR49" s="46">
        <v>156768</v>
      </c>
      <c r="DS49" s="46">
        <v>63656.571428571428</v>
      </c>
      <c r="DT49" s="46">
        <v>11572019.262637714</v>
      </c>
      <c r="DU49" s="49">
        <v>40.605590062111801</v>
      </c>
      <c r="DV49" s="50">
        <v>181.78828992734225</v>
      </c>
      <c r="DW49" s="50">
        <v>73.816207788819881</v>
      </c>
      <c r="DX49" s="49">
        <v>-1.1320421535919476</v>
      </c>
      <c r="DY49" s="49">
        <v>-28.286474087455694</v>
      </c>
      <c r="DZ49" s="49">
        <v>-27.465351288088719</v>
      </c>
      <c r="EA49" s="49">
        <v>13.175700050431535</v>
      </c>
      <c r="EB49" s="69">
        <v>-17.908403541155199</v>
      </c>
      <c r="EC49" s="46">
        <v>153360</v>
      </c>
      <c r="ED49" s="46">
        <v>66620.672268907569</v>
      </c>
      <c r="EE49" s="46">
        <v>13160352.417121008</v>
      </c>
      <c r="EF49" s="49">
        <v>43.440709617180204</v>
      </c>
      <c r="EG49" s="50">
        <v>197.5415733422891</v>
      </c>
      <c r="EH49" s="50">
        <v>85.813461248832866</v>
      </c>
      <c r="EI49" s="49">
        <v>-2.9612756264236904</v>
      </c>
      <c r="EJ49" s="49">
        <v>-14.000355569267763</v>
      </c>
      <c r="EK49" s="49">
        <v>-11.375953274462681</v>
      </c>
      <c r="EL49" s="49">
        <v>13.230126130512314</v>
      </c>
      <c r="EM49" s="69">
        <v>0.34911988933203086</v>
      </c>
      <c r="EN49" s="46">
        <v>154882</v>
      </c>
      <c r="EO49" s="46">
        <v>77881.972976455058</v>
      </c>
      <c r="EP49" s="46">
        <v>13728333.797013337</v>
      </c>
      <c r="EQ49" s="49">
        <v>50.284715445600554</v>
      </c>
      <c r="ER49" s="50">
        <v>176.27100691405994</v>
      </c>
      <c r="ES49" s="50">
        <v>88.63737423982991</v>
      </c>
      <c r="ET49" s="49">
        <v>-3.0751708428246012</v>
      </c>
      <c r="EU49" s="49">
        <v>-3.1494191346821863</v>
      </c>
      <c r="EV49" s="49">
        <v>-7.660399566711984E-2</v>
      </c>
      <c r="EW49" s="49">
        <v>18.163935561429014</v>
      </c>
      <c r="EX49" s="69">
        <v>18.073417265350503</v>
      </c>
      <c r="EY49" s="46">
        <v>623452</v>
      </c>
      <c r="EZ49" s="46">
        <v>245669.29578984293</v>
      </c>
      <c r="FA49" s="46">
        <v>42761453.34866643</v>
      </c>
      <c r="FB49" s="49">
        <v>39.404684849810877</v>
      </c>
      <c r="FC49" s="50">
        <v>174.06104092571093</v>
      </c>
      <c r="FD49" s="50">
        <v>68.588204623076734</v>
      </c>
      <c r="FE49" s="49">
        <v>-1.2748949727871444</v>
      </c>
      <c r="FF49" s="49">
        <v>-25.207365940187373</v>
      </c>
      <c r="FG49" s="49">
        <v>-24.241524950311309</v>
      </c>
      <c r="FH49" s="49">
        <v>14.2232472925326</v>
      </c>
      <c r="FI49" s="69">
        <v>-13.466209699006129</v>
      </c>
      <c r="FK49" s="70">
        <v>60</v>
      </c>
      <c r="FL49" s="71">
        <v>5</v>
      </c>
      <c r="FM49" s="46">
        <v>1702</v>
      </c>
      <c r="FN49" s="71">
        <v>393</v>
      </c>
    </row>
    <row r="50" spans="2:170" x14ac:dyDescent="0.2">
      <c r="B50" s="73" t="s">
        <v>64</v>
      </c>
      <c r="C50" s="46">
        <v>140647</v>
      </c>
      <c r="D50" s="46">
        <v>36396.777432252333</v>
      </c>
      <c r="E50" s="46">
        <v>5097595.6843826324</v>
      </c>
      <c r="F50" s="49">
        <v>25.878104355053669</v>
      </c>
      <c r="G50" s="50">
        <v>140.056236953151</v>
      </c>
      <c r="H50" s="50">
        <v>36.243899154497655</v>
      </c>
      <c r="I50" s="49">
        <v>-55.467048573484654</v>
      </c>
      <c r="J50" s="49">
        <v>3.01811625255008</v>
      </c>
      <c r="K50" s="69">
        <v>-54.122992328713778</v>
      </c>
      <c r="L50" s="46">
        <v>140647</v>
      </c>
      <c r="M50" s="46">
        <v>20914.874593590339</v>
      </c>
      <c r="N50" s="46">
        <v>2240961.0338638453</v>
      </c>
      <c r="O50" s="49">
        <v>14.87047330806227</v>
      </c>
      <c r="P50" s="50">
        <v>107.14675929974831</v>
      </c>
      <c r="Q50" s="50">
        <v>15.9332302421228</v>
      </c>
      <c r="R50" s="49">
        <v>-66.068643855320545</v>
      </c>
      <c r="S50" s="49">
        <v>-14.257171985172752</v>
      </c>
      <c r="T50" s="69">
        <v>-70.906295657753105</v>
      </c>
      <c r="U50" s="46">
        <v>136110</v>
      </c>
      <c r="V50" s="46">
        <v>18847.620993961915</v>
      </c>
      <c r="W50" s="46">
        <v>2143152.0436460995</v>
      </c>
      <c r="X50" s="49">
        <v>13.847344790215203</v>
      </c>
      <c r="Y50" s="50">
        <v>113.70941957781764</v>
      </c>
      <c r="Z50" s="50">
        <v>15.745735387892879</v>
      </c>
      <c r="AA50" s="49">
        <v>-74.9818016432002</v>
      </c>
      <c r="AB50" s="49">
        <v>-20.732038157315664</v>
      </c>
      <c r="AC50" s="69">
        <v>-80.168584072813445</v>
      </c>
      <c r="AD50" s="46">
        <v>139624</v>
      </c>
      <c r="AE50" s="46">
        <v>37601.323475046214</v>
      </c>
      <c r="AF50" s="46">
        <v>5525778.0323467655</v>
      </c>
      <c r="AG50" s="49">
        <v>26.930415598354301</v>
      </c>
      <c r="AH50" s="50">
        <v>146.95700900033211</v>
      </c>
      <c r="AI50" s="50">
        <v>39.576133274700375</v>
      </c>
      <c r="AJ50" s="49">
        <v>-56.889684121024395</v>
      </c>
      <c r="AK50" s="49">
        <v>-16.840264590123983</v>
      </c>
      <c r="AL50" s="69">
        <v>-64.149575380652237</v>
      </c>
      <c r="AM50" s="46">
        <v>135390</v>
      </c>
      <c r="AN50" s="46">
        <v>73656.262727272726</v>
      </c>
      <c r="AO50" s="46">
        <v>12355448.994496698</v>
      </c>
      <c r="AP50" s="49">
        <v>54.403030303030306</v>
      </c>
      <c r="AQ50" s="50">
        <v>167.7447176521195</v>
      </c>
      <c r="AR50" s="50">
        <v>91.25820957601519</v>
      </c>
      <c r="AS50" s="49">
        <v>-18.05678186246319</v>
      </c>
      <c r="AT50" s="49">
        <v>9.6960329563050642</v>
      </c>
      <c r="AU50" s="69">
        <v>-10.111540426339603</v>
      </c>
      <c r="AV50" s="46">
        <v>140430</v>
      </c>
      <c r="AW50" s="46">
        <v>97132.43572395129</v>
      </c>
      <c r="AX50" s="46">
        <v>26011174.597342353</v>
      </c>
      <c r="AY50" s="49">
        <v>69.167867068255561</v>
      </c>
      <c r="AZ50" s="50">
        <v>267.79081985821568</v>
      </c>
      <c r="BA50" s="50">
        <v>185.22519830052235</v>
      </c>
      <c r="BB50" s="49">
        <v>-2.8648699161343889</v>
      </c>
      <c r="BC50" s="49">
        <v>18.336765443659278</v>
      </c>
      <c r="BD50" s="69">
        <v>14.946571050780683</v>
      </c>
      <c r="BE50" s="46">
        <v>140430</v>
      </c>
      <c r="BF50" s="46">
        <v>109790.6901217862</v>
      </c>
      <c r="BG50" s="46">
        <v>33148003.388106357</v>
      </c>
      <c r="BH50" s="49">
        <v>78.18179172668674</v>
      </c>
      <c r="BI50" s="50">
        <v>301.91998384686963</v>
      </c>
      <c r="BJ50" s="50">
        <v>236.04645295240587</v>
      </c>
      <c r="BK50" s="49">
        <v>1.9069213545607928</v>
      </c>
      <c r="BL50" s="49">
        <v>12.08881475940702</v>
      </c>
      <c r="BM50" s="69">
        <v>14.226260304027408</v>
      </c>
      <c r="BN50" s="46">
        <v>127764</v>
      </c>
      <c r="BO50" s="46">
        <v>72174.540427314627</v>
      </c>
      <c r="BP50" s="46">
        <v>13019750.969070464</v>
      </c>
      <c r="BQ50" s="49">
        <v>56.490514094200734</v>
      </c>
      <c r="BR50" s="50">
        <v>180.39257184023731</v>
      </c>
      <c r="BS50" s="50">
        <v>101.90469122030044</v>
      </c>
      <c r="BT50" s="49">
        <v>-8.2753796235772388</v>
      </c>
      <c r="BU50" s="49">
        <v>10.258131583333885</v>
      </c>
      <c r="BV50" s="69">
        <v>1.1338526289981365</v>
      </c>
      <c r="BW50" s="46">
        <v>141453</v>
      </c>
      <c r="BX50" s="46">
        <v>76166.274793388424</v>
      </c>
      <c r="BY50" s="46">
        <v>13134136.400901187</v>
      </c>
      <c r="BZ50" s="49">
        <v>53.845641162356706</v>
      </c>
      <c r="CA50" s="50">
        <v>172.4403147788093</v>
      </c>
      <c r="CB50" s="50">
        <v>92.85159311503601</v>
      </c>
      <c r="CC50" s="49">
        <v>-4.8072894084549693</v>
      </c>
      <c r="CD50" s="49">
        <v>5.853313052705345</v>
      </c>
      <c r="CE50" s="69">
        <v>0.76463794582518918</v>
      </c>
      <c r="CF50" s="46">
        <v>137610</v>
      </c>
      <c r="CG50" s="46">
        <v>90148.052284890902</v>
      </c>
      <c r="CH50" s="46">
        <v>21355365.040658761</v>
      </c>
      <c r="CI50" s="49">
        <v>65.509811993961847</v>
      </c>
      <c r="CJ50" s="50">
        <v>236.89214020032674</v>
      </c>
      <c r="CK50" s="50">
        <v>155.18759567370657</v>
      </c>
      <c r="CL50" s="49">
        <v>-1.4623181927098932</v>
      </c>
      <c r="CM50" s="49">
        <v>11.230766640210264</v>
      </c>
      <c r="CN50" s="69">
        <v>9.6042189037628809</v>
      </c>
      <c r="CO50" s="46">
        <v>142197</v>
      </c>
      <c r="CP50" s="46">
        <v>64596.998784933174</v>
      </c>
      <c r="CQ50" s="46">
        <v>10042442.058938075</v>
      </c>
      <c r="CR50" s="49">
        <v>45.427821110806256</v>
      </c>
      <c r="CS50" s="50">
        <v>155.4629819935289</v>
      </c>
      <c r="CT50" s="50">
        <v>70.62344535354525</v>
      </c>
      <c r="CU50" s="49">
        <v>2.8919726356018409</v>
      </c>
      <c r="CV50" s="49">
        <v>8.3801121413657693</v>
      </c>
      <c r="CW50" s="69">
        <v>11.514435326992515</v>
      </c>
      <c r="CX50" s="46">
        <v>137610</v>
      </c>
      <c r="CY50" s="46">
        <v>67614.921914357677</v>
      </c>
      <c r="CZ50" s="46">
        <v>10929942.479180919</v>
      </c>
      <c r="DA50" s="49">
        <v>49.135180520570948</v>
      </c>
      <c r="DB50" s="50">
        <v>161.64985730553659</v>
      </c>
      <c r="DC50" s="50">
        <v>79.426949198320756</v>
      </c>
      <c r="DD50" s="49">
        <v>24.399470433306679</v>
      </c>
      <c r="DE50" s="49">
        <v>3.3758825754851833</v>
      </c>
      <c r="DF50" s="69">
        <v>28.599050479840272</v>
      </c>
      <c r="DG50" s="46">
        <v>417404</v>
      </c>
      <c r="DH50" s="46">
        <v>76159.27301980459</v>
      </c>
      <c r="DI50" s="46">
        <v>9481708.7618925776</v>
      </c>
      <c r="DJ50" s="49">
        <v>18.245937513728805</v>
      </c>
      <c r="DK50" s="50">
        <v>124.49841478170278</v>
      </c>
      <c r="DL50" s="50">
        <v>22.715902966652397</v>
      </c>
      <c r="DM50" s="49">
        <v>1.3933558109933246</v>
      </c>
      <c r="DN50" s="49">
        <v>-64.690709086652589</v>
      </c>
      <c r="DO50" s="49">
        <v>-65.175932258159833</v>
      </c>
      <c r="DP50" s="49">
        <v>-8.0769705682696209</v>
      </c>
      <c r="DQ50" s="69">
        <v>-67.988661960338419</v>
      </c>
      <c r="DR50" s="46">
        <v>415444</v>
      </c>
      <c r="DS50" s="46">
        <v>208390.02192627022</v>
      </c>
      <c r="DT50" s="46">
        <v>43892401.624185815</v>
      </c>
      <c r="DU50" s="49">
        <v>50.160797105330737</v>
      </c>
      <c r="DV50" s="50">
        <v>210.62621529794379</v>
      </c>
      <c r="DW50" s="50">
        <v>105.65178850623867</v>
      </c>
      <c r="DX50" s="49">
        <v>0.56449582679757548</v>
      </c>
      <c r="DY50" s="49">
        <v>-24.364858035536937</v>
      </c>
      <c r="DZ50" s="49">
        <v>-24.789418628720892</v>
      </c>
      <c r="EA50" s="49">
        <v>12.730293924726944</v>
      </c>
      <c r="EB50" s="69">
        <v>-15.214890557585377</v>
      </c>
      <c r="EC50" s="46">
        <v>409647</v>
      </c>
      <c r="ED50" s="46">
        <v>258131.50534248925</v>
      </c>
      <c r="EE50" s="46">
        <v>59301890.758078009</v>
      </c>
      <c r="EF50" s="49">
        <v>63.013156532939149</v>
      </c>
      <c r="EG50" s="50">
        <v>229.73519129095141</v>
      </c>
      <c r="EH50" s="50">
        <v>144.76339569941439</v>
      </c>
      <c r="EI50" s="49">
        <v>1.3049929519994066</v>
      </c>
      <c r="EJ50" s="49">
        <v>-1.8961053049913785</v>
      </c>
      <c r="EK50" s="49">
        <v>-3.1598622770519538</v>
      </c>
      <c r="EL50" s="49">
        <v>11.335963694744045</v>
      </c>
      <c r="EM50" s="69">
        <v>7.8179005772415335</v>
      </c>
      <c r="EN50" s="46">
        <v>417417</v>
      </c>
      <c r="EO50" s="46">
        <v>222359.97298418175</v>
      </c>
      <c r="EP50" s="46">
        <v>42327749.578777753</v>
      </c>
      <c r="EQ50" s="49">
        <v>53.27046406451624</v>
      </c>
      <c r="ER50" s="50">
        <v>190.35687498392016</v>
      </c>
      <c r="ES50" s="50">
        <v>101.4039906826453</v>
      </c>
      <c r="ET50" s="49">
        <v>1.3967600026234797</v>
      </c>
      <c r="EU50" s="49">
        <v>8.1788429457978715</v>
      </c>
      <c r="EV50" s="49">
        <v>6.6886584373729239</v>
      </c>
      <c r="EW50" s="49">
        <v>7.4469068497035762</v>
      </c>
      <c r="EX50" s="69">
        <v>14.633663450434424</v>
      </c>
      <c r="EY50" s="46">
        <v>1659912</v>
      </c>
      <c r="EZ50" s="46">
        <v>765040.77327274578</v>
      </c>
      <c r="FA50" s="46">
        <v>155003750.72293416</v>
      </c>
      <c r="FB50" s="49">
        <v>46.089236855492686</v>
      </c>
      <c r="FC50" s="50">
        <v>202.60848328364003</v>
      </c>
      <c r="FD50" s="50">
        <v>93.380703749918169</v>
      </c>
      <c r="FE50" s="49">
        <v>1.1637495223416139</v>
      </c>
      <c r="FF50" s="49">
        <v>-20.298374460286272</v>
      </c>
      <c r="FG50" s="49">
        <v>-21.215231823641375</v>
      </c>
      <c r="FH50" s="49">
        <v>13.465396390209959</v>
      </c>
      <c r="FI50" s="69">
        <v>-10.606550493579991</v>
      </c>
      <c r="FK50" s="70">
        <v>123</v>
      </c>
      <c r="FL50" s="71">
        <v>55</v>
      </c>
      <c r="FM50" s="46">
        <v>4587</v>
      </c>
      <c r="FN50" s="71">
        <v>2382</v>
      </c>
    </row>
    <row r="51" spans="2:170" x14ac:dyDescent="0.2">
      <c r="B51" s="74" t="s">
        <v>91</v>
      </c>
      <c r="C51" s="75">
        <v>1223508</v>
      </c>
      <c r="D51" s="75">
        <v>272984.41532416502</v>
      </c>
      <c r="E51" s="75">
        <v>32770211.663647793</v>
      </c>
      <c r="F51" s="76">
        <v>22.311616705748147</v>
      </c>
      <c r="G51" s="77">
        <v>120.04425829486874</v>
      </c>
      <c r="H51" s="77">
        <v>26.783814788009391</v>
      </c>
      <c r="I51" s="76">
        <v>-47.931594634710265</v>
      </c>
      <c r="J51" s="76">
        <v>-2.4315690141092716</v>
      </c>
      <c r="K51" s="78">
        <v>-49.197673845726634</v>
      </c>
      <c r="L51" s="75">
        <v>1218424</v>
      </c>
      <c r="M51" s="75">
        <v>193826.52819111245</v>
      </c>
      <c r="N51" s="75">
        <v>20141169.107123021</v>
      </c>
      <c r="O51" s="76">
        <v>15.907970311739794</v>
      </c>
      <c r="P51" s="77">
        <v>103.913377054682</v>
      </c>
      <c r="Q51" s="77">
        <v>16.530509171785045</v>
      </c>
      <c r="R51" s="76">
        <v>-51.851782057782131</v>
      </c>
      <c r="S51" s="76">
        <v>-10.664619172430674</v>
      </c>
      <c r="T51" s="78">
        <v>-56.986606139629551</v>
      </c>
      <c r="U51" s="75">
        <v>1166520</v>
      </c>
      <c r="V51" s="75">
        <v>205053.21344502174</v>
      </c>
      <c r="W51" s="75">
        <v>22037961.316813376</v>
      </c>
      <c r="X51" s="76">
        <v>17.578199554660163</v>
      </c>
      <c r="Y51" s="77">
        <v>107.47435237205941</v>
      </c>
      <c r="Z51" s="77">
        <v>18.892056130039244</v>
      </c>
      <c r="AA51" s="76">
        <v>-54.49195694766189</v>
      </c>
      <c r="AB51" s="76">
        <v>-15.506728720700945</v>
      </c>
      <c r="AC51" s="78">
        <v>-61.548765729869075</v>
      </c>
      <c r="AD51" s="75">
        <v>1214425</v>
      </c>
      <c r="AE51" s="75">
        <v>299634.1528343251</v>
      </c>
      <c r="AF51" s="75">
        <v>36672355.389072858</v>
      </c>
      <c r="AG51" s="76">
        <v>24.672923633351182</v>
      </c>
      <c r="AH51" s="77">
        <v>122.39043861381811</v>
      </c>
      <c r="AI51" s="77">
        <v>30.197299453710897</v>
      </c>
      <c r="AJ51" s="76">
        <v>-43.73900099957978</v>
      </c>
      <c r="AK51" s="76">
        <v>-15.021788171831044</v>
      </c>
      <c r="AL51" s="78">
        <v>-52.190409092837854</v>
      </c>
      <c r="AM51" s="75">
        <v>1180110</v>
      </c>
      <c r="AN51" s="75">
        <v>532466.46930004098</v>
      </c>
      <c r="AO51" s="75">
        <v>74756771.382539377</v>
      </c>
      <c r="AP51" s="76">
        <v>45.120070951016508</v>
      </c>
      <c r="AQ51" s="77">
        <v>140.39714365641021</v>
      </c>
      <c r="AR51" s="77">
        <v>63.34729083097286</v>
      </c>
      <c r="AS51" s="76">
        <v>-2.2906703714196146</v>
      </c>
      <c r="AT51" s="76">
        <v>7.1972046838213535</v>
      </c>
      <c r="AU51" s="78">
        <v>4.7416700772141507</v>
      </c>
      <c r="AV51" s="75">
        <v>1220873</v>
      </c>
      <c r="AW51" s="75">
        <v>666562.9443378119</v>
      </c>
      <c r="AX51" s="75">
        <v>122529875.09700096</v>
      </c>
      <c r="AY51" s="76">
        <v>54.597238561079813</v>
      </c>
      <c r="AZ51" s="77">
        <v>183.82341253417056</v>
      </c>
      <c r="BA51" s="77">
        <v>100.36250707239898</v>
      </c>
      <c r="BB51" s="76">
        <v>16.141524954396289</v>
      </c>
      <c r="BC51" s="76">
        <v>11.025353101096306</v>
      </c>
      <c r="BD51" s="78">
        <v>28.946538177473563</v>
      </c>
      <c r="BE51" s="75">
        <v>1224221</v>
      </c>
      <c r="BF51" s="75">
        <v>627492.13638626179</v>
      </c>
      <c r="BG51" s="75">
        <v>127765918.29637221</v>
      </c>
      <c r="BH51" s="76">
        <v>51.256442781676007</v>
      </c>
      <c r="BI51" s="77">
        <v>203.61357678867239</v>
      </c>
      <c r="BJ51" s="77">
        <v>104.36507648240979</v>
      </c>
      <c r="BK51" s="76">
        <v>17.284599753799306</v>
      </c>
      <c r="BL51" s="76">
        <v>6.180532029718778</v>
      </c>
      <c r="BM51" s="78">
        <v>24.533412007446426</v>
      </c>
      <c r="BN51" s="75">
        <v>1106672</v>
      </c>
      <c r="BO51" s="75">
        <v>558052.96510736202</v>
      </c>
      <c r="BP51" s="75">
        <v>79214010.386615902</v>
      </c>
      <c r="BQ51" s="76">
        <v>50.426229732690622</v>
      </c>
      <c r="BR51" s="77">
        <v>141.94711853448567</v>
      </c>
      <c r="BS51" s="77">
        <v>71.578580091134413</v>
      </c>
      <c r="BT51" s="76">
        <v>11.312464749438544</v>
      </c>
      <c r="BU51" s="76">
        <v>4.8746079293693718</v>
      </c>
      <c r="BV51" s="78">
        <v>16.738510982464888</v>
      </c>
      <c r="BW51" s="75">
        <v>1224624</v>
      </c>
      <c r="BX51" s="75">
        <v>684841.64584527223</v>
      </c>
      <c r="BY51" s="75">
        <v>96369825.01517047</v>
      </c>
      <c r="BZ51" s="76">
        <v>55.922605293157098</v>
      </c>
      <c r="CA51" s="77">
        <v>140.71840636418236</v>
      </c>
      <c r="CB51" s="77">
        <v>78.693398965862556</v>
      </c>
      <c r="CC51" s="76">
        <v>11.84137362909868</v>
      </c>
      <c r="CD51" s="76">
        <v>7.0190050251002534</v>
      </c>
      <c r="CE51" s="78">
        <v>19.691525264170927</v>
      </c>
      <c r="CF51" s="75">
        <v>1188750</v>
      </c>
      <c r="CG51" s="75">
        <v>774910.71598817804</v>
      </c>
      <c r="CH51" s="75">
        <v>131298361.19301811</v>
      </c>
      <c r="CI51" s="76">
        <v>65.187021323926658</v>
      </c>
      <c r="CJ51" s="77">
        <v>169.4367602409323</v>
      </c>
      <c r="CK51" s="77">
        <v>110.45077702882702</v>
      </c>
      <c r="CL51" s="76">
        <v>9.134403888956367</v>
      </c>
      <c r="CM51" s="76">
        <v>12.617833478459593</v>
      </c>
      <c r="CN51" s="78">
        <v>22.904801239431798</v>
      </c>
      <c r="CO51" s="75">
        <v>1229677</v>
      </c>
      <c r="CP51" s="75">
        <v>709590.94338898489</v>
      </c>
      <c r="CQ51" s="75">
        <v>99725311.410721928</v>
      </c>
      <c r="CR51" s="76">
        <v>57.705474152072846</v>
      </c>
      <c r="CS51" s="77">
        <v>140.53915476208991</v>
      </c>
      <c r="CT51" s="77">
        <v>81.098785624779453</v>
      </c>
      <c r="CU51" s="76">
        <v>15.316469304049926</v>
      </c>
      <c r="CV51" s="76">
        <v>12.158627607159559</v>
      </c>
      <c r="CW51" s="78">
        <v>29.337369376438684</v>
      </c>
      <c r="CX51" s="75">
        <v>1190010</v>
      </c>
      <c r="CY51" s="75">
        <v>704917.64562965836</v>
      </c>
      <c r="CZ51" s="75">
        <v>102953012.57735713</v>
      </c>
      <c r="DA51" s="76">
        <v>59.23627915981028</v>
      </c>
      <c r="DB51" s="77">
        <v>146.04970270732224</v>
      </c>
      <c r="DC51" s="77">
        <v>86.514409607782397</v>
      </c>
      <c r="DD51" s="76">
        <v>35.454117460733237</v>
      </c>
      <c r="DE51" s="76">
        <v>12.888335964914459</v>
      </c>
      <c r="DF51" s="78">
        <v>52.911899197312721</v>
      </c>
      <c r="DG51" s="75">
        <v>3608452</v>
      </c>
      <c r="DH51" s="75">
        <v>671864.15696029924</v>
      </c>
      <c r="DI51" s="75">
        <v>74949342.087584183</v>
      </c>
      <c r="DJ51" s="76">
        <v>18.619179552902441</v>
      </c>
      <c r="DK51" s="77">
        <v>111.55430947034876</v>
      </c>
      <c r="DL51" s="77">
        <v>20.770497179284689</v>
      </c>
      <c r="DM51" s="76">
        <v>0.91689186940506484</v>
      </c>
      <c r="DN51" s="76">
        <v>-50.768872728165988</v>
      </c>
      <c r="DO51" s="76">
        <v>-51.216167719874392</v>
      </c>
      <c r="DP51" s="76">
        <v>-8.898198736509789</v>
      </c>
      <c r="DQ51" s="78">
        <v>-55.557050067462029</v>
      </c>
      <c r="DR51" s="75">
        <v>3615408</v>
      </c>
      <c r="DS51" s="75">
        <v>1498663.5664721779</v>
      </c>
      <c r="DT51" s="75">
        <v>233959001.86861318</v>
      </c>
      <c r="DU51" s="76">
        <v>41.452128403548862</v>
      </c>
      <c r="DV51" s="77">
        <v>156.11175656945321</v>
      </c>
      <c r="DW51" s="77">
        <v>64.711645786205366</v>
      </c>
      <c r="DX51" s="76">
        <v>0.46372043393206475</v>
      </c>
      <c r="DY51" s="76">
        <v>-8.8260545079604409</v>
      </c>
      <c r="DZ51" s="76">
        <v>-9.2468951993691686</v>
      </c>
      <c r="EA51" s="76">
        <v>6.0530043506037678</v>
      </c>
      <c r="EB51" s="78">
        <v>-3.7536058174515867</v>
      </c>
      <c r="EC51" s="75">
        <v>3555517</v>
      </c>
      <c r="ED51" s="75">
        <v>1870386.7473388959</v>
      </c>
      <c r="EE51" s="75">
        <v>303349753.69815856</v>
      </c>
      <c r="EF51" s="76">
        <v>52.605197706519078</v>
      </c>
      <c r="EG51" s="77">
        <v>162.18557692934431</v>
      </c>
      <c r="EH51" s="77">
        <v>85.318043395140165</v>
      </c>
      <c r="EI51" s="76">
        <v>0.77641828915310229</v>
      </c>
      <c r="EJ51" s="76">
        <v>14.333509369538683</v>
      </c>
      <c r="EK51" s="76">
        <v>13.452642305134445</v>
      </c>
      <c r="EL51" s="76">
        <v>6.5190812426037281</v>
      </c>
      <c r="EM51" s="78">
        <v>20.84871222889786</v>
      </c>
      <c r="EN51" s="75">
        <v>3608437</v>
      </c>
      <c r="EO51" s="75">
        <v>2189419.3050068212</v>
      </c>
      <c r="EP51" s="75">
        <v>333976685.18109715</v>
      </c>
      <c r="EQ51" s="76">
        <v>60.675004302605842</v>
      </c>
      <c r="ER51" s="77">
        <v>152.54121694156555</v>
      </c>
      <c r="ES51" s="77">
        <v>92.554389942542201</v>
      </c>
      <c r="ET51" s="76">
        <v>0.81767537790175437</v>
      </c>
      <c r="EU51" s="76">
        <v>19.618443558498054</v>
      </c>
      <c r="EV51" s="76">
        <v>18.648285739720297</v>
      </c>
      <c r="EW51" s="76">
        <v>12.081193747599807</v>
      </c>
      <c r="EX51" s="78">
        <v>32.982415018208862</v>
      </c>
      <c r="EY51" s="75">
        <v>14387814</v>
      </c>
      <c r="EZ51" s="75">
        <v>6230333.775778194</v>
      </c>
      <c r="FA51" s="75">
        <v>946234782.83545315</v>
      </c>
      <c r="FB51" s="76">
        <v>43.302851814585551</v>
      </c>
      <c r="FC51" s="77">
        <v>151.87545593691158</v>
      </c>
      <c r="FD51" s="77">
        <v>65.766403627087001</v>
      </c>
      <c r="FE51" s="76">
        <v>0.74313375693423223</v>
      </c>
      <c r="FF51" s="76">
        <v>-3.7741013426367984</v>
      </c>
      <c r="FG51" s="76">
        <v>-4.4839136237999462</v>
      </c>
      <c r="FH51" s="76">
        <v>8.3865343224690587</v>
      </c>
      <c r="FI51" s="78">
        <v>3.5265757436962066</v>
      </c>
      <c r="FK51" s="79">
        <v>1255</v>
      </c>
      <c r="FL51" s="80">
        <v>209</v>
      </c>
      <c r="FM51" s="75">
        <v>39667</v>
      </c>
      <c r="FN51" s="80">
        <v>10331</v>
      </c>
    </row>
    <row r="52" spans="2:170" x14ac:dyDescent="0.2">
      <c r="B52" s="72" t="s">
        <v>95</v>
      </c>
      <c r="K52" s="69"/>
      <c r="T52" s="69"/>
      <c r="AC52" s="69"/>
      <c r="AL52" s="69"/>
      <c r="AU52" s="69"/>
      <c r="BD52" s="69"/>
      <c r="BM52" s="69"/>
      <c r="BV52" s="69"/>
      <c r="CE52" s="69"/>
      <c r="CN52" s="69"/>
      <c r="CW52" s="69"/>
      <c r="DF52" s="69"/>
      <c r="DQ52" s="69"/>
      <c r="EB52" s="69"/>
      <c r="EM52" s="69"/>
      <c r="EX52" s="69"/>
      <c r="FI52" s="69"/>
      <c r="FK52" s="70"/>
      <c r="FL52" s="71"/>
      <c r="FN52" s="71"/>
    </row>
    <row r="53" spans="2:170" x14ac:dyDescent="0.2">
      <c r="B53" s="73" t="s">
        <v>61</v>
      </c>
      <c r="C53" s="46">
        <v>1412670</v>
      </c>
      <c r="D53" s="46">
        <v>262629.29205882351</v>
      </c>
      <c r="E53" s="46">
        <v>41922053.827075675</v>
      </c>
      <c r="F53" s="49">
        <v>18.590986717267551</v>
      </c>
      <c r="G53" s="50">
        <v>159.62444058862255</v>
      </c>
      <c r="H53" s="50">
        <v>29.675758547343452</v>
      </c>
      <c r="I53" s="49">
        <v>-49.114848104491564</v>
      </c>
      <c r="J53" s="49">
        <v>-1.3422054508616301</v>
      </c>
      <c r="K53" s="69">
        <v>-49.797831386939116</v>
      </c>
      <c r="L53" s="46">
        <v>1345400</v>
      </c>
      <c r="M53" s="46">
        <v>211571.19637962905</v>
      </c>
      <c r="N53" s="46">
        <v>31610778.743764106</v>
      </c>
      <c r="O53" s="49">
        <v>15.725523738637509</v>
      </c>
      <c r="P53" s="50">
        <v>149.40965161932471</v>
      </c>
      <c r="Q53" s="50">
        <v>23.495450233212505</v>
      </c>
      <c r="R53" s="49">
        <v>-45.678692568764582</v>
      </c>
      <c r="S53" s="49">
        <v>-5.9798817005961808</v>
      </c>
      <c r="T53" s="69">
        <v>-48.927042491396406</v>
      </c>
      <c r="U53" s="46">
        <v>1262850</v>
      </c>
      <c r="V53" s="46">
        <v>221581.48930543158</v>
      </c>
      <c r="W53" s="46">
        <v>32483503.888893429</v>
      </c>
      <c r="X53" s="49">
        <v>17.546144776135851</v>
      </c>
      <c r="Y53" s="50">
        <v>146.59845454923192</v>
      </c>
      <c r="Z53" s="50">
        <v>25.722377074785946</v>
      </c>
      <c r="AA53" s="49">
        <v>-50.14507847632764</v>
      </c>
      <c r="AB53" s="49">
        <v>-8.6995774070646572</v>
      </c>
      <c r="AC53" s="69">
        <v>-54.48224596554055</v>
      </c>
      <c r="AD53" s="46">
        <v>1408888</v>
      </c>
      <c r="AE53" s="46">
        <v>293823.44170457264</v>
      </c>
      <c r="AF53" s="46">
        <v>52566130.781921528</v>
      </c>
      <c r="AG53" s="49">
        <v>20.854989303945569</v>
      </c>
      <c r="AH53" s="50">
        <v>178.90380181025381</v>
      </c>
      <c r="AI53" s="50">
        <v>37.310368731880409</v>
      </c>
      <c r="AJ53" s="49">
        <v>-47.762405349316282</v>
      </c>
      <c r="AK53" s="49">
        <v>-0.33586443967583346</v>
      </c>
      <c r="AL53" s="69">
        <v>-47.93785285397945</v>
      </c>
      <c r="AM53" s="46">
        <v>1377840</v>
      </c>
      <c r="AN53" s="46">
        <v>482222.32283532136</v>
      </c>
      <c r="AO53" s="46">
        <v>106920212.00993863</v>
      </c>
      <c r="AP53" s="49">
        <v>34.998426728453332</v>
      </c>
      <c r="AQ53" s="50">
        <v>221.72389569458363</v>
      </c>
      <c r="AR53" s="50">
        <v>77.599875174141133</v>
      </c>
      <c r="AS53" s="49">
        <v>-18.447353028300252</v>
      </c>
      <c r="AT53" s="49">
        <v>27.274710175983483</v>
      </c>
      <c r="AU53" s="69">
        <v>3.7958950742067721</v>
      </c>
      <c r="AV53" s="46">
        <v>1424512</v>
      </c>
      <c r="AW53" s="46">
        <v>652354.56792387937</v>
      </c>
      <c r="AX53" s="46">
        <v>172312806.69404343</v>
      </c>
      <c r="AY53" s="49">
        <v>45.794950686542435</v>
      </c>
      <c r="AZ53" s="50">
        <v>264.13980244275672</v>
      </c>
      <c r="BA53" s="50">
        <v>120.96269227219105</v>
      </c>
      <c r="BB53" s="49">
        <v>3.1554849369283735</v>
      </c>
      <c r="BC53" s="49">
        <v>29.514723089296137</v>
      </c>
      <c r="BD53" s="69">
        <v>33.601540667579464</v>
      </c>
      <c r="BE53" s="46">
        <v>1430433</v>
      </c>
      <c r="BF53" s="46">
        <v>514086.88813201844</v>
      </c>
      <c r="BG53" s="46">
        <v>134475415.67974812</v>
      </c>
      <c r="BH53" s="49">
        <v>35.939249732914334</v>
      </c>
      <c r="BI53" s="50">
        <v>261.58110386432298</v>
      </c>
      <c r="BJ53" s="50">
        <v>94.010286171913066</v>
      </c>
      <c r="BK53" s="49">
        <v>7.8314991454845453</v>
      </c>
      <c r="BL53" s="49">
        <v>12.497258062641814</v>
      </c>
      <c r="BM53" s="69">
        <v>21.307479866521831</v>
      </c>
      <c r="BN53" s="46">
        <v>1296820</v>
      </c>
      <c r="BO53" s="46">
        <v>553634.22165440558</v>
      </c>
      <c r="BP53" s="46">
        <v>123185138.97997111</v>
      </c>
      <c r="BQ53" s="49">
        <v>42.691678232476796</v>
      </c>
      <c r="BR53" s="50">
        <v>222.50275391550278</v>
      </c>
      <c r="BS53" s="50">
        <v>94.990159760006108</v>
      </c>
      <c r="BT53" s="49">
        <v>7.6059989236294125</v>
      </c>
      <c r="BU53" s="49">
        <v>11.171264388860989</v>
      </c>
      <c r="BV53" s="69">
        <v>19.626949561479893</v>
      </c>
      <c r="BW53" s="46">
        <v>1434339</v>
      </c>
      <c r="BX53" s="46">
        <v>798267.04742581793</v>
      </c>
      <c r="BY53" s="46">
        <v>180331239.09043202</v>
      </c>
      <c r="BZ53" s="49">
        <v>55.654001419874795</v>
      </c>
      <c r="CA53" s="50">
        <v>225.90339870842536</v>
      </c>
      <c r="CB53" s="50">
        <v>125.72428072473247</v>
      </c>
      <c r="CC53" s="49">
        <v>11.680906916408365</v>
      </c>
      <c r="CD53" s="49">
        <v>16.184443828639569</v>
      </c>
      <c r="CE53" s="69">
        <v>29.75584056349274</v>
      </c>
      <c r="CF53" s="46">
        <v>1386420</v>
      </c>
      <c r="CG53" s="46">
        <v>872738.33866681741</v>
      </c>
      <c r="CH53" s="46">
        <v>216142120.44540149</v>
      </c>
      <c r="CI53" s="49">
        <v>62.94905863063267</v>
      </c>
      <c r="CJ53" s="50">
        <v>247.6597060873676</v>
      </c>
      <c r="CK53" s="50">
        <v>155.89945358938957</v>
      </c>
      <c r="CL53" s="49">
        <v>6.0511883552551913</v>
      </c>
      <c r="CM53" s="49">
        <v>17.699554382355807</v>
      </c>
      <c r="CN53" s="69">
        <v>24.821776111299119</v>
      </c>
      <c r="CO53" s="46">
        <v>1440601</v>
      </c>
      <c r="CP53" s="46">
        <v>909422.69926650368</v>
      </c>
      <c r="CQ53" s="46">
        <v>214476235.7263971</v>
      </c>
      <c r="CR53" s="49">
        <v>63.128006940610462</v>
      </c>
      <c r="CS53" s="50">
        <v>235.83778577264815</v>
      </c>
      <c r="CT53" s="50">
        <v>148.87969377113936</v>
      </c>
      <c r="CU53" s="49">
        <v>19.230237300781653</v>
      </c>
      <c r="CV53" s="49">
        <v>21.651658424872974</v>
      </c>
      <c r="CW53" s="69">
        <v>45.045561020265112</v>
      </c>
      <c r="CX53" s="46">
        <v>1398240</v>
      </c>
      <c r="CY53" s="46">
        <v>881834.46025950683</v>
      </c>
      <c r="CZ53" s="46">
        <v>216018324.25596496</v>
      </c>
      <c r="DA53" s="49">
        <v>63.067460540358368</v>
      </c>
      <c r="DB53" s="50">
        <v>244.96471162217333</v>
      </c>
      <c r="DC53" s="50">
        <v>154.49302284011682</v>
      </c>
      <c r="DD53" s="49">
        <v>44.697075309998752</v>
      </c>
      <c r="DE53" s="49">
        <v>26.648677930046507</v>
      </c>
      <c r="DF53" s="69">
        <v>83.256932883334088</v>
      </c>
      <c r="DG53" s="46">
        <v>4020920</v>
      </c>
      <c r="DH53" s="46">
        <v>695781.9777438842</v>
      </c>
      <c r="DI53" s="46">
        <v>106016336.4597332</v>
      </c>
      <c r="DJ53" s="49">
        <v>17.304049265936257</v>
      </c>
      <c r="DK53" s="50">
        <v>152.37005247462386</v>
      </c>
      <c r="DL53" s="50">
        <v>26.366188946741843</v>
      </c>
      <c r="DM53" s="49">
        <v>0.77471003198238397</v>
      </c>
      <c r="DN53" s="49">
        <v>-48.001658007832766</v>
      </c>
      <c r="DO53" s="49">
        <v>-48.401397557282969</v>
      </c>
      <c r="DP53" s="49">
        <v>-5.0864370026720227</v>
      </c>
      <c r="DQ53" s="69">
        <v>-51.025927964851846</v>
      </c>
      <c r="DR53" s="46">
        <v>4211240</v>
      </c>
      <c r="DS53" s="46">
        <v>1428400.3324637734</v>
      </c>
      <c r="DT53" s="46">
        <v>331799149.48590356</v>
      </c>
      <c r="DU53" s="49">
        <v>33.918758666420658</v>
      </c>
      <c r="DV53" s="50">
        <v>232.28722504817713</v>
      </c>
      <c r="DW53" s="50">
        <v>78.788943277016642</v>
      </c>
      <c r="DX53" s="49">
        <v>1.7790869551346811</v>
      </c>
      <c r="DY53" s="49">
        <v>-18.611339332859824</v>
      </c>
      <c r="DZ53" s="49">
        <v>-20.034003937279685</v>
      </c>
      <c r="EA53" s="49">
        <v>24.577727296452274</v>
      </c>
      <c r="EB53" s="69">
        <v>-0.38017949519488575</v>
      </c>
      <c r="EC53" s="46">
        <v>4161592</v>
      </c>
      <c r="ED53" s="46">
        <v>1865988.157212242</v>
      </c>
      <c r="EE53" s="46">
        <v>437991793.75015128</v>
      </c>
      <c r="EF53" s="49">
        <v>44.83832526620202</v>
      </c>
      <c r="EG53" s="50">
        <v>234.72378002897102</v>
      </c>
      <c r="EH53" s="50">
        <v>105.24621196651457</v>
      </c>
      <c r="EI53" s="49">
        <v>1.2698173217079824</v>
      </c>
      <c r="EJ53" s="49">
        <v>10.76429480167554</v>
      </c>
      <c r="EK53" s="49">
        <v>9.3754266877672752</v>
      </c>
      <c r="EL53" s="49">
        <v>13.501173416672779</v>
      </c>
      <c r="EM53" s="69">
        <v>24.142392720213447</v>
      </c>
      <c r="EN53" s="46">
        <v>4225261</v>
      </c>
      <c r="EO53" s="46">
        <v>2663995.4981928281</v>
      </c>
      <c r="EP53" s="46">
        <v>646636680.42776358</v>
      </c>
      <c r="EQ53" s="49">
        <v>63.049253009289316</v>
      </c>
      <c r="ER53" s="50">
        <v>242.73189683181593</v>
      </c>
      <c r="ES53" s="50">
        <v>153.04064776773873</v>
      </c>
      <c r="ET53" s="49">
        <v>1.2392354597690547</v>
      </c>
      <c r="EU53" s="49">
        <v>22.862311074401884</v>
      </c>
      <c r="EV53" s="49">
        <v>21.358394812551321</v>
      </c>
      <c r="EW53" s="49">
        <v>21.39660847918827</v>
      </c>
      <c r="EX53" s="69">
        <v>47.324975407087607</v>
      </c>
      <c r="EY53" s="46">
        <v>16619013</v>
      </c>
      <c r="EZ53" s="46">
        <v>6654165.9656127272</v>
      </c>
      <c r="FA53" s="46">
        <v>1522443960.1235516</v>
      </c>
      <c r="FB53" s="49">
        <v>40.039477468443685</v>
      </c>
      <c r="FC53" s="50">
        <v>228.79560984670485</v>
      </c>
      <c r="FD53" s="50">
        <v>91.608566653359716</v>
      </c>
      <c r="FE53" s="49">
        <v>1.2700641805156525</v>
      </c>
      <c r="FF53" s="49">
        <v>-4.2021020543728387</v>
      </c>
      <c r="FG53" s="49">
        <v>-5.4035378363978328</v>
      </c>
      <c r="FH53" s="49">
        <v>20.033014269064878</v>
      </c>
      <c r="FI53" s="69">
        <v>13.546984926902121</v>
      </c>
      <c r="FK53" s="70">
        <v>562</v>
      </c>
      <c r="FL53" s="71">
        <v>280</v>
      </c>
      <c r="FM53" s="46">
        <v>46608</v>
      </c>
      <c r="FN53" s="71">
        <v>35606</v>
      </c>
    </row>
    <row r="54" spans="2:170" x14ac:dyDescent="0.2">
      <c r="B54" s="73" t="s">
        <v>62</v>
      </c>
      <c r="C54" s="46">
        <v>802900</v>
      </c>
      <c r="D54" s="46">
        <v>190925.935828877</v>
      </c>
      <c r="E54" s="46">
        <v>24704899.364638004</v>
      </c>
      <c r="F54" s="49">
        <v>23.779541141969986</v>
      </c>
      <c r="G54" s="50">
        <v>129.39519849613569</v>
      </c>
      <c r="H54" s="50">
        <v>30.76958446212231</v>
      </c>
      <c r="I54" s="49">
        <v>-43.331919043415823</v>
      </c>
      <c r="J54" s="49">
        <v>-4.8710276687772289</v>
      </c>
      <c r="K54" s="69">
        <v>-46.092236946188244</v>
      </c>
      <c r="L54" s="46">
        <v>801598</v>
      </c>
      <c r="M54" s="46">
        <v>166049.0821194849</v>
      </c>
      <c r="N54" s="46">
        <v>20016377.790429216</v>
      </c>
      <c r="O54" s="49">
        <v>20.714757536755943</v>
      </c>
      <c r="P54" s="50">
        <v>120.54494692133206</v>
      </c>
      <c r="Q54" s="50">
        <v>24.970593477565085</v>
      </c>
      <c r="R54" s="49">
        <v>-33.734642512034547</v>
      </c>
      <c r="S54" s="49">
        <v>-7.4244262178612273</v>
      </c>
      <c r="T54" s="69">
        <v>-38.654465086647114</v>
      </c>
      <c r="U54" s="46">
        <v>774300</v>
      </c>
      <c r="V54" s="46">
        <v>181295.25316455695</v>
      </c>
      <c r="W54" s="46">
        <v>21792814.072863799</v>
      </c>
      <c r="X54" s="49">
        <v>23.41408409719191</v>
      </c>
      <c r="Y54" s="50">
        <v>120.20620337523691</v>
      </c>
      <c r="Z54" s="50">
        <v>28.14518154831951</v>
      </c>
      <c r="AA54" s="49">
        <v>-39.758200391522045</v>
      </c>
      <c r="AB54" s="49">
        <v>-10.209103947981836</v>
      </c>
      <c r="AC54" s="69">
        <v>-45.908348333620509</v>
      </c>
      <c r="AD54" s="46">
        <v>800482</v>
      </c>
      <c r="AE54" s="46">
        <v>233425.9369153796</v>
      </c>
      <c r="AF54" s="46">
        <v>29689371.116687801</v>
      </c>
      <c r="AG54" s="49">
        <v>29.160672809054994</v>
      </c>
      <c r="AH54" s="50">
        <v>127.18968384156317</v>
      </c>
      <c r="AI54" s="50">
        <v>37.089367551909724</v>
      </c>
      <c r="AJ54" s="49">
        <v>-33.169947772352721</v>
      </c>
      <c r="AK54" s="49">
        <v>-10.87647767683637</v>
      </c>
      <c r="AL54" s="69">
        <v>-40.43870348439642</v>
      </c>
      <c r="AM54" s="46">
        <v>776010</v>
      </c>
      <c r="AN54" s="46">
        <v>373476.80587346148</v>
      </c>
      <c r="AO54" s="46">
        <v>53791905.751710795</v>
      </c>
      <c r="AP54" s="49">
        <v>48.127834161088316</v>
      </c>
      <c r="AQ54" s="50">
        <v>144.03011085495936</v>
      </c>
      <c r="AR54" s="50">
        <v>69.318572894306513</v>
      </c>
      <c r="AS54" s="49">
        <v>2.6091639234663822</v>
      </c>
      <c r="AT54" s="49">
        <v>5.0426067219630077</v>
      </c>
      <c r="AU54" s="69">
        <v>7.7833405208002562</v>
      </c>
      <c r="AV54" s="46">
        <v>803086</v>
      </c>
      <c r="AW54" s="46">
        <v>439671.78603459318</v>
      </c>
      <c r="AX54" s="46">
        <v>72459042.370402992</v>
      </c>
      <c r="AY54" s="49">
        <v>54.747783678783243</v>
      </c>
      <c r="AZ54" s="50">
        <v>164.80257472036641</v>
      </c>
      <c r="BA54" s="50">
        <v>90.225757104971322</v>
      </c>
      <c r="BB54" s="49">
        <v>12.910531872630701</v>
      </c>
      <c r="BC54" s="49">
        <v>9.981688920050626</v>
      </c>
      <c r="BD54" s="69">
        <v>24.18090992218314</v>
      </c>
      <c r="BE54" s="46">
        <v>802590</v>
      </c>
      <c r="BF54" s="46">
        <v>380920.69565217389</v>
      </c>
      <c r="BG54" s="46">
        <v>61604485.762360089</v>
      </c>
      <c r="BH54" s="49">
        <v>47.46143057503506</v>
      </c>
      <c r="BI54" s="50">
        <v>161.72522644611658</v>
      </c>
      <c r="BJ54" s="50">
        <v>76.757106072041864</v>
      </c>
      <c r="BK54" s="49">
        <v>20.298856663322109</v>
      </c>
      <c r="BL54" s="49">
        <v>5.9476436897442619</v>
      </c>
      <c r="BM54" s="69">
        <v>27.453804020492608</v>
      </c>
      <c r="BN54" s="46">
        <v>724920</v>
      </c>
      <c r="BO54" s="46">
        <v>393930.74566102424</v>
      </c>
      <c r="BP54" s="46">
        <v>59031315.479832835</v>
      </c>
      <c r="BQ54" s="49">
        <v>54.341271541828647</v>
      </c>
      <c r="BR54" s="50">
        <v>149.85201365985543</v>
      </c>
      <c r="BS54" s="50">
        <v>81.431489653800199</v>
      </c>
      <c r="BT54" s="49">
        <v>10.871672011813656</v>
      </c>
      <c r="BU54" s="49">
        <v>7.316350171854145</v>
      </c>
      <c r="BV54" s="69">
        <v>18.983431777728274</v>
      </c>
      <c r="BW54" s="46">
        <v>802590</v>
      </c>
      <c r="BX54" s="46">
        <v>496617.76635906042</v>
      </c>
      <c r="BY54" s="46">
        <v>76244127.803444222</v>
      </c>
      <c r="BZ54" s="49">
        <v>61.87689434942628</v>
      </c>
      <c r="CA54" s="50">
        <v>153.52678250402911</v>
      </c>
      <c r="CB54" s="50">
        <v>94.997605008091583</v>
      </c>
      <c r="CC54" s="49">
        <v>11.932537447594491</v>
      </c>
      <c r="CD54" s="49">
        <v>10.897600286046302</v>
      </c>
      <c r="CE54" s="69">
        <v>24.130497968628884</v>
      </c>
      <c r="CF54" s="46">
        <v>779310</v>
      </c>
      <c r="CG54" s="46">
        <v>552086.20986358868</v>
      </c>
      <c r="CH54" s="46">
        <v>94238103.495507821</v>
      </c>
      <c r="CI54" s="49">
        <v>70.84295208114726</v>
      </c>
      <c r="CJ54" s="50">
        <v>170.69454337356569</v>
      </c>
      <c r="CK54" s="50">
        <v>120.92505356726825</v>
      </c>
      <c r="CL54" s="49">
        <v>9.8160649655666159</v>
      </c>
      <c r="CM54" s="49">
        <v>14.776142409309834</v>
      </c>
      <c r="CN54" s="69">
        <v>26.042643113069843</v>
      </c>
      <c r="CO54" s="46">
        <v>806589</v>
      </c>
      <c r="CP54" s="46">
        <v>539845.65528281755</v>
      </c>
      <c r="CQ54" s="46">
        <v>86934083.32793805</v>
      </c>
      <c r="CR54" s="49">
        <v>66.929459152408171</v>
      </c>
      <c r="CS54" s="50">
        <v>161.03507081555472</v>
      </c>
      <c r="CT54" s="50">
        <v>107.77990194254825</v>
      </c>
      <c r="CU54" s="49">
        <v>14.079001410906633</v>
      </c>
      <c r="CV54" s="49">
        <v>14.335579418680188</v>
      </c>
      <c r="CW54" s="69">
        <v>30.432887258207899</v>
      </c>
      <c r="CX54" s="46">
        <v>780210</v>
      </c>
      <c r="CY54" s="46">
        <v>525753.06044869137</v>
      </c>
      <c r="CZ54" s="46">
        <v>86233236.586775512</v>
      </c>
      <c r="DA54" s="49">
        <v>67.386096108572218</v>
      </c>
      <c r="DB54" s="50">
        <v>164.01851567574678</v>
      </c>
      <c r="DC54" s="50">
        <v>110.52567460911231</v>
      </c>
      <c r="DD54" s="49">
        <v>33.373656231467024</v>
      </c>
      <c r="DE54" s="49">
        <v>15.612284622884866</v>
      </c>
      <c r="DF54" s="69">
        <v>54.196331054344576</v>
      </c>
      <c r="DG54" s="46">
        <v>2378798</v>
      </c>
      <c r="DH54" s="46">
        <v>538270.27111291885</v>
      </c>
      <c r="DI54" s="46">
        <v>66514091.227931015</v>
      </c>
      <c r="DJ54" s="49">
        <v>22.627825948774081</v>
      </c>
      <c r="DK54" s="50">
        <v>123.57006284297954</v>
      </c>
      <c r="DL54" s="50">
        <v>27.961218744900162</v>
      </c>
      <c r="DM54" s="49">
        <v>-0.26079467744058954</v>
      </c>
      <c r="DN54" s="49">
        <v>-39.563908425801593</v>
      </c>
      <c r="DO54" s="49">
        <v>-39.405882191729035</v>
      </c>
      <c r="DP54" s="49">
        <v>-7.5432658972153384</v>
      </c>
      <c r="DQ54" s="69">
        <v>-43.976657616110352</v>
      </c>
      <c r="DR54" s="46">
        <v>2379578</v>
      </c>
      <c r="DS54" s="46">
        <v>1046574.5288234343</v>
      </c>
      <c r="DT54" s="46">
        <v>155940319.2388016</v>
      </c>
      <c r="DU54" s="49">
        <v>43.981518102093489</v>
      </c>
      <c r="DV54" s="50">
        <v>149.00068265000743</v>
      </c>
      <c r="DW54" s="50">
        <v>65.532762211955898</v>
      </c>
      <c r="DX54" s="49">
        <v>-0.17631653243313877</v>
      </c>
      <c r="DY54" s="49">
        <v>-5.2484322697001966</v>
      </c>
      <c r="DZ54" s="49">
        <v>-5.0810745115988141</v>
      </c>
      <c r="EA54" s="49">
        <v>3.9201196714433855</v>
      </c>
      <c r="EB54" s="69">
        <v>-1.3601390416807757</v>
      </c>
      <c r="EC54" s="46">
        <v>2330100</v>
      </c>
      <c r="ED54" s="46">
        <v>1271469.2076722586</v>
      </c>
      <c r="EE54" s="46">
        <v>196879929.04563713</v>
      </c>
      <c r="EF54" s="49">
        <v>54.567151953661153</v>
      </c>
      <c r="EG54" s="50">
        <v>154.8444333984894</v>
      </c>
      <c r="EH54" s="50">
        <v>84.494197264339363</v>
      </c>
      <c r="EI54" s="49">
        <v>-0.28501001386535202</v>
      </c>
      <c r="EJ54" s="49">
        <v>13.644444204149268</v>
      </c>
      <c r="EK54" s="49">
        <v>13.969268030784503</v>
      </c>
      <c r="EL54" s="49">
        <v>8.3942149054894433</v>
      </c>
      <c r="EM54" s="69">
        <v>23.536093315450437</v>
      </c>
      <c r="EN54" s="46">
        <v>2366109</v>
      </c>
      <c r="EO54" s="46">
        <v>1617684.9255950975</v>
      </c>
      <c r="EP54" s="46">
        <v>267405423.4102214</v>
      </c>
      <c r="EQ54" s="49">
        <v>68.368994226178827</v>
      </c>
      <c r="ER54" s="50">
        <v>165.30130137168152</v>
      </c>
      <c r="ES54" s="50">
        <v>113.01483719060339</v>
      </c>
      <c r="ET54" s="49">
        <v>7.7909982248197854E-2</v>
      </c>
      <c r="EU54" s="49">
        <v>18.15534959732782</v>
      </c>
      <c r="EV54" s="49">
        <v>18.063366449414115</v>
      </c>
      <c r="EW54" s="49">
        <v>14.76785904177941</v>
      </c>
      <c r="EX54" s="69">
        <v>35.498797986773162</v>
      </c>
      <c r="EY54" s="46">
        <v>9454585</v>
      </c>
      <c r="EZ54" s="46">
        <v>4473998.9332037093</v>
      </c>
      <c r="FA54" s="46">
        <v>686739762.92259109</v>
      </c>
      <c r="FB54" s="49">
        <v>47.320944633780428</v>
      </c>
      <c r="FC54" s="50">
        <v>153.49573685097761</v>
      </c>
      <c r="FD54" s="50">
        <v>72.635632650464416</v>
      </c>
      <c r="FE54" s="49">
        <v>-0.16094276705823318</v>
      </c>
      <c r="FF54" s="49">
        <v>-0.20345176058951914</v>
      </c>
      <c r="FG54" s="49">
        <v>-4.2577519039440292E-2</v>
      </c>
      <c r="FH54" s="49">
        <v>8.4663307096576315</v>
      </c>
      <c r="FI54" s="69">
        <v>8.4201484370228421</v>
      </c>
      <c r="FK54" s="70">
        <v>937</v>
      </c>
      <c r="FL54" s="71">
        <v>110</v>
      </c>
      <c r="FM54" s="46">
        <v>26007</v>
      </c>
      <c r="FN54" s="71">
        <v>4814</v>
      </c>
    </row>
    <row r="55" spans="2:170" x14ac:dyDescent="0.2">
      <c r="B55" s="73" t="s">
        <v>63</v>
      </c>
      <c r="C55" s="46">
        <v>477617</v>
      </c>
      <c r="D55" s="46">
        <v>168560.12206047031</v>
      </c>
      <c r="E55" s="46">
        <v>28317862.71472805</v>
      </c>
      <c r="F55" s="49">
        <v>35.291901682827522</v>
      </c>
      <c r="G55" s="50">
        <v>167.9985892782465</v>
      </c>
      <c r="H55" s="50">
        <v>59.289896956615969</v>
      </c>
      <c r="I55" s="49">
        <v>-36.57962491012379</v>
      </c>
      <c r="J55" s="49">
        <v>5.1560109699361707</v>
      </c>
      <c r="K55" s="69">
        <v>-33.309663413265405</v>
      </c>
      <c r="L55" s="46">
        <v>467697</v>
      </c>
      <c r="M55" s="46">
        <v>166086.98564043653</v>
      </c>
      <c r="N55" s="46">
        <v>27880282.782857306</v>
      </c>
      <c r="O55" s="49">
        <v>35.511663671230849</v>
      </c>
      <c r="P55" s="50">
        <v>167.86554753432412</v>
      </c>
      <c r="Q55" s="50">
        <v>59.611848660259326</v>
      </c>
      <c r="R55" s="49">
        <v>-25.984693273322709</v>
      </c>
      <c r="S55" s="49">
        <v>9.6281214952864556</v>
      </c>
      <c r="T55" s="69">
        <v>-18.858409616604618</v>
      </c>
      <c r="U55" s="46">
        <v>441630</v>
      </c>
      <c r="V55" s="46">
        <v>170005.61556044701</v>
      </c>
      <c r="W55" s="46">
        <v>28745136.651982855</v>
      </c>
      <c r="X55" s="49">
        <v>38.495033299469469</v>
      </c>
      <c r="Y55" s="50">
        <v>169.08345384486589</v>
      </c>
      <c r="Z55" s="50">
        <v>65.088731861474216</v>
      </c>
      <c r="AA55" s="49">
        <v>-28.186939499566947</v>
      </c>
      <c r="AB55" s="49">
        <v>6.9745902302783813</v>
      </c>
      <c r="AC55" s="69">
        <v>-23.178272797868662</v>
      </c>
      <c r="AD55" s="46">
        <v>467573</v>
      </c>
      <c r="AE55" s="46">
        <v>196608.03244619683</v>
      </c>
      <c r="AF55" s="46">
        <v>36593815.672438234</v>
      </c>
      <c r="AG55" s="49">
        <v>42.048628224084112</v>
      </c>
      <c r="AH55" s="50">
        <v>186.12574072960317</v>
      </c>
      <c r="AI55" s="50">
        <v>78.263320748713539</v>
      </c>
      <c r="AJ55" s="49">
        <v>-31.680367198322028</v>
      </c>
      <c r="AK55" s="49">
        <v>8.3443519257043839</v>
      </c>
      <c r="AL55" s="69">
        <v>-25.979536603056847</v>
      </c>
      <c r="AM55" s="46">
        <v>456870</v>
      </c>
      <c r="AN55" s="46">
        <v>266764.61298701301</v>
      </c>
      <c r="AO55" s="46">
        <v>51916378.580782637</v>
      </c>
      <c r="AP55" s="49">
        <v>58.38961038961039</v>
      </c>
      <c r="AQ55" s="50">
        <v>194.6149378640041</v>
      </c>
      <c r="AR55" s="50">
        <v>113.63490397877435</v>
      </c>
      <c r="AS55" s="49">
        <v>-5.5350931624554791</v>
      </c>
      <c r="AT55" s="49">
        <v>14.673497043389935</v>
      </c>
      <c r="AU55" s="69">
        <v>8.3262121493770653</v>
      </c>
      <c r="AV55" s="46">
        <v>472099</v>
      </c>
      <c r="AW55" s="46">
        <v>326255.36647727271</v>
      </c>
      <c r="AX55" s="46">
        <v>76999213.56787999</v>
      </c>
      <c r="AY55" s="49">
        <v>69.107404692082113</v>
      </c>
      <c r="AZ55" s="50">
        <v>236.0090330444996</v>
      </c>
      <c r="BA55" s="50">
        <v>163.09971757593215</v>
      </c>
      <c r="BB55" s="49">
        <v>9.9216955096750254</v>
      </c>
      <c r="BC55" s="49">
        <v>16.444098410529708</v>
      </c>
      <c r="BD55" s="69">
        <v>27.997327293696856</v>
      </c>
      <c r="BE55" s="46">
        <v>474114</v>
      </c>
      <c r="BF55" s="46">
        <v>310260.91509131691</v>
      </c>
      <c r="BG55" s="46">
        <v>73687487.603357911</v>
      </c>
      <c r="BH55" s="49">
        <v>65.440150489400622</v>
      </c>
      <c r="BI55" s="50">
        <v>237.50167687628331</v>
      </c>
      <c r="BJ55" s="50">
        <v>155.42145476268979</v>
      </c>
      <c r="BK55" s="49">
        <v>15.685666256016932</v>
      </c>
      <c r="BL55" s="49">
        <v>13.062831094654856</v>
      </c>
      <c r="BM55" s="69">
        <v>30.797489439763755</v>
      </c>
      <c r="BN55" s="46">
        <v>430528</v>
      </c>
      <c r="BO55" s="46">
        <v>291689.00850040099</v>
      </c>
      <c r="BP55" s="46">
        <v>58680943.710843936</v>
      </c>
      <c r="BQ55" s="49">
        <v>67.751460648413328</v>
      </c>
      <c r="BR55" s="50">
        <v>201.17639678137982</v>
      </c>
      <c r="BS55" s="50">
        <v>136.29994729923243</v>
      </c>
      <c r="BT55" s="49">
        <v>8.7556248282988918</v>
      </c>
      <c r="BU55" s="49">
        <v>10.834911986724789</v>
      </c>
      <c r="BV55" s="69">
        <v>20.539201058968576</v>
      </c>
      <c r="BW55" s="46">
        <v>476408</v>
      </c>
      <c r="BX55" s="46">
        <v>341959.42265413416</v>
      </c>
      <c r="BY55" s="46">
        <v>72592162.512887135</v>
      </c>
      <c r="BZ55" s="49">
        <v>71.778690251661217</v>
      </c>
      <c r="CA55" s="50">
        <v>212.28297190777678</v>
      </c>
      <c r="CB55" s="50">
        <v>152.37393686270408</v>
      </c>
      <c r="CC55" s="49">
        <v>6.9949084790019525</v>
      </c>
      <c r="CD55" s="49">
        <v>14.645406696224464</v>
      </c>
      <c r="CE55" s="69">
        <v>22.664747969976407</v>
      </c>
      <c r="CF55" s="46">
        <v>460980</v>
      </c>
      <c r="CG55" s="46">
        <v>358424.06242554204</v>
      </c>
      <c r="CH55" s="46">
        <v>87284662.395702243</v>
      </c>
      <c r="CI55" s="49">
        <v>77.752627538188648</v>
      </c>
      <c r="CJ55" s="50">
        <v>243.52344484080083</v>
      </c>
      <c r="CK55" s="50">
        <v>189.34587703523417</v>
      </c>
      <c r="CL55" s="49">
        <v>10.661756205606407</v>
      </c>
      <c r="CM55" s="49">
        <v>15.647319120382411</v>
      </c>
      <c r="CN55" s="69">
        <v>27.977354343312001</v>
      </c>
      <c r="CO55" s="46">
        <v>476346</v>
      </c>
      <c r="CP55" s="46">
        <v>359622.49082678102</v>
      </c>
      <c r="CQ55" s="46">
        <v>79314564.531627655</v>
      </c>
      <c r="CR55" s="49">
        <v>75.49606605844933</v>
      </c>
      <c r="CS55" s="50">
        <v>220.54951109782235</v>
      </c>
      <c r="CT55" s="50">
        <v>166.50620458999899</v>
      </c>
      <c r="CU55" s="49">
        <v>15.10551833632679</v>
      </c>
      <c r="CV55" s="49">
        <v>15.005877108036714</v>
      </c>
      <c r="CW55" s="69">
        <v>32.378110962474302</v>
      </c>
      <c r="CX55" s="46">
        <v>461460</v>
      </c>
      <c r="CY55" s="46">
        <v>341721.56576634169</v>
      </c>
      <c r="CZ55" s="46">
        <v>77770369.237746403</v>
      </c>
      <c r="DA55" s="49">
        <v>74.052261467156782</v>
      </c>
      <c r="DB55" s="50">
        <v>227.58402462349508</v>
      </c>
      <c r="DC55" s="50">
        <v>168.53111697166906</v>
      </c>
      <c r="DD55" s="49">
        <v>24.701884231279934</v>
      </c>
      <c r="DE55" s="49">
        <v>19.724790093950634</v>
      </c>
      <c r="DF55" s="69">
        <v>49.299069139093504</v>
      </c>
      <c r="DG55" s="46">
        <v>1386944</v>
      </c>
      <c r="DH55" s="46">
        <v>504652.72326135385</v>
      </c>
      <c r="DI55" s="46">
        <v>84943282.149568215</v>
      </c>
      <c r="DJ55" s="49">
        <v>36.385948045584669</v>
      </c>
      <c r="DK55" s="50">
        <v>168.32026903692554</v>
      </c>
      <c r="DL55" s="50">
        <v>61.244925641964066</v>
      </c>
      <c r="DM55" s="49">
        <v>-0.23155558017297251</v>
      </c>
      <c r="DN55" s="49">
        <v>-30.721042738729679</v>
      </c>
      <c r="DO55" s="49">
        <v>-30.560251125335387</v>
      </c>
      <c r="DP55" s="49">
        <v>7.1098634910347327</v>
      </c>
      <c r="DQ55" s="69">
        <v>-25.623179771792326</v>
      </c>
      <c r="DR55" s="46">
        <v>1396542</v>
      </c>
      <c r="DS55" s="46">
        <v>789628.01191048254</v>
      </c>
      <c r="DT55" s="46">
        <v>165509407.82110086</v>
      </c>
      <c r="DU55" s="49">
        <v>56.541658747855955</v>
      </c>
      <c r="DV55" s="50">
        <v>209.6042760953421</v>
      </c>
      <c r="DW55" s="50">
        <v>118.51373451074214</v>
      </c>
      <c r="DX55" s="49">
        <v>0.353544281421248</v>
      </c>
      <c r="DY55" s="49">
        <v>-8.5975143989005858</v>
      </c>
      <c r="DZ55" s="49">
        <v>-8.9195242125009724</v>
      </c>
      <c r="EA55" s="49">
        <v>15.379993125992403</v>
      </c>
      <c r="EB55" s="69">
        <v>5.0886467026950317</v>
      </c>
      <c r="EC55" s="46">
        <v>1381050</v>
      </c>
      <c r="ED55" s="46">
        <v>943909.34624585195</v>
      </c>
      <c r="EE55" s="46">
        <v>204960593.82708898</v>
      </c>
      <c r="EF55" s="49">
        <v>68.347224665714634</v>
      </c>
      <c r="EG55" s="50">
        <v>217.14012541804482</v>
      </c>
      <c r="EH55" s="50">
        <v>148.4092493588856</v>
      </c>
      <c r="EI55" s="49">
        <v>1.070385180588163</v>
      </c>
      <c r="EJ55" s="49">
        <v>11.43224601587751</v>
      </c>
      <c r="EK55" s="49">
        <v>10.252123623305227</v>
      </c>
      <c r="EL55" s="49">
        <v>13.19817558293877</v>
      </c>
      <c r="EM55" s="69">
        <v>24.803392483133216</v>
      </c>
      <c r="EN55" s="46">
        <v>1398786</v>
      </c>
      <c r="EO55" s="46">
        <v>1059768.1190186648</v>
      </c>
      <c r="EP55" s="46">
        <v>244369596.16507632</v>
      </c>
      <c r="EQ55" s="49">
        <v>75.763420495963274</v>
      </c>
      <c r="ER55" s="50">
        <v>230.5877972545166</v>
      </c>
      <c r="ES55" s="50">
        <v>174.70120244631866</v>
      </c>
      <c r="ET55" s="49">
        <v>-0.56322949522609156</v>
      </c>
      <c r="EU55" s="49">
        <v>15.750263896682245</v>
      </c>
      <c r="EV55" s="49">
        <v>16.405896238393733</v>
      </c>
      <c r="EW55" s="49">
        <v>16.481115378209193</v>
      </c>
      <c r="EX55" s="69">
        <v>35.590886304515493</v>
      </c>
      <c r="EY55" s="46">
        <v>5563322</v>
      </c>
      <c r="EZ55" s="46">
        <v>3297958.2004363532</v>
      </c>
      <c r="FA55" s="46">
        <v>699782879.96283436</v>
      </c>
      <c r="FB55" s="49">
        <v>59.280376013402659</v>
      </c>
      <c r="FC55" s="50">
        <v>212.1867038430766</v>
      </c>
      <c r="FD55" s="50">
        <v>125.78507588862092</v>
      </c>
      <c r="FE55" s="49">
        <v>0.15128936196717935</v>
      </c>
      <c r="FF55" s="49">
        <v>-1.6993950489919905</v>
      </c>
      <c r="FG55" s="49">
        <v>-1.8478887518508305</v>
      </c>
      <c r="FH55" s="49">
        <v>15.725467178337551</v>
      </c>
      <c r="FI55" s="69">
        <v>13.586989287328969</v>
      </c>
      <c r="FK55" s="70">
        <v>215</v>
      </c>
      <c r="FL55" s="71">
        <v>110</v>
      </c>
      <c r="FM55" s="46">
        <v>15382</v>
      </c>
      <c r="FN55" s="71">
        <v>12514</v>
      </c>
    </row>
    <row r="56" spans="2:170" x14ac:dyDescent="0.2">
      <c r="B56" s="73" t="s">
        <v>64</v>
      </c>
      <c r="C56" s="46">
        <v>182404</v>
      </c>
      <c r="D56" s="46">
        <v>50371.458020477818</v>
      </c>
      <c r="E56" s="46">
        <v>7177322.1047096262</v>
      </c>
      <c r="F56" s="49">
        <v>27.615325333039745</v>
      </c>
      <c r="G56" s="50">
        <v>142.48787680102066</v>
      </c>
      <c r="H56" s="50">
        <v>39.348490738742719</v>
      </c>
      <c r="I56" s="49">
        <v>-51.144372964635124</v>
      </c>
      <c r="J56" s="49">
        <v>1.5792783691296193</v>
      </c>
      <c r="K56" s="69">
        <v>-50.372806614821286</v>
      </c>
      <c r="L56" s="46">
        <v>182156</v>
      </c>
      <c r="M56" s="46">
        <v>28859.685633001423</v>
      </c>
      <c r="N56" s="46">
        <v>3187435.9466340723</v>
      </c>
      <c r="O56" s="49">
        <v>15.843390079383289</v>
      </c>
      <c r="P56" s="50">
        <v>110.44596906451393</v>
      </c>
      <c r="Q56" s="50">
        <v>17.498385705845937</v>
      </c>
      <c r="R56" s="49">
        <v>-62.600583551286739</v>
      </c>
      <c r="S56" s="49">
        <v>-15.279006819636006</v>
      </c>
      <c r="T56" s="69">
        <v>-68.314842940979247</v>
      </c>
      <c r="U56" s="46">
        <v>175230</v>
      </c>
      <c r="V56" s="46">
        <v>24808.956663055254</v>
      </c>
      <c r="W56" s="46">
        <v>2878774.0301313824</v>
      </c>
      <c r="X56" s="49">
        <v>14.157939087516553</v>
      </c>
      <c r="Y56" s="50">
        <v>116.0376903079671</v>
      </c>
      <c r="Z56" s="50">
        <v>16.42854551236308</v>
      </c>
      <c r="AA56" s="49">
        <v>-74.14838352431228</v>
      </c>
      <c r="AB56" s="49">
        <v>-22.119061342595764</v>
      </c>
      <c r="AC56" s="69">
        <v>-79.866518430635736</v>
      </c>
      <c r="AD56" s="46">
        <v>181133</v>
      </c>
      <c r="AE56" s="46">
        <v>47433.871198568871</v>
      </c>
      <c r="AF56" s="46">
        <v>6508262.2950486587</v>
      </c>
      <c r="AG56" s="49">
        <v>26.187316059784177</v>
      </c>
      <c r="AH56" s="50">
        <v>137.20706597620097</v>
      </c>
      <c r="AI56" s="50">
        <v>35.93084802354435</v>
      </c>
      <c r="AJ56" s="49">
        <v>-58.765093409571392</v>
      </c>
      <c r="AK56" s="49">
        <v>-22.224635079780512</v>
      </c>
      <c r="AL56" s="69">
        <v>-67.929400924777468</v>
      </c>
      <c r="AM56" s="46">
        <v>175800</v>
      </c>
      <c r="AN56" s="46">
        <v>96654.503288335065</v>
      </c>
      <c r="AO56" s="46">
        <v>16025806.161569642</v>
      </c>
      <c r="AP56" s="49">
        <v>54.979808468905041</v>
      </c>
      <c r="AQ56" s="50">
        <v>165.8050645996517</v>
      </c>
      <c r="AR56" s="50">
        <v>91.159306948632775</v>
      </c>
      <c r="AS56" s="49">
        <v>-16.328104895672507</v>
      </c>
      <c r="AT56" s="49">
        <v>7.3448964724692738</v>
      </c>
      <c r="AU56" s="69">
        <v>-10.182490823770053</v>
      </c>
      <c r="AV56" s="46">
        <v>182187</v>
      </c>
      <c r="AW56" s="46">
        <v>122513.7892906815</v>
      </c>
      <c r="AX56" s="46">
        <v>31522292.57761398</v>
      </c>
      <c r="AY56" s="49">
        <v>67.246175243393608</v>
      </c>
      <c r="AZ56" s="50">
        <v>257.29587469393203</v>
      </c>
      <c r="BA56" s="50">
        <v>173.02163479070393</v>
      </c>
      <c r="BB56" s="49">
        <v>-3.6767470924723642</v>
      </c>
      <c r="BC56" s="49">
        <v>15.5995701428935</v>
      </c>
      <c r="BD56" s="69">
        <v>11.349266308751817</v>
      </c>
      <c r="BE56" s="46">
        <v>182187</v>
      </c>
      <c r="BF56" s="46">
        <v>141702.13210818308</v>
      </c>
      <c r="BG56" s="46">
        <v>40467844.750579014</v>
      </c>
      <c r="BH56" s="49">
        <v>77.77839917677062</v>
      </c>
      <c r="BI56" s="50">
        <v>285.58388041531845</v>
      </c>
      <c r="BJ56" s="50">
        <v>222.12257049393762</v>
      </c>
      <c r="BK56" s="49">
        <v>2.0700509277799233</v>
      </c>
      <c r="BL56" s="49">
        <v>9.5597570479392573</v>
      </c>
      <c r="BM56" s="69">
        <v>11.827699815171085</v>
      </c>
      <c r="BN56" s="46">
        <v>165480</v>
      </c>
      <c r="BO56" s="46">
        <v>95458.764591439685</v>
      </c>
      <c r="BP56" s="46">
        <v>16816326.024857003</v>
      </c>
      <c r="BQ56" s="49">
        <v>57.685982953492683</v>
      </c>
      <c r="BR56" s="50">
        <v>176.16324804569089</v>
      </c>
      <c r="BS56" s="50">
        <v>101.62150123795627</v>
      </c>
      <c r="BT56" s="49">
        <v>-5.4953197457452703</v>
      </c>
      <c r="BU56" s="49">
        <v>7.6129962924793677</v>
      </c>
      <c r="BV56" s="69">
        <v>1.6993180582881289</v>
      </c>
      <c r="BW56" s="46">
        <v>183055</v>
      </c>
      <c r="BX56" s="46">
        <v>99252.196336760928</v>
      </c>
      <c r="BY56" s="46">
        <v>16887046.520633444</v>
      </c>
      <c r="BZ56" s="49">
        <v>54.21987727008873</v>
      </c>
      <c r="CA56" s="50">
        <v>170.14279929217886</v>
      </c>
      <c r="CB56" s="50">
        <v>92.251216960112785</v>
      </c>
      <c r="CC56" s="49">
        <v>-2.4654698939583044</v>
      </c>
      <c r="CD56" s="49">
        <v>4.8621207110785756</v>
      </c>
      <c r="CE56" s="69">
        <v>2.2767766947442647</v>
      </c>
      <c r="CF56" s="46">
        <v>177870</v>
      </c>
      <c r="CG56" s="46">
        <v>115532.43493150685</v>
      </c>
      <c r="CH56" s="46">
        <v>26593152.668993335</v>
      </c>
      <c r="CI56" s="49">
        <v>64.953300124533001</v>
      </c>
      <c r="CJ56" s="50">
        <v>230.17910671370365</v>
      </c>
      <c r="CK56" s="50">
        <v>149.50892600772102</v>
      </c>
      <c r="CL56" s="49">
        <v>-1.3380679513280309</v>
      </c>
      <c r="CM56" s="49">
        <v>10.093360066425362</v>
      </c>
      <c r="CN56" s="69">
        <v>8.6202360988719153</v>
      </c>
      <c r="CO56" s="46">
        <v>183799</v>
      </c>
      <c r="CP56" s="46">
        <v>85385.257380073803</v>
      </c>
      <c r="CQ56" s="46">
        <v>13221622.333230196</v>
      </c>
      <c r="CR56" s="49">
        <v>46.455779073919771</v>
      </c>
      <c r="CS56" s="50">
        <v>154.84666485663953</v>
      </c>
      <c r="CT56" s="50">
        <v>71.935224529133436</v>
      </c>
      <c r="CU56" s="49">
        <v>2.1689688446719919</v>
      </c>
      <c r="CV56" s="49">
        <v>6.3820716156863462</v>
      </c>
      <c r="CW56" s="69">
        <v>8.6894656054065358</v>
      </c>
      <c r="CX56" s="46">
        <v>177870</v>
      </c>
      <c r="CY56" s="46">
        <v>85876.40397563322</v>
      </c>
      <c r="CZ56" s="46">
        <v>13752354.035063121</v>
      </c>
      <c r="DA56" s="49">
        <v>48.280431762316979</v>
      </c>
      <c r="DB56" s="50">
        <v>160.14124251133347</v>
      </c>
      <c r="DC56" s="50">
        <v>77.316883314010909</v>
      </c>
      <c r="DD56" s="49">
        <v>17.605314300340247</v>
      </c>
      <c r="DE56" s="49">
        <v>2.7977724343995773</v>
      </c>
      <c r="DF56" s="69">
        <v>20.895643365221112</v>
      </c>
      <c r="DG56" s="46">
        <v>539790</v>
      </c>
      <c r="DH56" s="46">
        <v>104040.10031653449</v>
      </c>
      <c r="DI56" s="46">
        <v>13243532.081475081</v>
      </c>
      <c r="DJ56" s="49">
        <v>19.274180758542116</v>
      </c>
      <c r="DK56" s="50">
        <v>127.29257316344939</v>
      </c>
      <c r="DL56" s="50">
        <v>24.534600643722708</v>
      </c>
      <c r="DM56" s="49">
        <v>0.78380558335449368</v>
      </c>
      <c r="DN56" s="49">
        <v>-62.043684105466092</v>
      </c>
      <c r="DO56" s="49">
        <v>-62.338874112920308</v>
      </c>
      <c r="DP56" s="49">
        <v>-9.4340209405667714</v>
      </c>
      <c r="DQ56" s="69">
        <v>-65.891832615571204</v>
      </c>
      <c r="DR56" s="46">
        <v>539120</v>
      </c>
      <c r="DS56" s="46">
        <v>266602.16377758543</v>
      </c>
      <c r="DT56" s="46">
        <v>54056361.034232281</v>
      </c>
      <c r="DU56" s="49">
        <v>49.451358468909604</v>
      </c>
      <c r="DV56" s="50">
        <v>202.76039874653509</v>
      </c>
      <c r="DW56" s="50">
        <v>100.26777161713956</v>
      </c>
      <c r="DX56" s="49">
        <v>0.38805592176315928</v>
      </c>
      <c r="DY56" s="49">
        <v>-25.180679773579488</v>
      </c>
      <c r="DZ56" s="49">
        <v>-25.469898246924302</v>
      </c>
      <c r="EA56" s="49">
        <v>9.1873334875525252</v>
      </c>
      <c r="EB56" s="69">
        <v>-18.622569250235777</v>
      </c>
      <c r="EC56" s="46">
        <v>530722</v>
      </c>
      <c r="ED56" s="46">
        <v>336413.09303638368</v>
      </c>
      <c r="EE56" s="46">
        <v>74171217.296069458</v>
      </c>
      <c r="EF56" s="49">
        <v>63.387817545981456</v>
      </c>
      <c r="EG56" s="50">
        <v>220.47660697928814</v>
      </c>
      <c r="EH56" s="50">
        <v>139.75530936360178</v>
      </c>
      <c r="EI56" s="49">
        <v>0.97450532724505323</v>
      </c>
      <c r="EJ56" s="49">
        <v>-0.58961506327952484</v>
      </c>
      <c r="EK56" s="49">
        <v>-1.5490250587734806</v>
      </c>
      <c r="EL56" s="49">
        <v>8.7170855318753269</v>
      </c>
      <c r="EM56" s="69">
        <v>7.0330306337698119</v>
      </c>
      <c r="EN56" s="46">
        <v>539539</v>
      </c>
      <c r="EO56" s="46">
        <v>286794.09628721385</v>
      </c>
      <c r="EP56" s="46">
        <v>53567129.037286654</v>
      </c>
      <c r="EQ56" s="49">
        <v>53.155396790077063</v>
      </c>
      <c r="ER56" s="50">
        <v>186.77905065256687</v>
      </c>
      <c r="ES56" s="50">
        <v>99.283145495110929</v>
      </c>
      <c r="ET56" s="49">
        <v>0.99112016232283373</v>
      </c>
      <c r="EU56" s="49">
        <v>5.8962820663695643</v>
      </c>
      <c r="EV56" s="49">
        <v>4.8570229701692433</v>
      </c>
      <c r="EW56" s="49">
        <v>6.5094078413886542</v>
      </c>
      <c r="EX56" s="69">
        <v>11.682594245606518</v>
      </c>
      <c r="EY56" s="46">
        <v>2149171</v>
      </c>
      <c r="EZ56" s="46">
        <v>993849.45341771748</v>
      </c>
      <c r="FA56" s="46">
        <v>195038239.44906348</v>
      </c>
      <c r="FB56" s="49">
        <v>46.243386562433493</v>
      </c>
      <c r="FC56" s="50">
        <v>196.24525503168778</v>
      </c>
      <c r="FD56" s="50">
        <v>90.750451894736841</v>
      </c>
      <c r="FE56" s="49">
        <v>0.78308179427443836</v>
      </c>
      <c r="FF56" s="49">
        <v>-19.829299810439622</v>
      </c>
      <c r="FG56" s="49">
        <v>-20.452223962280225</v>
      </c>
      <c r="FH56" s="49">
        <v>10.171721803360763</v>
      </c>
      <c r="FI56" s="69">
        <v>-12.360845483022334</v>
      </c>
      <c r="FK56" s="70">
        <v>179</v>
      </c>
      <c r="FL56" s="71">
        <v>88</v>
      </c>
      <c r="FM56" s="46">
        <v>5929</v>
      </c>
      <c r="FN56" s="71">
        <v>3119</v>
      </c>
    </row>
    <row r="57" spans="2:170" x14ac:dyDescent="0.2">
      <c r="B57" s="81" t="s">
        <v>96</v>
      </c>
      <c r="C57" s="82">
        <v>2875591</v>
      </c>
      <c r="D57" s="82">
        <v>672550.5656426124</v>
      </c>
      <c r="E57" s="82">
        <v>106726981.06948952</v>
      </c>
      <c r="F57" s="83">
        <v>23.388255340992945</v>
      </c>
      <c r="G57" s="84">
        <v>158.68989860637976</v>
      </c>
      <c r="H57" s="84">
        <v>37.114798686422901</v>
      </c>
      <c r="I57" s="83">
        <v>-45.047091573727705</v>
      </c>
      <c r="J57" s="83">
        <v>0.89124084542550785</v>
      </c>
      <c r="K57" s="85">
        <v>-44.557328808146153</v>
      </c>
      <c r="L57" s="82">
        <v>2796851</v>
      </c>
      <c r="M57" s="82">
        <v>584876.15715850843</v>
      </c>
      <c r="N57" s="82">
        <v>89256995.776691213</v>
      </c>
      <c r="O57" s="83">
        <v>20.911952662423147</v>
      </c>
      <c r="P57" s="84">
        <v>152.60836791557142</v>
      </c>
      <c r="Q57" s="84">
        <v>31.913389657400849</v>
      </c>
      <c r="R57" s="83">
        <v>-39.013292765730675</v>
      </c>
      <c r="S57" s="83">
        <v>-5.4922158414528292E-2</v>
      </c>
      <c r="T57" s="85">
        <v>-39.046787981726375</v>
      </c>
      <c r="U57" s="82">
        <v>2654010</v>
      </c>
      <c r="V57" s="82">
        <v>607987.72081680561</v>
      </c>
      <c r="W57" s="82">
        <v>92457225.64762333</v>
      </c>
      <c r="X57" s="83">
        <v>22.908267897136998</v>
      </c>
      <c r="Y57" s="84">
        <v>152.07087656870928</v>
      </c>
      <c r="Z57" s="84">
        <v>34.836803797884457</v>
      </c>
      <c r="AA57" s="83">
        <v>-43.849228879135886</v>
      </c>
      <c r="AB57" s="83">
        <v>-2.8643309547177802</v>
      </c>
      <c r="AC57" s="85">
        <v>-45.457572797740404</v>
      </c>
      <c r="AD57" s="82">
        <v>2858076</v>
      </c>
      <c r="AE57" s="82">
        <v>763870.18829036271</v>
      </c>
      <c r="AF57" s="82">
        <v>133267597.3987886</v>
      </c>
      <c r="AG57" s="83">
        <v>26.726727640915175</v>
      </c>
      <c r="AH57" s="84">
        <v>174.46367123851002</v>
      </c>
      <c r="AI57" s="84">
        <v>46.628430244258233</v>
      </c>
      <c r="AJ57" s="83">
        <v>-42.402866824257707</v>
      </c>
      <c r="AK57" s="83">
        <v>0.3904625021207121</v>
      </c>
      <c r="AL57" s="85">
        <v>-42.177971616879063</v>
      </c>
      <c r="AM57" s="82">
        <v>2786520</v>
      </c>
      <c r="AN57" s="82">
        <v>1182048.4385481486</v>
      </c>
      <c r="AO57" s="82">
        <v>238850289.96124715</v>
      </c>
      <c r="AP57" s="83">
        <v>42.420238812143772</v>
      </c>
      <c r="AQ57" s="84">
        <v>202.06472270680808</v>
      </c>
      <c r="AR57" s="84">
        <v>85.716337927324105</v>
      </c>
      <c r="AS57" s="83">
        <v>-12.980659636933776</v>
      </c>
      <c r="AT57" s="83">
        <v>20.062561303505703</v>
      </c>
      <c r="AU57" s="85">
        <v>4.4776488694017784</v>
      </c>
      <c r="AV57" s="82">
        <v>2881884</v>
      </c>
      <c r="AW57" s="82">
        <v>1525399.8729254534</v>
      </c>
      <c r="AX57" s="82">
        <v>376219547.0627929</v>
      </c>
      <c r="AY57" s="83">
        <v>52.930647899965898</v>
      </c>
      <c r="AZ57" s="84">
        <v>246.63667130197729</v>
      </c>
      <c r="BA57" s="84">
        <v>130.54638807904584</v>
      </c>
      <c r="BB57" s="83">
        <v>5.3584470096861647</v>
      </c>
      <c r="BC57" s="83">
        <v>23.144767617058886</v>
      </c>
      <c r="BD57" s="85">
        <v>29.74341473511393</v>
      </c>
      <c r="BE57" s="82">
        <v>2889324</v>
      </c>
      <c r="BF57" s="82">
        <v>1322929.4904022187</v>
      </c>
      <c r="BG57" s="82">
        <v>326867580.69589585</v>
      </c>
      <c r="BH57" s="83">
        <v>45.786816930265303</v>
      </c>
      <c r="BI57" s="84">
        <v>247.07861081584647</v>
      </c>
      <c r="BJ57" s="84">
        <v>113.1294312080943</v>
      </c>
      <c r="BK57" s="83">
        <v>10.945337598394767</v>
      </c>
      <c r="BL57" s="83">
        <v>11.599019252978742</v>
      </c>
      <c r="BM57" s="85">
        <v>23.81390866686489</v>
      </c>
      <c r="BN57" s="82">
        <v>2617748</v>
      </c>
      <c r="BO57" s="82">
        <v>1311239.9493686755</v>
      </c>
      <c r="BP57" s="82">
        <v>270803715.23020834</v>
      </c>
      <c r="BQ57" s="83">
        <v>50.090381097365963</v>
      </c>
      <c r="BR57" s="84">
        <v>206.52491205792853</v>
      </c>
      <c r="BS57" s="84">
        <v>103.44911551081631</v>
      </c>
      <c r="BT57" s="83">
        <v>7.3528985714806296</v>
      </c>
      <c r="BU57" s="83">
        <v>10.886597865285527</v>
      </c>
      <c r="BV57" s="85">
        <v>19.039976935745095</v>
      </c>
      <c r="BW57" s="82">
        <v>2896392</v>
      </c>
      <c r="BX57" s="82">
        <v>1729861.208776667</v>
      </c>
      <c r="BY57" s="82">
        <v>368491664.38604146</v>
      </c>
      <c r="BZ57" s="83">
        <v>59.724692264606006</v>
      </c>
      <c r="CA57" s="84">
        <v>213.01805168903317</v>
      </c>
      <c r="CB57" s="84">
        <v>127.22437583933441</v>
      </c>
      <c r="CC57" s="83">
        <v>9.6547953947785281</v>
      </c>
      <c r="CD57" s="83">
        <v>15.23993039770569</v>
      </c>
      <c r="CE57" s="85">
        <v>26.366109890801361</v>
      </c>
      <c r="CF57" s="82">
        <v>2804580</v>
      </c>
      <c r="CG57" s="82">
        <v>1880986.7157413035</v>
      </c>
      <c r="CH57" s="82">
        <v>448960996.59571147</v>
      </c>
      <c r="CI57" s="83">
        <v>67.068392263415674</v>
      </c>
      <c r="CJ57" s="84">
        <v>238.68376785360462</v>
      </c>
      <c r="CK57" s="84">
        <v>160.08136569315602</v>
      </c>
      <c r="CL57" s="83">
        <v>7.0752562527550982</v>
      </c>
      <c r="CM57" s="83">
        <v>16.766058879614292</v>
      </c>
      <c r="CN57" s="85">
        <v>25.027556761520852</v>
      </c>
      <c r="CO57" s="82">
        <v>2907335</v>
      </c>
      <c r="CP57" s="82">
        <v>1897166.0361604677</v>
      </c>
      <c r="CQ57" s="82">
        <v>421400514.09347427</v>
      </c>
      <c r="CR57" s="83">
        <v>65.254469683076351</v>
      </c>
      <c r="CS57" s="84">
        <v>222.12105111596622</v>
      </c>
      <c r="CT57" s="84">
        <v>144.9439139601987</v>
      </c>
      <c r="CU57" s="83">
        <v>16.666952996316969</v>
      </c>
      <c r="CV57" s="83">
        <v>19.334449542138987</v>
      </c>
      <c r="CW57" s="85">
        <v>39.223866155734193</v>
      </c>
      <c r="CX57" s="82">
        <v>2817780</v>
      </c>
      <c r="CY57" s="82">
        <v>1833471.4462383816</v>
      </c>
      <c r="CZ57" s="82">
        <v>421417738.40342981</v>
      </c>
      <c r="DA57" s="83">
        <v>65.067941650461762</v>
      </c>
      <c r="DB57" s="84">
        <v>229.84690558886322</v>
      </c>
      <c r="DC57" s="84">
        <v>149.55665041395346</v>
      </c>
      <c r="DD57" s="83">
        <v>36.559727855229426</v>
      </c>
      <c r="DE57" s="83">
        <v>23.677748709164966</v>
      </c>
      <c r="DF57" s="85">
        <v>68.893997054868777</v>
      </c>
      <c r="DG57" s="82">
        <v>8326452</v>
      </c>
      <c r="DH57" s="82">
        <v>1865414.4436179264</v>
      </c>
      <c r="DI57" s="82">
        <v>288441202.4938041</v>
      </c>
      <c r="DJ57" s="83">
        <v>22.403473215457513</v>
      </c>
      <c r="DK57" s="84">
        <v>154.62580097448978</v>
      </c>
      <c r="DL57" s="84">
        <v>34.641549905506459</v>
      </c>
      <c r="DM57" s="83">
        <v>0.30924797205853616</v>
      </c>
      <c r="DN57" s="83">
        <v>-42.664307174513247</v>
      </c>
      <c r="DO57" s="83">
        <v>-42.84107000631942</v>
      </c>
      <c r="DP57" s="83">
        <v>-0.67886315875056125</v>
      </c>
      <c r="DQ57" s="85">
        <v>-43.229100924039933</v>
      </c>
      <c r="DR57" s="82">
        <v>8526480</v>
      </c>
      <c r="DS57" s="82">
        <v>3471318.4997639647</v>
      </c>
      <c r="DT57" s="82">
        <v>748337434.42282867</v>
      </c>
      <c r="DU57" s="83">
        <v>40.712210663297924</v>
      </c>
      <c r="DV57" s="84">
        <v>215.57728986081585</v>
      </c>
      <c r="DW57" s="84">
        <v>87.766280390363747</v>
      </c>
      <c r="DX57" s="83">
        <v>0.90428868788851025</v>
      </c>
      <c r="DY57" s="83">
        <v>-15.23660951711345</v>
      </c>
      <c r="DZ57" s="83">
        <v>-15.996245962245142</v>
      </c>
      <c r="EA57" s="83">
        <v>18.915757912091291</v>
      </c>
      <c r="EB57" s="85">
        <v>-0.10629921136660801</v>
      </c>
      <c r="EC57" s="82">
        <v>8403464</v>
      </c>
      <c r="ED57" s="82">
        <v>4364030.6485475609</v>
      </c>
      <c r="EE57" s="82">
        <v>966162960.31214571</v>
      </c>
      <c r="EF57" s="83">
        <v>51.931330324584735</v>
      </c>
      <c r="EG57" s="84">
        <v>221.39234073291959</v>
      </c>
      <c r="EH57" s="84">
        <v>114.97198777934263</v>
      </c>
      <c r="EI57" s="83">
        <v>0.78278341808789764</v>
      </c>
      <c r="EJ57" s="83">
        <v>10.1872116428179</v>
      </c>
      <c r="EK57" s="83">
        <v>9.3313837005007265</v>
      </c>
      <c r="EL57" s="83">
        <v>12.840961817248443</v>
      </c>
      <c r="EM57" s="85">
        <v>23.370584935712419</v>
      </c>
      <c r="EN57" s="82">
        <v>8529695</v>
      </c>
      <c r="EO57" s="82">
        <v>5611624.1981401527</v>
      </c>
      <c r="EP57" s="82">
        <v>1291779249.0926156</v>
      </c>
      <c r="EQ57" s="83">
        <v>65.789271458594385</v>
      </c>
      <c r="ER57" s="84">
        <v>230.19703449150191</v>
      </c>
      <c r="ES57" s="84">
        <v>151.44495191124835</v>
      </c>
      <c r="ET57" s="83">
        <v>0.60072456341203628</v>
      </c>
      <c r="EU57" s="83">
        <v>19.465037579829797</v>
      </c>
      <c r="EV57" s="83">
        <v>18.751667145787632</v>
      </c>
      <c r="EW57" s="83">
        <v>19.366860032241053</v>
      </c>
      <c r="EX57" s="85">
        <v>41.750136307936408</v>
      </c>
      <c r="EY57" s="82">
        <v>33786091</v>
      </c>
      <c r="EZ57" s="82">
        <v>15312387.790069604</v>
      </c>
      <c r="FA57" s="82">
        <v>3294720846.321394</v>
      </c>
      <c r="FB57" s="83">
        <v>45.321572685249691</v>
      </c>
      <c r="FC57" s="84">
        <v>215.1670197680134</v>
      </c>
      <c r="FD57" s="84">
        <v>97.517077258845774</v>
      </c>
      <c r="FE57" s="83">
        <v>0.6502868045821526</v>
      </c>
      <c r="FF57" s="83">
        <v>-4.3373604433323925</v>
      </c>
      <c r="FG57" s="83">
        <v>-4.9554227873183425</v>
      </c>
      <c r="FH57" s="83">
        <v>17.471852135231455</v>
      </c>
      <c r="FI57" s="85">
        <v>11.650625205733929</v>
      </c>
      <c r="FK57" s="86">
        <v>1893</v>
      </c>
      <c r="FL57" s="87">
        <v>588</v>
      </c>
      <c r="FM57" s="82">
        <v>93926</v>
      </c>
      <c r="FN57" s="87">
        <v>56053</v>
      </c>
    </row>
    <row r="58" spans="2:170" x14ac:dyDescent="0.2">
      <c r="B58" s="68" t="s">
        <v>97</v>
      </c>
      <c r="K58" s="69"/>
      <c r="T58" s="69"/>
      <c r="AC58" s="69"/>
      <c r="AL58" s="69"/>
      <c r="AU58" s="69"/>
      <c r="BD58" s="69"/>
      <c r="BM58" s="69"/>
      <c r="BV58" s="69"/>
      <c r="CE58" s="69"/>
      <c r="CN58" s="69"/>
      <c r="CW58" s="69"/>
      <c r="DF58" s="69"/>
      <c r="DQ58" s="69"/>
      <c r="EB58" s="69"/>
      <c r="EM58" s="69"/>
      <c r="EX58" s="69"/>
      <c r="FI58" s="69"/>
      <c r="FK58" s="70"/>
      <c r="FL58" s="71"/>
      <c r="FN58" s="71"/>
    </row>
    <row r="59" spans="2:170" x14ac:dyDescent="0.2">
      <c r="B59" s="72" t="s">
        <v>86</v>
      </c>
      <c r="K59" s="69"/>
      <c r="T59" s="69"/>
      <c r="AC59" s="69"/>
      <c r="AL59" s="69"/>
      <c r="AU59" s="69"/>
      <c r="BD59" s="69"/>
      <c r="BM59" s="69"/>
      <c r="BV59" s="69"/>
      <c r="CE59" s="69"/>
      <c r="CN59" s="69"/>
      <c r="CW59" s="69"/>
      <c r="DF59" s="69"/>
      <c r="DQ59" s="69"/>
      <c r="EB59" s="69"/>
      <c r="EM59" s="69"/>
      <c r="EX59" s="69"/>
      <c r="FI59" s="69"/>
      <c r="FK59" s="70"/>
      <c r="FL59" s="71"/>
      <c r="FN59" s="71"/>
    </row>
    <row r="60" spans="2:170" x14ac:dyDescent="0.2">
      <c r="B60" s="73" t="s">
        <v>61</v>
      </c>
      <c r="C60" s="46">
        <v>34968</v>
      </c>
      <c r="D60" s="46">
        <v>13811.121951219513</v>
      </c>
      <c r="E60" s="46">
        <v>4965848.356917073</v>
      </c>
      <c r="F60" s="49">
        <v>39.496459480723843</v>
      </c>
      <c r="G60" s="50">
        <v>359.55430517928289</v>
      </c>
      <c r="H60" s="50">
        <v>142.0112204563336</v>
      </c>
      <c r="K60" s="69"/>
      <c r="L60" s="46">
        <v>34937</v>
      </c>
      <c r="M60" s="46">
        <v>15187.947643979058</v>
      </c>
      <c r="N60" s="46">
        <v>5213801.694278881</v>
      </c>
      <c r="O60" s="49">
        <v>43.472386421212633</v>
      </c>
      <c r="P60" s="50">
        <v>343.28546664076651</v>
      </c>
      <c r="Q60" s="50">
        <v>149.23438458593699</v>
      </c>
      <c r="T60" s="69"/>
      <c r="U60" s="46">
        <v>33810</v>
      </c>
      <c r="V60" s="46">
        <v>15115.174520069808</v>
      </c>
      <c r="W60" s="46">
        <v>4331851.0661637438</v>
      </c>
      <c r="X60" s="49">
        <v>44.706224549156488</v>
      </c>
      <c r="Y60" s="50">
        <v>286.58955015120375</v>
      </c>
      <c r="Z60" s="50">
        <v>128.12336782501461</v>
      </c>
      <c r="AC60" s="69"/>
      <c r="AD60" s="46">
        <v>34937</v>
      </c>
      <c r="AE60" s="46">
        <v>16078.926701570681</v>
      </c>
      <c r="AF60" s="46">
        <v>3920664.0006658272</v>
      </c>
      <c r="AG60" s="49">
        <v>46.022631312278328</v>
      </c>
      <c r="AH60" s="50">
        <v>243.83866370152893</v>
      </c>
      <c r="AI60" s="50">
        <v>112.22096919214091</v>
      </c>
      <c r="AL60" s="69"/>
      <c r="AM60" s="46">
        <v>33810</v>
      </c>
      <c r="AN60" s="46">
        <v>8602.9633507853396</v>
      </c>
      <c r="AO60" s="46">
        <v>1854539.5561769512</v>
      </c>
      <c r="AP60" s="49">
        <v>25.445026178010473</v>
      </c>
      <c r="AQ60" s="50">
        <v>215.56985431161408</v>
      </c>
      <c r="AR60" s="50">
        <v>54.85180586148924</v>
      </c>
      <c r="AS60" s="49">
        <v>-34.748570247974158</v>
      </c>
      <c r="AT60" s="49">
        <v>51.207267818835703</v>
      </c>
      <c r="AU60" s="69">
        <v>-1.3350958591834625</v>
      </c>
      <c r="AV60" s="46">
        <v>34968</v>
      </c>
      <c r="AW60" s="46">
        <v>10228.641114982578</v>
      </c>
      <c r="AX60" s="46">
        <v>2237311.0654871059</v>
      </c>
      <c r="AY60" s="49">
        <v>29.251433067326065</v>
      </c>
      <c r="AZ60" s="50">
        <v>218.73003855907763</v>
      </c>
      <c r="BA60" s="50">
        <v>63.981670827245082</v>
      </c>
      <c r="BB60" s="49">
        <v>-14.108910890978414</v>
      </c>
      <c r="BC60" s="49">
        <v>43.666898041440007</v>
      </c>
      <c r="BD60" s="69">
        <v>23.397063416826335</v>
      </c>
      <c r="BE60" s="46">
        <v>34968</v>
      </c>
      <c r="BF60" s="46">
        <v>10592.195121951219</v>
      </c>
      <c r="BG60" s="46">
        <v>2150076.20003958</v>
      </c>
      <c r="BH60" s="49">
        <v>30.291109362706532</v>
      </c>
      <c r="BI60" s="50">
        <v>202.9868384489794</v>
      </c>
      <c r="BJ60" s="50">
        <v>61.486965226480777</v>
      </c>
      <c r="BK60" s="49">
        <v>-15.741753947171135</v>
      </c>
      <c r="BL60" s="49">
        <v>37.646654571473654</v>
      </c>
      <c r="BM60" s="69">
        <v>15.978656892370861</v>
      </c>
      <c r="BN60" s="46">
        <v>31584</v>
      </c>
      <c r="BO60" s="46">
        <v>8953.254355400697</v>
      </c>
      <c r="BP60" s="46">
        <v>1673712.8011149806</v>
      </c>
      <c r="BQ60" s="49">
        <v>28.347436535589846</v>
      </c>
      <c r="BR60" s="50">
        <v>186.93904302019294</v>
      </c>
      <c r="BS60" s="50">
        <v>52.992426580388191</v>
      </c>
      <c r="BT60" s="49">
        <v>2.5433265811242838</v>
      </c>
      <c r="BU60" s="49">
        <v>27.788047105106102</v>
      </c>
      <c r="BV60" s="69">
        <v>31.038114474632398</v>
      </c>
      <c r="BW60" s="46">
        <v>34968</v>
      </c>
      <c r="BX60" s="46">
        <v>13589.059233449478</v>
      </c>
      <c r="BY60" s="46">
        <v>2815353.7237761114</v>
      </c>
      <c r="BZ60" s="49">
        <v>38.86141395976172</v>
      </c>
      <c r="CA60" s="50">
        <v>207.17797129370933</v>
      </c>
      <c r="CB60" s="50">
        <v>80.512289057884686</v>
      </c>
      <c r="CC60" s="49">
        <v>-3.5026514095316834</v>
      </c>
      <c r="CD60" s="49">
        <v>34.402471193605138</v>
      </c>
      <c r="CE60" s="69">
        <v>29.69482114196941</v>
      </c>
      <c r="CF60" s="46">
        <v>33840</v>
      </c>
      <c r="CG60" s="46">
        <v>23429.223529411764</v>
      </c>
      <c r="CH60" s="46">
        <v>7072535.6257480234</v>
      </c>
      <c r="CI60" s="49">
        <v>69.235294117647058</v>
      </c>
      <c r="CJ60" s="50">
        <v>301.86811854304727</v>
      </c>
      <c r="CK60" s="50">
        <v>208.99927972068627</v>
      </c>
      <c r="CL60" s="49">
        <v>12.804595014292584</v>
      </c>
      <c r="CM60" s="49">
        <v>39.417232539739203</v>
      </c>
      <c r="CN60" s="69">
        <v>57.269044546593989</v>
      </c>
      <c r="CO60" s="46">
        <v>34968</v>
      </c>
      <c r="CP60" s="46">
        <v>25810.188235294117</v>
      </c>
      <c r="CQ60" s="46">
        <v>8470259.788676424</v>
      </c>
      <c r="CR60" s="49">
        <v>73.810879190385833</v>
      </c>
      <c r="CS60" s="50">
        <v>328.17504899455844</v>
      </c>
      <c r="CT60" s="50">
        <v>242.22888894636307</v>
      </c>
      <c r="CU60" s="49">
        <v>11.474349373034922</v>
      </c>
      <c r="CV60" s="49">
        <v>25.002725947020242</v>
      </c>
      <c r="CW60" s="69">
        <v>39.345975448096283</v>
      </c>
      <c r="CX60" s="46">
        <v>33840</v>
      </c>
      <c r="CY60" s="46">
        <v>26952.564705882352</v>
      </c>
      <c r="CZ60" s="46">
        <v>10450242.562905598</v>
      </c>
      <c r="DA60" s="49">
        <v>79.647058823529406</v>
      </c>
      <c r="DB60" s="50">
        <v>387.72720432890196</v>
      </c>
      <c r="DC60" s="50">
        <v>308.81331450666659</v>
      </c>
      <c r="DD60" s="49">
        <v>33.780955222438095</v>
      </c>
      <c r="DE60" s="49">
        <v>20.224133677120594</v>
      </c>
      <c r="DF60" s="69">
        <v>60.83699444120947</v>
      </c>
      <c r="DG60" s="46">
        <v>103715</v>
      </c>
      <c r="DH60" s="46">
        <v>44114.244115268375</v>
      </c>
      <c r="DI60" s="46">
        <v>14511501.117359698</v>
      </c>
      <c r="DJ60" s="49">
        <v>42.534102217874349</v>
      </c>
      <c r="DK60" s="50">
        <v>328.95273189860967</v>
      </c>
      <c r="DL60" s="50">
        <v>139.91709123424479</v>
      </c>
      <c r="DQ60" s="69"/>
      <c r="DR60" s="46">
        <v>103715</v>
      </c>
      <c r="DS60" s="46">
        <v>34910.531167338602</v>
      </c>
      <c r="DT60" s="46">
        <v>8012514.6223298842</v>
      </c>
      <c r="DU60" s="49">
        <v>33.660059940547271</v>
      </c>
      <c r="DV60" s="50">
        <v>229.51568923208444</v>
      </c>
      <c r="DW60" s="50">
        <v>77.255118568479816</v>
      </c>
      <c r="DX60" s="49">
        <v>-5.8780450200431697E-2</v>
      </c>
      <c r="DY60" s="49">
        <v>-22.064845076792995</v>
      </c>
      <c r="DZ60" s="49">
        <v>-22.019007498406488</v>
      </c>
      <c r="EA60" s="49">
        <v>51.946685910640326</v>
      </c>
      <c r="EB60" s="69">
        <v>18.489533746513214</v>
      </c>
      <c r="EC60" s="46">
        <v>101520</v>
      </c>
      <c r="ED60" s="46">
        <v>33134.50871080139</v>
      </c>
      <c r="EE60" s="46">
        <v>6639142.724930672</v>
      </c>
      <c r="EF60" s="49">
        <v>32.638404955478123</v>
      </c>
      <c r="EG60" s="50">
        <v>200.36943305474159</v>
      </c>
      <c r="EH60" s="50">
        <v>65.397386967402213</v>
      </c>
      <c r="EI60" s="49">
        <v>0</v>
      </c>
      <c r="EJ60" s="49">
        <v>-6.3589914472952973</v>
      </c>
      <c r="EK60" s="49">
        <v>-6.3589914473727305</v>
      </c>
      <c r="EL60" s="49">
        <v>33.726068426580547</v>
      </c>
      <c r="EM60" s="69">
        <v>25.222439172668288</v>
      </c>
      <c r="EN60" s="46">
        <v>102648</v>
      </c>
      <c r="EO60" s="46">
        <v>76191.976470588241</v>
      </c>
      <c r="EP60" s="46">
        <v>25993037.977330044</v>
      </c>
      <c r="EQ60" s="49">
        <v>74.226459814695104</v>
      </c>
      <c r="ER60" s="50">
        <v>341.15190577007706</v>
      </c>
      <c r="ES60" s="50">
        <v>253.22498224349275</v>
      </c>
      <c r="ET60" s="49">
        <v>0</v>
      </c>
      <c r="EU60" s="49">
        <v>18.919881666128429</v>
      </c>
      <c r="EV60" s="49">
        <v>18.919881666154051</v>
      </c>
      <c r="EW60" s="49">
        <v>28.023736696987648</v>
      </c>
      <c r="EX60" s="69">
        <v>52.245676184651046</v>
      </c>
      <c r="EY60" s="46">
        <v>411598</v>
      </c>
      <c r="EZ60" s="46">
        <v>188351.26046399662</v>
      </c>
      <c r="FA60" s="46">
        <v>55156196.441950299</v>
      </c>
      <c r="FB60" s="49">
        <v>45.760975627674725</v>
      </c>
      <c r="FC60" s="50">
        <v>292.83688522219057</v>
      </c>
      <c r="FD60" s="50">
        <v>134.00501567536844</v>
      </c>
      <c r="FE60" s="49">
        <v>3.4441333621517289</v>
      </c>
      <c r="FF60" s="49">
        <v>6.9736108420662815</v>
      </c>
      <c r="FG60" s="49">
        <v>3.4119648599422252</v>
      </c>
      <c r="FH60" s="49">
        <v>51.706119994003771</v>
      </c>
      <c r="FI60" s="69">
        <v>56.882279498430044</v>
      </c>
      <c r="FK60" s="70">
        <v>9</v>
      </c>
      <c r="FL60" s="71">
        <v>6</v>
      </c>
      <c r="FM60" s="46">
        <v>1128</v>
      </c>
      <c r="FN60" s="71">
        <v>1020</v>
      </c>
    </row>
    <row r="61" spans="2:170" x14ac:dyDescent="0.2">
      <c r="B61" s="73" t="s">
        <v>62</v>
      </c>
      <c r="K61" s="69"/>
      <c r="T61" s="69"/>
      <c r="AC61" s="69"/>
      <c r="AL61" s="69"/>
      <c r="AU61" s="69"/>
      <c r="BD61" s="69"/>
      <c r="BM61" s="69"/>
      <c r="BV61" s="69"/>
      <c r="CE61" s="69"/>
      <c r="CN61" s="69"/>
      <c r="CW61" s="69"/>
      <c r="DF61" s="69"/>
      <c r="DQ61" s="69"/>
      <c r="EB61" s="69"/>
      <c r="EM61" s="69"/>
      <c r="EX61" s="69"/>
      <c r="FI61" s="69"/>
      <c r="FK61" s="70">
        <v>4</v>
      </c>
      <c r="FL61" s="71">
        <v>0</v>
      </c>
      <c r="FM61" s="46">
        <v>60</v>
      </c>
      <c r="FN61" s="71">
        <v>0</v>
      </c>
    </row>
    <row r="62" spans="2:170" x14ac:dyDescent="0.2">
      <c r="B62" s="73" t="s">
        <v>63</v>
      </c>
      <c r="K62" s="69"/>
      <c r="T62" s="69"/>
      <c r="AC62" s="69"/>
      <c r="AL62" s="69"/>
      <c r="AU62" s="69"/>
      <c r="BD62" s="69"/>
      <c r="BM62" s="69"/>
      <c r="BV62" s="69"/>
      <c r="CE62" s="69"/>
      <c r="CN62" s="69"/>
      <c r="CW62" s="69"/>
      <c r="DF62" s="69"/>
      <c r="DQ62" s="69"/>
      <c r="EB62" s="69"/>
      <c r="EM62" s="69"/>
      <c r="EX62" s="69"/>
      <c r="FI62" s="69"/>
      <c r="FK62" s="70">
        <v>3</v>
      </c>
      <c r="FL62" s="71">
        <v>3</v>
      </c>
      <c r="FM62" s="46">
        <v>251</v>
      </c>
      <c r="FN62" s="71">
        <v>251</v>
      </c>
    </row>
    <row r="63" spans="2:170" x14ac:dyDescent="0.2">
      <c r="B63" s="73" t="s">
        <v>64</v>
      </c>
      <c r="K63" s="69"/>
      <c r="T63" s="69"/>
      <c r="AC63" s="69"/>
      <c r="AL63" s="69"/>
      <c r="AU63" s="69"/>
      <c r="BD63" s="69"/>
      <c r="BM63" s="69"/>
      <c r="BV63" s="69"/>
      <c r="CE63" s="69"/>
      <c r="CN63" s="69"/>
      <c r="CW63" s="69"/>
      <c r="DF63" s="69"/>
      <c r="DQ63" s="69"/>
      <c r="EB63" s="69"/>
      <c r="EM63" s="69"/>
      <c r="EX63" s="69"/>
      <c r="FI63" s="69"/>
      <c r="FK63" s="70">
        <v>1</v>
      </c>
      <c r="FL63" s="71">
        <v>0</v>
      </c>
      <c r="FM63" s="46">
        <v>88</v>
      </c>
      <c r="FN63" s="71">
        <v>0</v>
      </c>
    </row>
    <row r="64" spans="2:170" x14ac:dyDescent="0.2">
      <c r="B64" s="74" t="s">
        <v>87</v>
      </c>
      <c r="C64" s="75">
        <v>44609</v>
      </c>
      <c r="D64" s="75">
        <v>19493.653333333332</v>
      </c>
      <c r="E64" s="75">
        <v>6565722.6721243635</v>
      </c>
      <c r="F64" s="76">
        <v>43.698924731182792</v>
      </c>
      <c r="G64" s="77">
        <v>336.81334944523979</v>
      </c>
      <c r="H64" s="77">
        <v>147.18381205865103</v>
      </c>
      <c r="I64" s="76">
        <v>51.861684327690867</v>
      </c>
      <c r="J64" s="76">
        <v>109.88850931703497</v>
      </c>
      <c r="K64" s="78">
        <v>218.74022545974475</v>
      </c>
      <c r="L64" s="75">
        <v>44578</v>
      </c>
      <c r="M64" s="75">
        <v>21152.910194174758</v>
      </c>
      <c r="N64" s="75">
        <v>6986468.1683095852</v>
      </c>
      <c r="O64" s="76">
        <v>47.45145631067961</v>
      </c>
      <c r="P64" s="77">
        <v>330.28401785743745</v>
      </c>
      <c r="Q64" s="77">
        <v>156.72457643477915</v>
      </c>
      <c r="R64" s="76">
        <v>9.4611093925669465</v>
      </c>
      <c r="S64" s="76">
        <v>105.98686675383779</v>
      </c>
      <c r="T64" s="78">
        <v>125.4755095520957</v>
      </c>
      <c r="U64" s="75">
        <v>43140</v>
      </c>
      <c r="V64" s="75">
        <v>20275.101941747573</v>
      </c>
      <c r="W64" s="75">
        <v>5648414.5297564678</v>
      </c>
      <c r="X64" s="76">
        <v>46.998381877022652</v>
      </c>
      <c r="Y64" s="77">
        <v>278.58871171079369</v>
      </c>
      <c r="Z64" s="77">
        <v>130.93218659611654</v>
      </c>
      <c r="AA64" s="76">
        <v>-15.739952810152317</v>
      </c>
      <c r="AB64" s="76">
        <v>79.953655129677855</v>
      </c>
      <c r="AC64" s="78">
        <v>51.629034732147218</v>
      </c>
      <c r="AD64" s="75">
        <v>44578</v>
      </c>
      <c r="AE64" s="75">
        <v>22746.228155339806</v>
      </c>
      <c r="AF64" s="75">
        <v>5349885.0849321345</v>
      </c>
      <c r="AG64" s="76">
        <v>51.025681177575947</v>
      </c>
      <c r="AH64" s="77">
        <v>235.19877882154358</v>
      </c>
      <c r="AI64" s="77">
        <v>120.01177901503284</v>
      </c>
      <c r="AJ64" s="76">
        <v>-21.67028254414733</v>
      </c>
      <c r="AK64" s="76">
        <v>46.163062107473237</v>
      </c>
      <c r="AL64" s="78">
        <v>14.489113573690576</v>
      </c>
      <c r="AM64" s="75">
        <v>45780</v>
      </c>
      <c r="AN64" s="75">
        <v>13178.417475728156</v>
      </c>
      <c r="AO64" s="75">
        <v>2658976.0300741037</v>
      </c>
      <c r="AP64" s="76">
        <v>28.78640776699029</v>
      </c>
      <c r="AQ64" s="77">
        <v>201.76747587268142</v>
      </c>
      <c r="AR64" s="77">
        <v>58.081608345873825</v>
      </c>
      <c r="AS64" s="76">
        <v>-42.043147137979226</v>
      </c>
      <c r="AT64" s="76">
        <v>35.279696537833708</v>
      </c>
      <c r="AU64" s="78">
        <v>-21.596145325384054</v>
      </c>
      <c r="AV64" s="75">
        <v>46872</v>
      </c>
      <c r="AW64" s="75">
        <v>15457.221818181819</v>
      </c>
      <c r="AX64" s="75">
        <v>3366141.289055998</v>
      </c>
      <c r="AY64" s="76">
        <v>32.977517106549364</v>
      </c>
      <c r="AZ64" s="77">
        <v>217.77142934550616</v>
      </c>
      <c r="BA64" s="77">
        <v>71.815610365591354</v>
      </c>
      <c r="BB64" s="76">
        <v>-28.227384903340099</v>
      </c>
      <c r="BC64" s="76">
        <v>32.960072595564561</v>
      </c>
      <c r="BD64" s="78">
        <v>-4.5710788638404782</v>
      </c>
      <c r="BE64" s="75">
        <v>46872</v>
      </c>
      <c r="BF64" s="75">
        <v>17905.745454545453</v>
      </c>
      <c r="BG64" s="75">
        <v>3715151.6350917816</v>
      </c>
      <c r="BH64" s="76">
        <v>38.201368523949171</v>
      </c>
      <c r="BI64" s="77">
        <v>207.48377354759467</v>
      </c>
      <c r="BJ64" s="77">
        <v>79.261640960312803</v>
      </c>
      <c r="BK64" s="76">
        <v>-14.769257611442733</v>
      </c>
      <c r="BL64" s="76">
        <v>32.160847186531683</v>
      </c>
      <c r="BM64" s="78">
        <v>12.641671204148432</v>
      </c>
      <c r="BN64" s="75">
        <v>42336</v>
      </c>
      <c r="BO64" s="75">
        <v>15446.225454545454</v>
      </c>
      <c r="BP64" s="75">
        <v>2906485.3247563601</v>
      </c>
      <c r="BQ64" s="76">
        <v>36.484848484848484</v>
      </c>
      <c r="BR64" s="77">
        <v>188.16799827954415</v>
      </c>
      <c r="BS64" s="77">
        <v>68.652809069263981</v>
      </c>
      <c r="BT64" s="76">
        <v>6.1594659275917278</v>
      </c>
      <c r="BU64" s="76">
        <v>21.928193561809319</v>
      </c>
      <c r="BV64" s="78">
        <v>29.438319100508568</v>
      </c>
      <c r="BW64" s="75">
        <v>46872</v>
      </c>
      <c r="BX64" s="75">
        <v>21583.649402390438</v>
      </c>
      <c r="BY64" s="75">
        <v>4176127.9611296915</v>
      </c>
      <c r="BZ64" s="76">
        <v>46.048065801310884</v>
      </c>
      <c r="CA64" s="77">
        <v>193.48572075430283</v>
      </c>
      <c r="CB64" s="77">
        <v>89.096432009081994</v>
      </c>
      <c r="CC64" s="76">
        <v>-8.9540562143262044</v>
      </c>
      <c r="CD64" s="76">
        <v>13.526141157196134</v>
      </c>
      <c r="CE64" s="78">
        <v>3.3609466600407929</v>
      </c>
      <c r="CF64" s="75">
        <v>45810</v>
      </c>
      <c r="CG64" s="75">
        <v>33028.13296616837</v>
      </c>
      <c r="CH64" s="75">
        <v>9614288.3436164986</v>
      </c>
      <c r="CI64" s="76">
        <v>72.098085496983998</v>
      </c>
      <c r="CJ64" s="77">
        <v>291.09390934887779</v>
      </c>
      <c r="CK64" s="77">
        <v>209.87313563886704</v>
      </c>
      <c r="CL64" s="76">
        <v>5.5874329024315479</v>
      </c>
      <c r="CM64" s="76">
        <v>31.674858631476965</v>
      </c>
      <c r="CN64" s="78">
        <v>39.032103006893777</v>
      </c>
      <c r="CO64" s="75">
        <v>47337</v>
      </c>
      <c r="CP64" s="75">
        <v>35894.712037765537</v>
      </c>
      <c r="CQ64" s="75">
        <v>11571633.829043973</v>
      </c>
      <c r="CR64" s="76">
        <v>75.828024669424636</v>
      </c>
      <c r="CS64" s="77">
        <v>322.37711830280819</v>
      </c>
      <c r="CT64" s="77">
        <v>244.45220079523364</v>
      </c>
      <c r="CU64" s="76">
        <v>5.202437394009948</v>
      </c>
      <c r="CV64" s="76">
        <v>23.466121256612258</v>
      </c>
      <c r="CW64" s="78">
        <v>29.889368917731062</v>
      </c>
      <c r="CX64" s="75">
        <v>45810</v>
      </c>
      <c r="CY64" s="75">
        <v>37199.450039339106</v>
      </c>
      <c r="CZ64" s="75">
        <v>14051220.444545047</v>
      </c>
      <c r="DA64" s="76">
        <v>81.203776553894571</v>
      </c>
      <c r="DB64" s="77">
        <v>377.72656395956454</v>
      </c>
      <c r="DC64" s="77">
        <v>306.72823498242843</v>
      </c>
      <c r="DD64" s="76">
        <v>38.253660982823192</v>
      </c>
      <c r="DE64" s="76">
        <v>22.119841879836024</v>
      </c>
      <c r="DF64" s="78">
        <v>68.835152185456224</v>
      </c>
      <c r="DG64" s="75">
        <v>132327</v>
      </c>
      <c r="DH64" s="75">
        <v>60921.665469255662</v>
      </c>
      <c r="DI64" s="75">
        <v>19200605.370190416</v>
      </c>
      <c r="DJ64" s="76">
        <v>46.038726389365486</v>
      </c>
      <c r="DK64" s="77">
        <v>315.16875355090338</v>
      </c>
      <c r="DL64" s="77">
        <v>145.099680112074</v>
      </c>
      <c r="DM64" s="76">
        <v>14.207914383118284</v>
      </c>
      <c r="DN64" s="76">
        <v>18.296390150086861</v>
      </c>
      <c r="DO64" s="76">
        <v>3.5798532782177226</v>
      </c>
      <c r="DP64" s="76">
        <v>99.756277838173418</v>
      </c>
      <c r="DQ64" s="78">
        <v>106.90725949852205</v>
      </c>
      <c r="DR64" s="75">
        <v>137230</v>
      </c>
      <c r="DS64" s="75">
        <v>51381.867449249781</v>
      </c>
      <c r="DT64" s="75">
        <v>11375002.404062236</v>
      </c>
      <c r="DU64" s="76">
        <v>37.442153646615012</v>
      </c>
      <c r="DV64" s="77">
        <v>221.38164626455827</v>
      </c>
      <c r="DW64" s="77">
        <v>82.890056139781649</v>
      </c>
      <c r="DX64" s="76">
        <v>4.0228011794759064</v>
      </c>
      <c r="DY64" s="76">
        <v>-27.410524007861234</v>
      </c>
      <c r="DZ64" s="76">
        <v>-30.217726143654588</v>
      </c>
      <c r="EA64" s="76">
        <v>39.96103248523027</v>
      </c>
      <c r="EB64" s="78">
        <v>-2.3320090190189724</v>
      </c>
      <c r="EC64" s="75">
        <v>136080</v>
      </c>
      <c r="ED64" s="75">
        <v>54935.620311481347</v>
      </c>
      <c r="EE64" s="75">
        <v>10797764.920977833</v>
      </c>
      <c r="EF64" s="76">
        <v>40.370091351764657</v>
      </c>
      <c r="EG64" s="77">
        <v>196.5530717548144</v>
      </c>
      <c r="EH64" s="77">
        <v>79.348654622118119</v>
      </c>
      <c r="EI64" s="76">
        <v>6.1797752808988768</v>
      </c>
      <c r="EJ64" s="76">
        <v>-1.5766222394996132</v>
      </c>
      <c r="EK64" s="76">
        <v>-7.3049669768510155</v>
      </c>
      <c r="EL64" s="76">
        <v>21.543209460799922</v>
      </c>
      <c r="EM64" s="78">
        <v>12.664518147115054</v>
      </c>
      <c r="EN64" s="75">
        <v>138957</v>
      </c>
      <c r="EO64" s="75">
        <v>106122.29504327301</v>
      </c>
      <c r="EP64" s="75">
        <v>35237142.617205523</v>
      </c>
      <c r="EQ64" s="76">
        <v>76.370600288774952</v>
      </c>
      <c r="ER64" s="77">
        <v>332.04278707727747</v>
      </c>
      <c r="ES64" s="77">
        <v>253.58306970649568</v>
      </c>
      <c r="ET64" s="76">
        <v>6.1153578874218208</v>
      </c>
      <c r="EU64" s="76">
        <v>21.997719245187366</v>
      </c>
      <c r="EV64" s="76">
        <v>14.967071377816698</v>
      </c>
      <c r="EW64" s="76">
        <v>26.932845499581319</v>
      </c>
      <c r="EX64" s="78">
        <v>45.930975087322231</v>
      </c>
      <c r="EY64" s="75">
        <v>544594</v>
      </c>
      <c r="EZ64" s="75">
        <v>273361.4482732598</v>
      </c>
      <c r="FA64" s="75">
        <v>76610515.312436</v>
      </c>
      <c r="FB64" s="76">
        <v>50.195457216432757</v>
      </c>
      <c r="FC64" s="77">
        <v>280.25354634445006</v>
      </c>
      <c r="FD64" s="77">
        <v>140.67454895286397</v>
      </c>
      <c r="FE64" s="76">
        <v>7.4368165524751575</v>
      </c>
      <c r="FF64" s="76">
        <v>3.12176096502496</v>
      </c>
      <c r="FG64" s="76">
        <v>-4.0163658286272357</v>
      </c>
      <c r="FH64" s="76">
        <v>45.376591481931634</v>
      </c>
      <c r="FI64" s="78">
        <v>39.537735738699212</v>
      </c>
      <c r="FK64" s="79">
        <v>17</v>
      </c>
      <c r="FL64" s="80">
        <v>9</v>
      </c>
      <c r="FM64" s="75">
        <v>1527</v>
      </c>
      <c r="FN64" s="80">
        <v>1271</v>
      </c>
    </row>
    <row r="65" spans="2:170" x14ac:dyDescent="0.2">
      <c r="B65" s="72" t="s">
        <v>88</v>
      </c>
      <c r="K65" s="69"/>
      <c r="T65" s="69"/>
      <c r="AC65" s="69"/>
      <c r="AL65" s="69"/>
      <c r="AU65" s="69"/>
      <c r="BD65" s="69"/>
      <c r="BM65" s="69"/>
      <c r="BV65" s="69"/>
      <c r="CE65" s="69"/>
      <c r="CN65" s="69"/>
      <c r="CW65" s="69"/>
      <c r="DF65" s="69"/>
      <c r="DQ65" s="69"/>
      <c r="EB65" s="69"/>
      <c r="EM65" s="69"/>
      <c r="EX65" s="69"/>
      <c r="FI65" s="69"/>
      <c r="FK65" s="70"/>
      <c r="FL65" s="71"/>
      <c r="FN65" s="71"/>
    </row>
    <row r="66" spans="2:170" x14ac:dyDescent="0.2">
      <c r="B66" s="73" t="s">
        <v>61</v>
      </c>
      <c r="C66" s="46">
        <v>69254</v>
      </c>
      <c r="D66" s="46">
        <v>36592.833494675702</v>
      </c>
      <c r="E66" s="46">
        <v>7755853.478317908</v>
      </c>
      <c r="F66" s="49">
        <v>52.838584767198576</v>
      </c>
      <c r="G66" s="50">
        <v>211.95006610915749</v>
      </c>
      <c r="H66" s="50">
        <v>111.9914153452206</v>
      </c>
      <c r="I66" s="49">
        <v>20.357070864856869</v>
      </c>
      <c r="J66" s="49">
        <v>59.416463946426887</v>
      </c>
      <c r="K66" s="69">
        <v>91.868986482248815</v>
      </c>
      <c r="L66" s="46">
        <v>69254</v>
      </c>
      <c r="M66" s="46">
        <v>39295.043562439496</v>
      </c>
      <c r="N66" s="46">
        <v>8567861.5695020333</v>
      </c>
      <c r="O66" s="49">
        <v>56.740467788776819</v>
      </c>
      <c r="P66" s="50">
        <v>218.03924344523944</v>
      </c>
      <c r="Q66" s="50">
        <v>123.71648669393875</v>
      </c>
      <c r="R66" s="49">
        <v>14.086077198550008</v>
      </c>
      <c r="S66" s="49">
        <v>64.368276136831</v>
      </c>
      <c r="T66" s="69">
        <v>87.521318403559562</v>
      </c>
      <c r="U66" s="46">
        <v>67020</v>
      </c>
      <c r="V66" s="46">
        <v>36161.388189738624</v>
      </c>
      <c r="W66" s="46">
        <v>6803221.1761051528</v>
      </c>
      <c r="X66" s="49">
        <v>53.956114875766374</v>
      </c>
      <c r="Y66" s="50">
        <v>188.13495600358829</v>
      </c>
      <c r="Z66" s="50">
        <v>101.51031298276862</v>
      </c>
      <c r="AA66" s="49">
        <v>-7.6955031039665664</v>
      </c>
      <c r="AB66" s="49">
        <v>42.12328812504682</v>
      </c>
      <c r="AC66" s="69">
        <v>31.186186075908719</v>
      </c>
      <c r="AD66" s="46">
        <v>69037</v>
      </c>
      <c r="AE66" s="46">
        <v>36738.469645458958</v>
      </c>
      <c r="AF66" s="46">
        <v>6225853.7427931819</v>
      </c>
      <c r="AG66" s="49">
        <v>53.215622992683578</v>
      </c>
      <c r="AH66" s="50">
        <v>169.46415577118972</v>
      </c>
      <c r="AI66" s="50">
        <v>90.18140624293035</v>
      </c>
      <c r="AJ66" s="49">
        <v>-17.349550217395304</v>
      </c>
      <c r="AK66" s="49">
        <v>27.823357928527013</v>
      </c>
      <c r="AL66" s="69">
        <v>5.6465802551383169</v>
      </c>
      <c r="AM66" s="46">
        <v>66660</v>
      </c>
      <c r="AN66" s="46">
        <v>25589.780915287243</v>
      </c>
      <c r="AO66" s="46">
        <v>3872325.1719148303</v>
      </c>
      <c r="AP66" s="49">
        <v>38.388510223953261</v>
      </c>
      <c r="AQ66" s="50">
        <v>151.32310763948422</v>
      </c>
      <c r="AR66" s="50">
        <v>58.090686647387194</v>
      </c>
      <c r="AS66" s="49">
        <v>-34.44886243742878</v>
      </c>
      <c r="AT66" s="49">
        <v>18.547604130437367</v>
      </c>
      <c r="AU66" s="69">
        <v>-22.290696939364572</v>
      </c>
      <c r="AV66" s="46">
        <v>68882</v>
      </c>
      <c r="AW66" s="46">
        <v>25751.331969309464</v>
      </c>
      <c r="AX66" s="46">
        <v>3833495.6197718638</v>
      </c>
      <c r="AY66" s="49">
        <v>37.384704232324069</v>
      </c>
      <c r="AZ66" s="50">
        <v>148.86591592002458</v>
      </c>
      <c r="BA66" s="50">
        <v>55.653082369441414</v>
      </c>
      <c r="BB66" s="49">
        <v>-30.385845578013718</v>
      </c>
      <c r="BC66" s="49">
        <v>5.2481520133106461</v>
      </c>
      <c r="BD66" s="69">
        <v>-26.732388931212075</v>
      </c>
      <c r="BE66" s="46">
        <v>68882</v>
      </c>
      <c r="BF66" s="46">
        <v>22881.485421994887</v>
      </c>
      <c r="BG66" s="46">
        <v>3245840.1772461166</v>
      </c>
      <c r="BH66" s="49">
        <v>33.218381321673128</v>
      </c>
      <c r="BI66" s="50">
        <v>141.85443459566855</v>
      </c>
      <c r="BJ66" s="50">
        <v>47.121747005692583</v>
      </c>
      <c r="BK66" s="49">
        <v>-26.846952608560692</v>
      </c>
      <c r="BL66" s="49">
        <v>3.6336275754432314</v>
      </c>
      <c r="BM66" s="69">
        <v>-24.188843306262722</v>
      </c>
      <c r="BN66" s="46">
        <v>62048</v>
      </c>
      <c r="BO66" s="46">
        <v>21601.736275012827</v>
      </c>
      <c r="BP66" s="46">
        <v>2966272.7919486952</v>
      </c>
      <c r="BQ66" s="49">
        <v>34.814556915634391</v>
      </c>
      <c r="BR66" s="50">
        <v>137.31640615295558</v>
      </c>
      <c r="BS66" s="50">
        <v>47.806098374624405</v>
      </c>
      <c r="BT66" s="49">
        <v>-10.304785274438336</v>
      </c>
      <c r="BU66" s="49">
        <v>6.6028904742180492</v>
      </c>
      <c r="BV66" s="69">
        <v>-4.3823084854467931</v>
      </c>
      <c r="BW66" s="46">
        <v>68696</v>
      </c>
      <c r="BX66" s="46">
        <v>36844.268855823502</v>
      </c>
      <c r="BY66" s="46">
        <v>5384580.7101690052</v>
      </c>
      <c r="BZ66" s="49">
        <v>53.633790694980057</v>
      </c>
      <c r="CA66" s="50">
        <v>146.14432250615647</v>
      </c>
      <c r="CB66" s="50">
        <v>78.382740045548587</v>
      </c>
      <c r="CC66" s="49">
        <v>-6.4877665048522415</v>
      </c>
      <c r="CD66" s="49">
        <v>8.2043253464362067</v>
      </c>
      <c r="CE66" s="69">
        <v>1.1842813698970667</v>
      </c>
      <c r="CF66" s="46">
        <v>66480</v>
      </c>
      <c r="CG66" s="46">
        <v>45603.2890625</v>
      </c>
      <c r="CH66" s="46">
        <v>8438955.2274831738</v>
      </c>
      <c r="CI66" s="49">
        <v>68.597005208333329</v>
      </c>
      <c r="CJ66" s="50">
        <v>185.05146012423484</v>
      </c>
      <c r="CK66" s="50">
        <v>126.93975973951827</v>
      </c>
      <c r="CL66" s="49">
        <v>-1.0983986335836213</v>
      </c>
      <c r="CM66" s="49">
        <v>21.37865719845356</v>
      </c>
      <c r="CN66" s="69">
        <v>20.045435686364758</v>
      </c>
      <c r="CO66" s="46">
        <v>68696</v>
      </c>
      <c r="CP66" s="46">
        <v>54569</v>
      </c>
      <c r="CQ66" s="46">
        <v>12646298.202783922</v>
      </c>
      <c r="CR66" s="49">
        <v>79.435483870967744</v>
      </c>
      <c r="CS66" s="50">
        <v>231.7487621687024</v>
      </c>
      <c r="CT66" s="50">
        <v>184.09075059368701</v>
      </c>
      <c r="CU66" s="49">
        <v>3.7190882958158182</v>
      </c>
      <c r="CV66" s="49">
        <v>28.898004370278347</v>
      </c>
      <c r="CW66" s="69">
        <v>33.691834964429518</v>
      </c>
      <c r="CX66" s="46">
        <v>66480</v>
      </c>
      <c r="CY66" s="46">
        <v>58677.47265625</v>
      </c>
      <c r="CZ66" s="46">
        <v>15646555.045347514</v>
      </c>
      <c r="DA66" s="49">
        <v>88.263346354166671</v>
      </c>
      <c r="DB66" s="50">
        <v>266.65352710416931</v>
      </c>
      <c r="DC66" s="50">
        <v>235.35732619355468</v>
      </c>
      <c r="DD66" s="49">
        <v>23.855242523747059</v>
      </c>
      <c r="DE66" s="49">
        <v>29.305365497444367</v>
      </c>
      <c r="DF66" s="69">
        <v>60.15147403304556</v>
      </c>
      <c r="DG66" s="46">
        <v>205528</v>
      </c>
      <c r="DH66" s="46">
        <v>112049.26524685383</v>
      </c>
      <c r="DI66" s="46">
        <v>23126936.223925095</v>
      </c>
      <c r="DJ66" s="49">
        <v>54.517761690306834</v>
      </c>
      <c r="DK66" s="50">
        <v>206.39971331337637</v>
      </c>
      <c r="DL66" s="50">
        <v>112.52450383366303</v>
      </c>
      <c r="DM66" s="49">
        <v>39.757921936624506</v>
      </c>
      <c r="DN66" s="49">
        <v>50.709824467452663</v>
      </c>
      <c r="DO66" s="49">
        <v>7.8363375608218755</v>
      </c>
      <c r="DP66" s="49">
        <v>55.610977293928627</v>
      </c>
      <c r="DQ66" s="69">
        <v>67.805178756364938</v>
      </c>
      <c r="DR66" s="46">
        <v>204579</v>
      </c>
      <c r="DS66" s="46">
        <v>88079.582530055661</v>
      </c>
      <c r="DT66" s="46">
        <v>13931674.534479877</v>
      </c>
      <c r="DU66" s="49">
        <v>43.054068369703472</v>
      </c>
      <c r="DV66" s="50">
        <v>158.17144148845082</v>
      </c>
      <c r="DW66" s="50">
        <v>68.099240559783141</v>
      </c>
      <c r="DX66" s="49">
        <v>40.295569880674805</v>
      </c>
      <c r="DY66" s="49">
        <v>2.5736016165785576</v>
      </c>
      <c r="DZ66" s="49">
        <v>-26.887497799282624</v>
      </c>
      <c r="EA66" s="49">
        <v>18.300828986588279</v>
      </c>
      <c r="EB66" s="69">
        <v>-13.507303803650704</v>
      </c>
      <c r="EC66" s="46">
        <v>199626</v>
      </c>
      <c r="ED66" s="46">
        <v>81327.490552831208</v>
      </c>
      <c r="EE66" s="46">
        <v>11596693.679363817</v>
      </c>
      <c r="EF66" s="49">
        <v>40.739928943540022</v>
      </c>
      <c r="EG66" s="50">
        <v>142.5925428232718</v>
      </c>
      <c r="EH66" s="50">
        <v>58.092100624987815</v>
      </c>
      <c r="EI66" s="49">
        <v>23.000425146490691</v>
      </c>
      <c r="EJ66" s="49">
        <v>5.2663310282843119</v>
      </c>
      <c r="EK66" s="49">
        <v>-14.417912862535248</v>
      </c>
      <c r="EL66" s="49">
        <v>6.4907927619229033</v>
      </c>
      <c r="EM66" s="69">
        <v>-8.8629569451142114</v>
      </c>
      <c r="EN66" s="46">
        <v>201656</v>
      </c>
      <c r="EO66" s="46">
        <v>158849.76171875</v>
      </c>
      <c r="EP66" s="46">
        <v>36731808.475614607</v>
      </c>
      <c r="EQ66" s="49">
        <v>78.772643372252745</v>
      </c>
      <c r="ER66" s="50">
        <v>231.23615722288449</v>
      </c>
      <c r="ES66" s="50">
        <v>182.15083347688446</v>
      </c>
      <c r="ET66" s="49">
        <v>1.1648790472272668</v>
      </c>
      <c r="EU66" s="49">
        <v>9.9017182282683365</v>
      </c>
      <c r="EV66" s="49">
        <v>8.6362374604581404</v>
      </c>
      <c r="EW66" s="49">
        <v>28.28382866132112</v>
      </c>
      <c r="EX66" s="69">
        <v>39.362724727833317</v>
      </c>
      <c r="EY66" s="46">
        <v>811389</v>
      </c>
      <c r="EZ66" s="46">
        <v>440306.10004849068</v>
      </c>
      <c r="FA66" s="46">
        <v>85387112.913383394</v>
      </c>
      <c r="FB66" s="49">
        <v>54.265722119537081</v>
      </c>
      <c r="FC66" s="50">
        <v>193.92670895084069</v>
      </c>
      <c r="FD66" s="50">
        <v>105.23572899482664</v>
      </c>
      <c r="FE66" s="49">
        <v>23.968733909743303</v>
      </c>
      <c r="FF66" s="49">
        <v>15.259114585820637</v>
      </c>
      <c r="FG66" s="49">
        <v>-7.0256580422722514</v>
      </c>
      <c r="FH66" s="49">
        <v>28.302031885611264</v>
      </c>
      <c r="FI66" s="69">
        <v>19.287969863897501</v>
      </c>
      <c r="FK66" s="70">
        <v>16</v>
      </c>
      <c r="FL66" s="71">
        <v>14</v>
      </c>
      <c r="FM66" s="46">
        <v>2216</v>
      </c>
      <c r="FN66" s="71">
        <v>2048</v>
      </c>
    </row>
    <row r="67" spans="2:170" x14ac:dyDescent="0.2">
      <c r="B67" s="73" t="s">
        <v>62</v>
      </c>
      <c r="K67" s="69"/>
      <c r="T67" s="69"/>
      <c r="AC67" s="69"/>
      <c r="AL67" s="69"/>
      <c r="AU67" s="69"/>
      <c r="BD67" s="69"/>
      <c r="BM67" s="69"/>
      <c r="BV67" s="69"/>
      <c r="CE67" s="69"/>
      <c r="CN67" s="69"/>
      <c r="CW67" s="69"/>
      <c r="DF67" s="69"/>
      <c r="DQ67" s="69"/>
      <c r="EB67" s="69"/>
      <c r="EM67" s="69"/>
      <c r="EX67" s="69"/>
      <c r="FI67" s="69"/>
      <c r="FK67" s="70">
        <v>2</v>
      </c>
      <c r="FL67" s="71">
        <v>0</v>
      </c>
      <c r="FM67" s="46">
        <v>60</v>
      </c>
      <c r="FN67" s="71">
        <v>0</v>
      </c>
    </row>
    <row r="68" spans="2:170" x14ac:dyDescent="0.2">
      <c r="B68" s="73" t="s">
        <v>63</v>
      </c>
      <c r="C68" s="46">
        <v>31124</v>
      </c>
      <c r="D68" s="46">
        <v>17687.605206073753</v>
      </c>
      <c r="E68" s="46">
        <v>3988885.6692464207</v>
      </c>
      <c r="F68" s="49">
        <v>56.829473094954864</v>
      </c>
      <c r="G68" s="50">
        <v>225.51869644154405</v>
      </c>
      <c r="H68" s="50">
        <v>128.1610869183402</v>
      </c>
      <c r="I68" s="49">
        <v>25.400315699482363</v>
      </c>
      <c r="J68" s="49">
        <v>86.699245158292982</v>
      </c>
      <c r="K68" s="69">
        <v>134.12144283713781</v>
      </c>
      <c r="L68" s="46">
        <v>31124</v>
      </c>
      <c r="M68" s="46">
        <v>21939.904555314533</v>
      </c>
      <c r="N68" s="46">
        <v>4822560.3791796099</v>
      </c>
      <c r="O68" s="49">
        <v>70.491917990343566</v>
      </c>
      <c r="P68" s="50">
        <v>219.80771917311893</v>
      </c>
      <c r="Q68" s="50">
        <v>154.9466771359597</v>
      </c>
      <c r="R68" s="49">
        <v>23.115609645501344</v>
      </c>
      <c r="S68" s="49">
        <v>70.482625908963101</v>
      </c>
      <c r="T68" s="69">
        <v>109.89072422765076</v>
      </c>
      <c r="U68" s="46">
        <v>32640</v>
      </c>
      <c r="V68" s="46">
        <v>22096.312364425161</v>
      </c>
      <c r="W68" s="46">
        <v>4093922.0847040694</v>
      </c>
      <c r="X68" s="49">
        <v>67.697035430224147</v>
      </c>
      <c r="Y68" s="50">
        <v>185.27625864373832</v>
      </c>
      <c r="Z68" s="50">
        <v>125.42653445784526</v>
      </c>
      <c r="AA68" s="49">
        <v>23.958784683729831</v>
      </c>
      <c r="AB68" s="49">
        <v>55.809299995997598</v>
      </c>
      <c r="AC68" s="69">
        <v>93.139314699293877</v>
      </c>
      <c r="AD68" s="46">
        <v>33852</v>
      </c>
      <c r="AE68" s="46">
        <v>24894.298056155509</v>
      </c>
      <c r="AF68" s="46">
        <v>4006761.4208573662</v>
      </c>
      <c r="AG68" s="49">
        <v>73.538633038389193</v>
      </c>
      <c r="AH68" s="50">
        <v>160.95097005021321</v>
      </c>
      <c r="AI68" s="50">
        <v>118.36114323695398</v>
      </c>
      <c r="AJ68" s="49">
        <v>19.323859003360855</v>
      </c>
      <c r="AK68" s="49">
        <v>29.894348990986025</v>
      </c>
      <c r="AL68" s="69">
        <v>54.994949843318366</v>
      </c>
      <c r="AM68" s="46">
        <v>32760</v>
      </c>
      <c r="AN68" s="46">
        <v>20242.095032397407</v>
      </c>
      <c r="AO68" s="46">
        <v>3123108.9905526997</v>
      </c>
      <c r="AP68" s="49">
        <v>61.789056875449965</v>
      </c>
      <c r="AQ68" s="50">
        <v>154.28783362365277</v>
      </c>
      <c r="AR68" s="50">
        <v>95.332997269618431</v>
      </c>
      <c r="AS68" s="49">
        <v>1.3124630414553919</v>
      </c>
      <c r="AT68" s="49">
        <v>21.680309083892379</v>
      </c>
      <c r="AU68" s="69">
        <v>23.277318169308991</v>
      </c>
      <c r="AV68" s="46">
        <v>33852</v>
      </c>
      <c r="AW68" s="46">
        <v>16003.814254859612</v>
      </c>
      <c r="AX68" s="46">
        <v>2491532.7255589631</v>
      </c>
      <c r="AY68" s="49">
        <v>47.275830836758864</v>
      </c>
      <c r="AZ68" s="50">
        <v>155.68368176995062</v>
      </c>
      <c r="BA68" s="50">
        <v>73.600754033999863</v>
      </c>
      <c r="BB68" s="49">
        <v>-5.3543972815308969</v>
      </c>
      <c r="BC68" s="49">
        <v>19.55778008925412</v>
      </c>
      <c r="BD68" s="69">
        <v>13.156181562169918</v>
      </c>
      <c r="BE68" s="46">
        <v>33852</v>
      </c>
      <c r="BF68" s="46">
        <v>16052.16414686825</v>
      </c>
      <c r="BG68" s="46">
        <v>2525665.0026186598</v>
      </c>
      <c r="BH68" s="49">
        <v>47.418658120253603</v>
      </c>
      <c r="BI68" s="50">
        <v>157.34108993094321</v>
      </c>
      <c r="BJ68" s="50">
        <v>74.609033517034732</v>
      </c>
      <c r="BK68" s="49">
        <v>-20.456380880847803</v>
      </c>
      <c r="BL68" s="49">
        <v>14.519981631660166</v>
      </c>
      <c r="BM68" s="69">
        <v>-8.9066619955563482</v>
      </c>
      <c r="BN68" s="46">
        <v>30576</v>
      </c>
      <c r="BO68" s="46">
        <v>16023.861771058315</v>
      </c>
      <c r="BP68" s="46">
        <v>2386399.3679935206</v>
      </c>
      <c r="BQ68" s="49">
        <v>52.40666460968837</v>
      </c>
      <c r="BR68" s="50">
        <v>148.9278553503091</v>
      </c>
      <c r="BS68" s="50">
        <v>78.048121663838316</v>
      </c>
      <c r="BT68" s="49">
        <v>17.195791493062035</v>
      </c>
      <c r="BU68" s="49">
        <v>13.779238650495095</v>
      </c>
      <c r="BV68" s="69">
        <v>33.344479291082585</v>
      </c>
      <c r="BW68" s="46">
        <v>33852</v>
      </c>
      <c r="BX68" s="46">
        <v>20755.075593952482</v>
      </c>
      <c r="BY68" s="46">
        <v>3132068.5379152237</v>
      </c>
      <c r="BZ68" s="49">
        <v>61.311224134327318</v>
      </c>
      <c r="CA68" s="50">
        <v>150.90614937715915</v>
      </c>
      <c r="CB68" s="50">
        <v>92.522407477112836</v>
      </c>
      <c r="CC68" s="49">
        <v>19.028149769759857</v>
      </c>
      <c r="CD68" s="49">
        <v>9.7928067785259625</v>
      </c>
      <c r="CE68" s="69">
        <v>30.684346488803953</v>
      </c>
      <c r="CF68" s="46">
        <v>32760</v>
      </c>
      <c r="CG68" s="46">
        <v>22196.138228941683</v>
      </c>
      <c r="CH68" s="46">
        <v>4048880.9490294685</v>
      </c>
      <c r="CI68" s="49">
        <v>67.753779697624196</v>
      </c>
      <c r="CJ68" s="50">
        <v>182.41375627000318</v>
      </c>
      <c r="CK68" s="50">
        <v>123.59221456133909</v>
      </c>
      <c r="CL68" s="49">
        <v>-1.8452026169150615</v>
      </c>
      <c r="CM68" s="49">
        <v>20.588251499364745</v>
      </c>
      <c r="CN68" s="69">
        <v>18.363153927050817</v>
      </c>
      <c r="CO68" s="46">
        <v>33852</v>
      </c>
      <c r="CP68" s="46">
        <v>23769.278617710585</v>
      </c>
      <c r="CQ68" s="46">
        <v>6217935.8583010631</v>
      </c>
      <c r="CR68" s="49">
        <v>70.21528600292622</v>
      </c>
      <c r="CS68" s="50">
        <v>261.5954803806311</v>
      </c>
      <c r="CT68" s="50">
        <v>183.68001471998886</v>
      </c>
      <c r="CU68" s="49">
        <v>-10.145811303580304</v>
      </c>
      <c r="CV68" s="49">
        <v>40.211412328091043</v>
      </c>
      <c r="CW68" s="69">
        <v>25.985827007238665</v>
      </c>
      <c r="CX68" s="46">
        <v>32760</v>
      </c>
      <c r="CY68" s="46">
        <v>24658.444924406049</v>
      </c>
      <c r="CZ68" s="46">
        <v>7254835.029770229</v>
      </c>
      <c r="DA68" s="49">
        <v>75.269978401727869</v>
      </c>
      <c r="DB68" s="50">
        <v>294.21299891420375</v>
      </c>
      <c r="DC68" s="50">
        <v>221.45406073779696</v>
      </c>
      <c r="DD68" s="49">
        <v>2.3130179660875441</v>
      </c>
      <c r="DE68" s="49">
        <v>36.377858556817046</v>
      </c>
      <c r="DF68" s="69">
        <v>39.53230292694937</v>
      </c>
      <c r="DG68" s="46">
        <v>94888</v>
      </c>
      <c r="DH68" s="46">
        <v>61723.822125813451</v>
      </c>
      <c r="DI68" s="46">
        <v>12905368.1331301</v>
      </c>
      <c r="DJ68" s="49">
        <v>65.049133848129841</v>
      </c>
      <c r="DK68" s="50">
        <v>209.0824529113689</v>
      </c>
      <c r="DL68" s="50">
        <v>136.00632464726942</v>
      </c>
      <c r="DM68" s="49">
        <v>-15.804791481810115</v>
      </c>
      <c r="DN68" s="49">
        <v>4.5758580869359013</v>
      </c>
      <c r="DO68" s="49">
        <v>24.206424483565023</v>
      </c>
      <c r="DP68" s="49">
        <v>69.776165847842833</v>
      </c>
      <c r="DQ68" s="69">
        <v>110.87290522491723</v>
      </c>
      <c r="DR68" s="46">
        <v>100464</v>
      </c>
      <c r="DS68" s="46">
        <v>61140.207343412527</v>
      </c>
      <c r="DT68" s="46">
        <v>9621403.1369690299</v>
      </c>
      <c r="DU68" s="49">
        <v>60.857827026011833</v>
      </c>
      <c r="DV68" s="50">
        <v>157.36621701211283</v>
      </c>
      <c r="DW68" s="50">
        <v>95.769660146610022</v>
      </c>
      <c r="DX68" s="49">
        <v>-10.857142857142858</v>
      </c>
      <c r="DY68" s="49">
        <v>-5.6270717558598102</v>
      </c>
      <c r="DZ68" s="49">
        <v>5.8670669405595284</v>
      </c>
      <c r="EA68" s="49">
        <v>24.149776023507076</v>
      </c>
      <c r="EB68" s="69">
        <v>31.433726489285359</v>
      </c>
      <c r="EC68" s="46">
        <v>98280</v>
      </c>
      <c r="ED68" s="46">
        <v>52831.101511879053</v>
      </c>
      <c r="EE68" s="46">
        <v>8044132.9085274041</v>
      </c>
      <c r="EF68" s="49">
        <v>53.755699544036474</v>
      </c>
      <c r="EG68" s="50">
        <v>152.26131347495536</v>
      </c>
      <c r="EH68" s="50">
        <v>81.849134193400531</v>
      </c>
      <c r="EI68" s="49">
        <v>0.36764705882352944</v>
      </c>
      <c r="EJ68" s="49">
        <v>3.3830285819105921</v>
      </c>
      <c r="EK68" s="49">
        <v>3.0043361696035089</v>
      </c>
      <c r="EL68" s="49">
        <v>12.222856829043698</v>
      </c>
      <c r="EM68" s="69">
        <v>15.59440870727234</v>
      </c>
      <c r="EN68" s="46">
        <v>99372</v>
      </c>
      <c r="EO68" s="46">
        <v>70623.86177105832</v>
      </c>
      <c r="EP68" s="46">
        <v>17521651.837100759</v>
      </c>
      <c r="EQ68" s="49">
        <v>71.070182517266744</v>
      </c>
      <c r="ER68" s="50">
        <v>248.09818378242718</v>
      </c>
      <c r="ES68" s="50">
        <v>176.32383203619491</v>
      </c>
      <c r="ET68" s="49">
        <v>8.764940239043824</v>
      </c>
      <c r="EU68" s="49">
        <v>4.9836952962157754</v>
      </c>
      <c r="EV68" s="49">
        <v>-3.4765292331778075</v>
      </c>
      <c r="EW68" s="49">
        <v>33.91371863402626</v>
      </c>
      <c r="EX68" s="69">
        <v>29.258169058559591</v>
      </c>
      <c r="EY68" s="46">
        <v>393004</v>
      </c>
      <c r="EZ68" s="46">
        <v>246318.99275216335</v>
      </c>
      <c r="FA68" s="46">
        <v>48092556.015727296</v>
      </c>
      <c r="FB68" s="49">
        <v>62.675950563394608</v>
      </c>
      <c r="FC68" s="50">
        <v>195.24501735891786</v>
      </c>
      <c r="FD68" s="50">
        <v>122.37167055736657</v>
      </c>
      <c r="FE68" s="49">
        <v>-5.2280772829431568</v>
      </c>
      <c r="FF68" s="49">
        <v>1.7080804944803494</v>
      </c>
      <c r="FG68" s="49">
        <v>7.3187897622948572</v>
      </c>
      <c r="FH68" s="49">
        <v>35.574919130184597</v>
      </c>
      <c r="FI68" s="69">
        <v>45.497362431732959</v>
      </c>
      <c r="FK68" s="70">
        <v>10</v>
      </c>
      <c r="FL68" s="71">
        <v>6</v>
      </c>
      <c r="FM68" s="46">
        <v>1092</v>
      </c>
      <c r="FN68" s="71">
        <v>926</v>
      </c>
    </row>
    <row r="69" spans="2:170" x14ac:dyDescent="0.2">
      <c r="B69" s="73" t="s">
        <v>64</v>
      </c>
      <c r="K69" s="69"/>
      <c r="T69" s="69"/>
      <c r="AC69" s="69"/>
      <c r="AL69" s="69"/>
      <c r="AU69" s="69"/>
      <c r="BD69" s="69"/>
      <c r="BM69" s="69"/>
      <c r="BV69" s="69"/>
      <c r="CE69" s="69"/>
      <c r="CN69" s="69"/>
      <c r="CW69" s="69"/>
      <c r="DF69" s="69"/>
      <c r="DQ69" s="69"/>
      <c r="EB69" s="69"/>
      <c r="EM69" s="69"/>
      <c r="EX69" s="69"/>
      <c r="FI69" s="69"/>
      <c r="FK69" s="70">
        <v>1</v>
      </c>
      <c r="FL69" s="71">
        <v>0</v>
      </c>
      <c r="FM69" s="46">
        <v>23</v>
      </c>
      <c r="FN69" s="71">
        <v>0</v>
      </c>
    </row>
    <row r="70" spans="2:170" x14ac:dyDescent="0.2">
      <c r="B70" s="74" t="s">
        <v>89</v>
      </c>
      <c r="C70" s="75">
        <v>102951</v>
      </c>
      <c r="D70" s="75">
        <v>55665.650602409638</v>
      </c>
      <c r="E70" s="75">
        <v>12043295.710305722</v>
      </c>
      <c r="F70" s="76">
        <v>54.070043615321502</v>
      </c>
      <c r="G70" s="77">
        <v>216.35057849812313</v>
      </c>
      <c r="H70" s="77">
        <v>116.98085215593557</v>
      </c>
      <c r="I70" s="76">
        <v>21.416813045385176</v>
      </c>
      <c r="J70" s="76">
        <v>69.764192954834158</v>
      </c>
      <c r="K70" s="78">
        <v>106.12227277774458</v>
      </c>
      <c r="L70" s="75">
        <v>102951</v>
      </c>
      <c r="M70" s="75">
        <v>62783.349397590362</v>
      </c>
      <c r="N70" s="75">
        <v>13728836.205018977</v>
      </c>
      <c r="O70" s="76">
        <v>60.983719825538714</v>
      </c>
      <c r="P70" s="77">
        <v>218.67001898987397</v>
      </c>
      <c r="Q70" s="77">
        <v>133.35311172323705</v>
      </c>
      <c r="R70" s="76">
        <v>14.767714339197841</v>
      </c>
      <c r="S70" s="76">
        <v>67.127943572363804</v>
      </c>
      <c r="T70" s="78">
        <v>91.808920860076057</v>
      </c>
      <c r="U70" s="75">
        <v>102150</v>
      </c>
      <c r="V70" s="75">
        <v>59447.334337349399</v>
      </c>
      <c r="W70" s="75">
        <v>11123122.094292931</v>
      </c>
      <c r="X70" s="76">
        <v>58.196117804551541</v>
      </c>
      <c r="Y70" s="77">
        <v>187.10884547273179</v>
      </c>
      <c r="Z70" s="77">
        <v>108.89008413404729</v>
      </c>
      <c r="AA70" s="76">
        <v>2.608039956723915</v>
      </c>
      <c r="AB70" s="76">
        <v>47.898207967098934</v>
      </c>
      <c r="AC70" s="78">
        <v>51.755452325936076</v>
      </c>
      <c r="AD70" s="75">
        <v>105462</v>
      </c>
      <c r="AE70" s="75">
        <v>62771.173869346734</v>
      </c>
      <c r="AF70" s="75">
        <v>10432644.951815641</v>
      </c>
      <c r="AG70" s="76">
        <v>59.520181552925919</v>
      </c>
      <c r="AH70" s="77">
        <v>166.2012084325581</v>
      </c>
      <c r="AI70" s="77">
        <v>98.923261002215398</v>
      </c>
      <c r="AJ70" s="76">
        <v>-5.7322853305597636</v>
      </c>
      <c r="AK70" s="76">
        <v>29.087793035376855</v>
      </c>
      <c r="AL70" s="78">
        <v>21.688112411601221</v>
      </c>
      <c r="AM70" s="75">
        <v>101910</v>
      </c>
      <c r="AN70" s="75">
        <v>46532.060402684561</v>
      </c>
      <c r="AO70" s="75">
        <v>7099386.6241290979</v>
      </c>
      <c r="AP70" s="76">
        <v>45.659955257270695</v>
      </c>
      <c r="AQ70" s="77">
        <v>152.56978871538459</v>
      </c>
      <c r="AR70" s="77">
        <v>69.663297263557041</v>
      </c>
      <c r="AS70" s="76">
        <v>-23.466175812793615</v>
      </c>
      <c r="AT70" s="76">
        <v>19.893307438739395</v>
      </c>
      <c r="AU70" s="78">
        <v>-8.2410668726607739</v>
      </c>
      <c r="AV70" s="75">
        <v>105307</v>
      </c>
      <c r="AW70" s="75">
        <v>42716.59701492537</v>
      </c>
      <c r="AX70" s="75">
        <v>6468140.6848014891</v>
      </c>
      <c r="AY70" s="76">
        <v>40.563872311361422</v>
      </c>
      <c r="AZ70" s="77">
        <v>151.41984935133038</v>
      </c>
      <c r="BA70" s="77">
        <v>61.421754344929482</v>
      </c>
      <c r="BB70" s="76">
        <v>-22.001082126355563</v>
      </c>
      <c r="BC70" s="76">
        <v>10.876579313710831</v>
      </c>
      <c r="BD70" s="78">
        <v>-13.517467960065913</v>
      </c>
      <c r="BE70" s="75">
        <v>105307</v>
      </c>
      <c r="BF70" s="75">
        <v>39787.701492537315</v>
      </c>
      <c r="BG70" s="75">
        <v>5892622.2549280571</v>
      </c>
      <c r="BH70" s="76">
        <v>37.782579973351545</v>
      </c>
      <c r="BI70" s="77">
        <v>148.10160008949734</v>
      </c>
      <c r="BJ70" s="77">
        <v>55.956605495627613</v>
      </c>
      <c r="BK70" s="76">
        <v>-26.490587161516299</v>
      </c>
      <c r="BL70" s="76">
        <v>8.0003626990107044</v>
      </c>
      <c r="BM70" s="78">
        <v>-20.609567516486212</v>
      </c>
      <c r="BN70" s="75">
        <v>94948</v>
      </c>
      <c r="BO70" s="75">
        <v>38435.658086956522</v>
      </c>
      <c r="BP70" s="75">
        <v>5463940.2371161776</v>
      </c>
      <c r="BQ70" s="76">
        <v>40.480745341614906</v>
      </c>
      <c r="BR70" s="77">
        <v>142.15810289379209</v>
      </c>
      <c r="BS70" s="77">
        <v>57.546659614906872</v>
      </c>
      <c r="BT70" s="76">
        <v>-1.2793290145314322</v>
      </c>
      <c r="BU70" s="76">
        <v>9.6447033114693355</v>
      </c>
      <c r="BV70" s="78">
        <v>8.2419868090859314</v>
      </c>
      <c r="BW70" s="75">
        <v>105121</v>
      </c>
      <c r="BX70" s="75">
        <v>58979.810434782608</v>
      </c>
      <c r="BY70" s="75">
        <v>8718414.3319969922</v>
      </c>
      <c r="BZ70" s="76">
        <v>56.106591865357643</v>
      </c>
      <c r="CA70" s="77">
        <v>147.82031796520349</v>
      </c>
      <c r="CB70" s="77">
        <v>82.936942494810665</v>
      </c>
      <c r="CC70" s="76">
        <v>1.6694812014040574</v>
      </c>
      <c r="CD70" s="76">
        <v>8.7802663879598661</v>
      </c>
      <c r="CE70" s="78">
        <v>10.59633248617183</v>
      </c>
      <c r="CF70" s="75">
        <v>101730</v>
      </c>
      <c r="CG70" s="75">
        <v>69516.640215198393</v>
      </c>
      <c r="CH70" s="75">
        <v>12807547.668212447</v>
      </c>
      <c r="CI70" s="76">
        <v>68.334454158260485</v>
      </c>
      <c r="CJ70" s="77">
        <v>184.23714996243933</v>
      </c>
      <c r="CK70" s="77">
        <v>125.89745078356873</v>
      </c>
      <c r="CL70" s="76">
        <v>-1.3247487607234609</v>
      </c>
      <c r="CM70" s="76">
        <v>21.148324294387599</v>
      </c>
      <c r="CN70" s="78">
        <v>19.543413369593004</v>
      </c>
      <c r="CO70" s="75">
        <v>105121</v>
      </c>
      <c r="CP70" s="75">
        <v>80485.510423671818</v>
      </c>
      <c r="CQ70" s="75">
        <v>19338359.990095295</v>
      </c>
      <c r="CR70" s="76">
        <v>76.56463544265354</v>
      </c>
      <c r="CS70" s="77">
        <v>240.27132198452995</v>
      </c>
      <c r="CT70" s="77">
        <v>183.9628617506996</v>
      </c>
      <c r="CU70" s="76">
        <v>-0.65238209473150754</v>
      </c>
      <c r="CV70" s="76">
        <v>32.079909126113684</v>
      </c>
      <c r="CW70" s="78">
        <v>31.218243448210046</v>
      </c>
      <c r="CX70" s="75">
        <v>101730</v>
      </c>
      <c r="CY70" s="75">
        <v>85674.62979152656</v>
      </c>
      <c r="CZ70" s="75">
        <v>23502512.382642079</v>
      </c>
      <c r="DA70" s="76">
        <v>84.217664200851829</v>
      </c>
      <c r="DB70" s="77">
        <v>274.32289395158307</v>
      </c>
      <c r="DC70" s="77">
        <v>231.0283336542031</v>
      </c>
      <c r="DD70" s="76">
        <v>17.010313694805127</v>
      </c>
      <c r="DE70" s="76">
        <v>31.116563469297027</v>
      </c>
      <c r="DF70" s="78">
        <v>53.419902221340621</v>
      </c>
      <c r="DG70" s="75">
        <v>308052</v>
      </c>
      <c r="DH70" s="75">
        <v>177896.3343373494</v>
      </c>
      <c r="DI70" s="75">
        <v>36895254.009617627</v>
      </c>
      <c r="DJ70" s="76">
        <v>57.74880031207374</v>
      </c>
      <c r="DK70" s="77">
        <v>207.39749442870593</v>
      </c>
      <c r="DL70" s="77">
        <v>119.76956490987764</v>
      </c>
      <c r="DM70" s="76">
        <v>15.876108724599955</v>
      </c>
      <c r="DN70" s="76">
        <v>30.219584633843304</v>
      </c>
      <c r="DO70" s="76">
        <v>12.378285797663708</v>
      </c>
      <c r="DP70" s="76">
        <v>61.673286406074894</v>
      </c>
      <c r="DQ70" s="78">
        <v>81.685667856128745</v>
      </c>
      <c r="DR70" s="75">
        <v>312679</v>
      </c>
      <c r="DS70" s="75">
        <v>152019.83128695667</v>
      </c>
      <c r="DT70" s="75">
        <v>24000172.260746226</v>
      </c>
      <c r="DU70" s="76">
        <v>48.618497336551755</v>
      </c>
      <c r="DV70" s="77">
        <v>157.87527230866914</v>
      </c>
      <c r="DW70" s="77">
        <v>76.75658506246414</v>
      </c>
      <c r="DX70" s="76">
        <v>17.479598430995356</v>
      </c>
      <c r="DY70" s="76">
        <v>-1.9508057225788931</v>
      </c>
      <c r="DZ70" s="76">
        <v>-16.539385913005262</v>
      </c>
      <c r="EA70" s="76">
        <v>20.88270609850154</v>
      </c>
      <c r="EB70" s="78">
        <v>0.8894488347407089</v>
      </c>
      <c r="EC70" s="75">
        <v>305376</v>
      </c>
      <c r="ED70" s="75">
        <v>137203.17001427643</v>
      </c>
      <c r="EE70" s="75">
        <v>20074976.824041229</v>
      </c>
      <c r="EF70" s="76">
        <v>44.929257706655548</v>
      </c>
      <c r="EG70" s="77">
        <v>146.31569242862508</v>
      </c>
      <c r="EH70" s="77">
        <v>65.738554516534464</v>
      </c>
      <c r="EI70" s="76">
        <v>14.079503300496475</v>
      </c>
      <c r="EJ70" s="76">
        <v>3.7658219390138727</v>
      </c>
      <c r="EK70" s="76">
        <v>-9.0407838946428303</v>
      </c>
      <c r="EL70" s="76">
        <v>8.6808596758896126</v>
      </c>
      <c r="EM70" s="78">
        <v>-1.144741982222359</v>
      </c>
      <c r="EN70" s="75">
        <v>308581</v>
      </c>
      <c r="EO70" s="75">
        <v>235676.78043039679</v>
      </c>
      <c r="EP70" s="75">
        <v>55648420.040949821</v>
      </c>
      <c r="EQ70" s="76">
        <v>76.374365379072842</v>
      </c>
      <c r="ER70" s="77">
        <v>236.12177635541258</v>
      </c>
      <c r="ES70" s="77">
        <v>180.33650821324002</v>
      </c>
      <c r="ET70" s="76">
        <v>3.4635256880949266</v>
      </c>
      <c r="EU70" s="76">
        <v>8.4552791088978214</v>
      </c>
      <c r="EV70" s="76">
        <v>4.8246504144080395</v>
      </c>
      <c r="EW70" s="76">
        <v>29.860353040163361</v>
      </c>
      <c r="EX70" s="78">
        <v>36.125661101146839</v>
      </c>
      <c r="EY70" s="75">
        <v>1234688</v>
      </c>
      <c r="EZ70" s="75">
        <v>702796.11606897926</v>
      </c>
      <c r="FA70" s="75">
        <v>136618823.13535491</v>
      </c>
      <c r="FB70" s="76">
        <v>56.920948131753065</v>
      </c>
      <c r="FC70" s="77">
        <v>194.39325291027333</v>
      </c>
      <c r="FD70" s="77">
        <v>110.65048266068425</v>
      </c>
      <c r="FE70" s="76">
        <v>12.45496110898592</v>
      </c>
      <c r="FF70" s="76">
        <v>9.6091040217893191</v>
      </c>
      <c r="FG70" s="76">
        <v>-2.5306638845161671</v>
      </c>
      <c r="FH70" s="76">
        <v>31.082111379749826</v>
      </c>
      <c r="FI70" s="78">
        <v>27.764863727858245</v>
      </c>
      <c r="FK70" s="79">
        <v>29</v>
      </c>
      <c r="FL70" s="80">
        <v>20</v>
      </c>
      <c r="FM70" s="75">
        <v>3391</v>
      </c>
      <c r="FN70" s="80">
        <v>2974</v>
      </c>
    </row>
    <row r="71" spans="2:170" x14ac:dyDescent="0.2">
      <c r="B71" s="72" t="s">
        <v>90</v>
      </c>
      <c r="K71" s="69"/>
      <c r="T71" s="69"/>
      <c r="AC71" s="69"/>
      <c r="AL71" s="69"/>
      <c r="AU71" s="69"/>
      <c r="BD71" s="69"/>
      <c r="BM71" s="69"/>
      <c r="BV71" s="69"/>
      <c r="CE71" s="69"/>
      <c r="CN71" s="69"/>
      <c r="CW71" s="69"/>
      <c r="DF71" s="69"/>
      <c r="DQ71" s="69"/>
      <c r="EB71" s="69"/>
      <c r="EM71" s="69"/>
      <c r="EX71" s="69"/>
      <c r="FI71" s="69"/>
      <c r="FK71" s="70"/>
      <c r="FL71" s="71"/>
      <c r="FN71" s="71"/>
    </row>
    <row r="72" spans="2:170" x14ac:dyDescent="0.2">
      <c r="B72" s="73" t="s">
        <v>61</v>
      </c>
      <c r="C72" s="46">
        <v>67735</v>
      </c>
      <c r="D72" s="46">
        <v>29380.560850439884</v>
      </c>
      <c r="E72" s="46">
        <v>5682639.0079068914</v>
      </c>
      <c r="F72" s="49">
        <v>43.375744962633618</v>
      </c>
      <c r="G72" s="50">
        <v>193.41492617632628</v>
      </c>
      <c r="H72" s="50">
        <v>83.89516509790937</v>
      </c>
      <c r="I72" s="49">
        <v>47.74353774214763</v>
      </c>
      <c r="J72" s="49">
        <v>94.544481163862173</v>
      </c>
      <c r="K72" s="69">
        <v>187.42689895356591</v>
      </c>
      <c r="L72" s="46">
        <v>67735</v>
      </c>
      <c r="M72" s="46">
        <v>35286.788856304986</v>
      </c>
      <c r="N72" s="46">
        <v>6510624.0438185483</v>
      </c>
      <c r="O72" s="49">
        <v>52.095355217103396</v>
      </c>
      <c r="P72" s="50">
        <v>184.50599373978574</v>
      </c>
      <c r="Q72" s="50">
        <v>96.119052835587922</v>
      </c>
      <c r="R72" s="49">
        <v>24.977010858964217</v>
      </c>
      <c r="S72" s="49">
        <v>78.115512400092584</v>
      </c>
      <c r="T72" s="69">
        <v>122.60344327361518</v>
      </c>
      <c r="U72" s="46">
        <v>65550</v>
      </c>
      <c r="V72" s="46">
        <v>33829.883982035928</v>
      </c>
      <c r="W72" s="46">
        <v>5145301.0018974869</v>
      </c>
      <c r="X72" s="49">
        <v>51.609281437125752</v>
      </c>
      <c r="Y72" s="50">
        <v>152.09336823708006</v>
      </c>
      <c r="Z72" s="50">
        <v>78.494294460678674</v>
      </c>
      <c r="AA72" s="49">
        <v>9.4946589189847188</v>
      </c>
      <c r="AB72" s="49">
        <v>54.508807121949069</v>
      </c>
      <c r="AC72" s="69">
        <v>69.1788913581304</v>
      </c>
      <c r="AD72" s="46">
        <v>67735</v>
      </c>
      <c r="AE72" s="46">
        <v>28443.891585760517</v>
      </c>
      <c r="AF72" s="46">
        <v>3862029.2734522671</v>
      </c>
      <c r="AG72" s="49">
        <v>41.992901137905832</v>
      </c>
      <c r="AH72" s="50">
        <v>135.77710566811692</v>
      </c>
      <c r="AI72" s="50">
        <v>57.016745751122272</v>
      </c>
      <c r="AJ72" s="49">
        <v>-14.97108227793337</v>
      </c>
      <c r="AK72" s="49">
        <v>29.465204358696685</v>
      </c>
      <c r="AL72" s="69">
        <v>10.082862092938614</v>
      </c>
      <c r="AM72" s="46">
        <v>65730</v>
      </c>
      <c r="AN72" s="46">
        <v>26400.131877022653</v>
      </c>
      <c r="AO72" s="46">
        <v>2955527.0078865783</v>
      </c>
      <c r="AP72" s="49">
        <v>40.164509169363541</v>
      </c>
      <c r="AQ72" s="50">
        <v>111.95122136715236</v>
      </c>
      <c r="AR72" s="50">
        <v>44.964658571224376</v>
      </c>
      <c r="AS72" s="49">
        <v>-14.534476413287292</v>
      </c>
      <c r="AT72" s="49">
        <v>11.330246524450253</v>
      </c>
      <c r="AU72" s="69">
        <v>-4.8510218976489128</v>
      </c>
      <c r="AV72" s="46">
        <v>67921</v>
      </c>
      <c r="AW72" s="46">
        <v>25417.199270072993</v>
      </c>
      <c r="AX72" s="46">
        <v>2836112.698278029</v>
      </c>
      <c r="AY72" s="49">
        <v>37.421709441959031</v>
      </c>
      <c r="AZ72" s="50">
        <v>111.58242370225885</v>
      </c>
      <c r="BA72" s="50">
        <v>41.756050386154932</v>
      </c>
      <c r="BB72" s="49">
        <v>-9.2839797106625745</v>
      </c>
      <c r="BC72" s="49">
        <v>2.219047093213931</v>
      </c>
      <c r="BD72" s="69">
        <v>-7.270948499460852</v>
      </c>
      <c r="BE72" s="46">
        <v>67921</v>
      </c>
      <c r="BF72" s="46">
        <v>26883.729927007298</v>
      </c>
      <c r="BG72" s="46">
        <v>2824745.8000975461</v>
      </c>
      <c r="BH72" s="49">
        <v>39.580880621615258</v>
      </c>
      <c r="BI72" s="50">
        <v>105.07268923497912</v>
      </c>
      <c r="BJ72" s="50">
        <v>41.588695692017872</v>
      </c>
      <c r="BK72" s="49">
        <v>-14.217450672764649</v>
      </c>
      <c r="BL72" s="49">
        <v>1.8602293773086807</v>
      </c>
      <c r="BM72" s="69">
        <v>-12.621698489377966</v>
      </c>
      <c r="BN72" s="46">
        <v>61936</v>
      </c>
      <c r="BO72" s="46">
        <v>23543.249460819556</v>
      </c>
      <c r="BP72" s="46">
        <v>2420579.5206671474</v>
      </c>
      <c r="BQ72" s="49">
        <v>38.01222142343638</v>
      </c>
      <c r="BR72" s="50">
        <v>102.81416440391766</v>
      </c>
      <c r="BS72" s="50">
        <v>39.081947827873087</v>
      </c>
      <c r="BT72" s="49">
        <v>12.963215694202985</v>
      </c>
      <c r="BU72" s="49">
        <v>3.6679514842986047</v>
      </c>
      <c r="BV72" s="69">
        <v>17.106651641116951</v>
      </c>
      <c r="BW72" s="46">
        <v>68572</v>
      </c>
      <c r="BX72" s="46">
        <v>33906.731847591662</v>
      </c>
      <c r="BY72" s="46">
        <v>3552005.427187671</v>
      </c>
      <c r="BZ72" s="49">
        <v>49.446905220194338</v>
      </c>
      <c r="CA72" s="50">
        <v>104.75811833336465</v>
      </c>
      <c r="CB72" s="50">
        <v>51.799647482757841</v>
      </c>
      <c r="CC72" s="49">
        <v>30.163944844495838</v>
      </c>
      <c r="CD72" s="49">
        <v>-1.5726632577943025</v>
      </c>
      <c r="CE72" s="69">
        <v>28.116904309143138</v>
      </c>
      <c r="CF72" s="46">
        <v>66360</v>
      </c>
      <c r="CG72" s="46">
        <v>40967.321351545652</v>
      </c>
      <c r="CH72" s="46">
        <v>5817614.8448209707</v>
      </c>
      <c r="CI72" s="49">
        <v>61.734962856458182</v>
      </c>
      <c r="CJ72" s="50">
        <v>142.00622967021198</v>
      </c>
      <c r="CK72" s="50">
        <v>87.667493140762062</v>
      </c>
      <c r="CL72" s="49">
        <v>8.0138951685211843</v>
      </c>
      <c r="CM72" s="49">
        <v>12.003419803169063</v>
      </c>
      <c r="CN72" s="69">
        <v>20.979256451338024</v>
      </c>
      <c r="CO72" s="46">
        <v>68572</v>
      </c>
      <c r="CP72" s="46">
        <v>47396.592379583031</v>
      </c>
      <c r="CQ72" s="46">
        <v>9009868.6481015068</v>
      </c>
      <c r="CR72" s="49">
        <v>69.119454558103939</v>
      </c>
      <c r="CS72" s="50">
        <v>190.09528313648715</v>
      </c>
      <c r="CT72" s="50">
        <v>131.39282284462328</v>
      </c>
      <c r="CU72" s="49">
        <v>0.71658145685333929</v>
      </c>
      <c r="CV72" s="49">
        <v>27.301941043970942</v>
      </c>
      <c r="CW72" s="69">
        <v>28.214163147786504</v>
      </c>
      <c r="CX72" s="46">
        <v>66360</v>
      </c>
      <c r="CY72" s="46">
        <v>48654.458662832498</v>
      </c>
      <c r="CZ72" s="46">
        <v>11907154.514304161</v>
      </c>
      <c r="DA72" s="49">
        <v>73.31895518811406</v>
      </c>
      <c r="DB72" s="50">
        <v>244.72894862151915</v>
      </c>
      <c r="DC72" s="50">
        <v>179.43270817215432</v>
      </c>
      <c r="DD72" s="49">
        <v>16.918612628741236</v>
      </c>
      <c r="DE72" s="49">
        <v>36.007863545653038</v>
      </c>
      <c r="DF72" s="69">
        <v>59.018507123506588</v>
      </c>
      <c r="DG72" s="46">
        <v>201020</v>
      </c>
      <c r="DH72" s="46">
        <v>98497.233688780791</v>
      </c>
      <c r="DI72" s="46">
        <v>17338564.053622928</v>
      </c>
      <c r="DJ72" s="49">
        <v>48.998723355278479</v>
      </c>
      <c r="DK72" s="50">
        <v>176.03097472165712</v>
      </c>
      <c r="DL72" s="50">
        <v>86.252930323464966</v>
      </c>
      <c r="DM72" s="49">
        <v>-0.18273184102329831</v>
      </c>
      <c r="DN72" s="49">
        <v>24.425134758509472</v>
      </c>
      <c r="DO72" s="49">
        <v>24.652915325691907</v>
      </c>
      <c r="DP72" s="49">
        <v>75.112290963710677</v>
      </c>
      <c r="DQ72" s="69">
        <v>118.28257577978557</v>
      </c>
      <c r="DR72" s="46">
        <v>201386</v>
      </c>
      <c r="DS72" s="46">
        <v>80261.222732856171</v>
      </c>
      <c r="DT72" s="46">
        <v>9653668.9796168748</v>
      </c>
      <c r="DU72" s="49">
        <v>39.854420234205044</v>
      </c>
      <c r="DV72" s="50">
        <v>120.27812000507933</v>
      </c>
      <c r="DW72" s="50">
        <v>47.936147396625756</v>
      </c>
      <c r="DX72" s="49">
        <v>-9.9310783164836044E-4</v>
      </c>
      <c r="DY72" s="49">
        <v>-13.106843739731104</v>
      </c>
      <c r="DZ72" s="49">
        <v>-13.105980788419924</v>
      </c>
      <c r="EA72" s="49">
        <v>14.844465568891458</v>
      </c>
      <c r="EB72" s="69">
        <v>-0.20702802500524981</v>
      </c>
      <c r="EC72" s="46">
        <v>198429</v>
      </c>
      <c r="ED72" s="46">
        <v>84333.711235418508</v>
      </c>
      <c r="EE72" s="46">
        <v>8797330.7479523644</v>
      </c>
      <c r="EF72" s="49">
        <v>42.500698605253525</v>
      </c>
      <c r="EG72" s="50">
        <v>104.31570743275503</v>
      </c>
      <c r="EH72" s="50">
        <v>44.334904413933266</v>
      </c>
      <c r="EI72" s="49">
        <v>0.72026800670016755</v>
      </c>
      <c r="EJ72" s="49">
        <v>8.518053558572527</v>
      </c>
      <c r="EK72" s="49">
        <v>7.7420222425999805</v>
      </c>
      <c r="EL72" s="49">
        <v>1.0952080740684629</v>
      </c>
      <c r="EM72" s="69">
        <v>8.9220215694926175</v>
      </c>
      <c r="EN72" s="46">
        <v>201292</v>
      </c>
      <c r="EO72" s="46">
        <v>137018.37239396118</v>
      </c>
      <c r="EP72" s="46">
        <v>26734638.007226638</v>
      </c>
      <c r="EQ72" s="49">
        <v>68.069457501520759</v>
      </c>
      <c r="ER72" s="50">
        <v>195.11717691666959</v>
      </c>
      <c r="ES72" s="50">
        <v>132.8152038194595</v>
      </c>
      <c r="ET72" s="49">
        <v>1.1116190055204216</v>
      </c>
      <c r="EU72" s="49">
        <v>9.4312691103030399</v>
      </c>
      <c r="EV72" s="49">
        <v>8.2281840470505863</v>
      </c>
      <c r="EW72" s="49">
        <v>27.845538071208953</v>
      </c>
      <c r="EX72" s="69">
        <v>38.364904239744817</v>
      </c>
      <c r="EY72" s="46">
        <v>802127</v>
      </c>
      <c r="EZ72" s="46">
        <v>400110.54005101667</v>
      </c>
      <c r="FA72" s="46">
        <v>62524201.788418807</v>
      </c>
      <c r="FB72" s="49">
        <v>49.881195876839534</v>
      </c>
      <c r="FC72" s="50">
        <v>156.2673199772407</v>
      </c>
      <c r="FD72" s="50">
        <v>77.948007969335038</v>
      </c>
      <c r="FE72" s="49">
        <v>0.40832931721880417</v>
      </c>
      <c r="FF72" s="49">
        <v>6.8519832730614914</v>
      </c>
      <c r="FG72" s="49">
        <v>6.417449627504249</v>
      </c>
      <c r="FH72" s="49">
        <v>30.730408695336198</v>
      </c>
      <c r="FI72" s="69">
        <v>39.119966821439917</v>
      </c>
      <c r="FK72" s="70">
        <v>24</v>
      </c>
      <c r="FL72" s="71">
        <v>9</v>
      </c>
      <c r="FM72" s="46">
        <v>2212</v>
      </c>
      <c r="FN72" s="71">
        <v>1391</v>
      </c>
    </row>
    <row r="73" spans="2:170" x14ac:dyDescent="0.2">
      <c r="B73" s="73" t="s">
        <v>62</v>
      </c>
      <c r="K73" s="69"/>
      <c r="T73" s="69"/>
      <c r="AC73" s="69"/>
      <c r="AL73" s="69"/>
      <c r="AU73" s="69"/>
      <c r="BD73" s="69"/>
      <c r="BM73" s="69"/>
      <c r="BV73" s="69"/>
      <c r="CE73" s="69"/>
      <c r="CN73" s="69"/>
      <c r="CW73" s="69"/>
      <c r="DF73" s="69"/>
      <c r="DQ73" s="69"/>
      <c r="EB73" s="69"/>
      <c r="EM73" s="69"/>
      <c r="EX73" s="69"/>
      <c r="FI73" s="69"/>
      <c r="FK73" s="70">
        <v>19</v>
      </c>
      <c r="FL73" s="71">
        <v>1</v>
      </c>
      <c r="FM73" s="46">
        <v>936</v>
      </c>
      <c r="FN73" s="71">
        <v>81</v>
      </c>
    </row>
    <row r="74" spans="2:170" x14ac:dyDescent="0.2">
      <c r="B74" s="73" t="s">
        <v>63</v>
      </c>
      <c r="K74" s="69"/>
      <c r="T74" s="69"/>
      <c r="AC74" s="69"/>
      <c r="AL74" s="69"/>
      <c r="AU74" s="69"/>
      <c r="BD74" s="69"/>
      <c r="BM74" s="69"/>
      <c r="BV74" s="69"/>
      <c r="CE74" s="69"/>
      <c r="CN74" s="69"/>
      <c r="CW74" s="69"/>
      <c r="DF74" s="69"/>
      <c r="DQ74" s="69"/>
      <c r="EB74" s="69"/>
      <c r="EM74" s="69"/>
      <c r="EX74" s="69"/>
      <c r="FI74" s="69"/>
      <c r="FK74" s="70">
        <v>7</v>
      </c>
      <c r="FL74" s="71">
        <v>1</v>
      </c>
      <c r="FM74" s="46">
        <v>422</v>
      </c>
      <c r="FN74" s="71">
        <v>81</v>
      </c>
    </row>
    <row r="75" spans="2:170" x14ac:dyDescent="0.2">
      <c r="B75" s="73" t="s">
        <v>64</v>
      </c>
      <c r="K75" s="69"/>
      <c r="T75" s="69"/>
      <c r="AC75" s="69"/>
      <c r="AL75" s="69"/>
      <c r="AU75" s="69"/>
      <c r="BD75" s="69"/>
      <c r="BM75" s="69"/>
      <c r="BV75" s="69"/>
      <c r="CE75" s="69"/>
      <c r="CN75" s="69"/>
      <c r="CW75" s="69"/>
      <c r="DF75" s="69"/>
      <c r="DQ75" s="69"/>
      <c r="EB75" s="69"/>
      <c r="EM75" s="69"/>
      <c r="EX75" s="69"/>
      <c r="FI75" s="69"/>
      <c r="FK75" s="70">
        <v>6</v>
      </c>
      <c r="FL75" s="71">
        <v>1</v>
      </c>
      <c r="FM75" s="46">
        <v>375</v>
      </c>
      <c r="FN75" s="71">
        <v>72</v>
      </c>
    </row>
    <row r="76" spans="2:170" x14ac:dyDescent="0.2">
      <c r="B76" s="74" t="s">
        <v>91</v>
      </c>
      <c r="C76" s="75">
        <v>121458</v>
      </c>
      <c r="D76" s="75">
        <v>61198.416370106759</v>
      </c>
      <c r="E76" s="75">
        <v>10941914.751271175</v>
      </c>
      <c r="F76" s="76">
        <v>50.386484521486246</v>
      </c>
      <c r="G76" s="77">
        <v>178.79408325042718</v>
      </c>
      <c r="H76" s="77">
        <v>90.088053082309727</v>
      </c>
      <c r="I76" s="76">
        <v>59.331942466942401</v>
      </c>
      <c r="J76" s="76">
        <v>85.341353030777583</v>
      </c>
      <c r="K76" s="78">
        <v>195.30797797838704</v>
      </c>
      <c r="L76" s="75">
        <v>121458</v>
      </c>
      <c r="M76" s="75">
        <v>71005.035587188613</v>
      </c>
      <c r="N76" s="75">
        <v>12349715.859787012</v>
      </c>
      <c r="O76" s="76">
        <v>58.46056709907014</v>
      </c>
      <c r="P76" s="77">
        <v>173.92732441662577</v>
      </c>
      <c r="Q76" s="77">
        <v>101.6789001941989</v>
      </c>
      <c r="R76" s="76">
        <v>38.444036922856867</v>
      </c>
      <c r="S76" s="76">
        <v>70.65890805066924</v>
      </c>
      <c r="T76" s="78">
        <v>136.26708167386556</v>
      </c>
      <c r="U76" s="75">
        <v>117540</v>
      </c>
      <c r="V76" s="75">
        <v>63233.873341375154</v>
      </c>
      <c r="W76" s="75">
        <v>9324416.9155025594</v>
      </c>
      <c r="X76" s="76">
        <v>53.797748291113791</v>
      </c>
      <c r="Y76" s="77">
        <v>147.45920853469863</v>
      </c>
      <c r="Z76" s="77">
        <v>79.329733839565762</v>
      </c>
      <c r="AA76" s="76">
        <v>16.878294301636572</v>
      </c>
      <c r="AB76" s="76">
        <v>48.814209404638738</v>
      </c>
      <c r="AC76" s="78">
        <v>73.931509631032128</v>
      </c>
      <c r="AD76" s="75">
        <v>121458</v>
      </c>
      <c r="AE76" s="75">
        <v>52852.763799743261</v>
      </c>
      <c r="AF76" s="75">
        <v>6983589.8782515042</v>
      </c>
      <c r="AG76" s="76">
        <v>43.515259431032341</v>
      </c>
      <c r="AH76" s="77">
        <v>132.13291748965128</v>
      </c>
      <c r="AI76" s="77">
        <v>57.497981839413661</v>
      </c>
      <c r="AJ76" s="76">
        <v>-9.8564747934821177</v>
      </c>
      <c r="AK76" s="76">
        <v>27.523774268088278</v>
      </c>
      <c r="AL76" s="78">
        <v>14.954425601806738</v>
      </c>
      <c r="AM76" s="75">
        <v>117720</v>
      </c>
      <c r="AN76" s="75">
        <v>49437.061224489793</v>
      </c>
      <c r="AO76" s="75">
        <v>5571836.2596508898</v>
      </c>
      <c r="AP76" s="76">
        <v>41.995464852607711</v>
      </c>
      <c r="AQ76" s="77">
        <v>112.70565283704104</v>
      </c>
      <c r="AR76" s="77">
        <v>47.331262824081634</v>
      </c>
      <c r="AS76" s="76">
        <v>-11.794437876953035</v>
      </c>
      <c r="AT76" s="76">
        <v>14.298200913786037</v>
      </c>
      <c r="AU76" s="78">
        <v>0.81737061260723443</v>
      </c>
      <c r="AV76" s="75">
        <v>121644</v>
      </c>
      <c r="AW76" s="75">
        <v>47092.892768079801</v>
      </c>
      <c r="AX76" s="75">
        <v>5214015.5166763095</v>
      </c>
      <c r="AY76" s="76">
        <v>38.713699621912959</v>
      </c>
      <c r="AZ76" s="77">
        <v>110.71767330909091</v>
      </c>
      <c r="BA76" s="77">
        <v>42.862907473252356</v>
      </c>
      <c r="BB76" s="76">
        <v>-6.78594828469177</v>
      </c>
      <c r="BC76" s="76">
        <v>3.9730608078913332</v>
      </c>
      <c r="BD76" s="78">
        <v>-3.0824973285641728</v>
      </c>
      <c r="BE76" s="75">
        <v>121644</v>
      </c>
      <c r="BF76" s="75">
        <v>48629.221945137157</v>
      </c>
      <c r="BG76" s="75">
        <v>5078646.1864167061</v>
      </c>
      <c r="BH76" s="76">
        <v>39.976671225162896</v>
      </c>
      <c r="BI76" s="77">
        <v>104.43609795251027</v>
      </c>
      <c r="BJ76" s="77">
        <v>41.750075518864108</v>
      </c>
      <c r="BK76" s="76">
        <v>-13.472145847244418</v>
      </c>
      <c r="BL76" s="76">
        <v>2.4253981145685395</v>
      </c>
      <c r="BM76" s="78">
        <v>-11.373500904104274</v>
      </c>
      <c r="BN76" s="75">
        <v>110460</v>
      </c>
      <c r="BO76" s="75">
        <v>43069.689230769232</v>
      </c>
      <c r="BP76" s="75">
        <v>4404928.8859015405</v>
      </c>
      <c r="BQ76" s="76">
        <v>38.991208791208791</v>
      </c>
      <c r="BR76" s="77">
        <v>102.27445251113247</v>
      </c>
      <c r="BS76" s="77">
        <v>39.878045318681338</v>
      </c>
      <c r="BT76" s="76">
        <v>11.268735491446632</v>
      </c>
      <c r="BU76" s="76">
        <v>3.5006641390598245</v>
      </c>
      <c r="BV76" s="78">
        <v>15.163880213018322</v>
      </c>
      <c r="BW76" s="75">
        <v>122295</v>
      </c>
      <c r="BX76" s="75">
        <v>61847.889230769229</v>
      </c>
      <c r="BY76" s="75">
        <v>6542934.5151879536</v>
      </c>
      <c r="BZ76" s="76">
        <v>50.572704714640196</v>
      </c>
      <c r="CA76" s="77">
        <v>105.79074882854455</v>
      </c>
      <c r="CB76" s="77">
        <v>53.501243020466518</v>
      </c>
      <c r="CC76" s="76">
        <v>31.025481134406615</v>
      </c>
      <c r="CD76" s="76">
        <v>-8.9247463637486327E-2</v>
      </c>
      <c r="CE76" s="78">
        <v>30.908544215611585</v>
      </c>
      <c r="CF76" s="75">
        <v>118350</v>
      </c>
      <c r="CG76" s="75">
        <v>73544.510769230765</v>
      </c>
      <c r="CH76" s="75">
        <v>10328279.807576163</v>
      </c>
      <c r="CI76" s="76">
        <v>62.14153846153846</v>
      </c>
      <c r="CJ76" s="77">
        <v>140.43576739512778</v>
      </c>
      <c r="CK76" s="77">
        <v>87.268946409600019</v>
      </c>
      <c r="CL76" s="76">
        <v>4.8858907546912205</v>
      </c>
      <c r="CM76" s="76">
        <v>13.561023495558596</v>
      </c>
      <c r="CN76" s="78">
        <v>19.109491043585162</v>
      </c>
      <c r="CO76" s="75">
        <v>122295</v>
      </c>
      <c r="CP76" s="75">
        <v>84896.4</v>
      </c>
      <c r="CQ76" s="75">
        <v>15696364.299785113</v>
      </c>
      <c r="CR76" s="76">
        <v>69.41935483870968</v>
      </c>
      <c r="CS76" s="77">
        <v>184.88845580949385</v>
      </c>
      <c r="CT76" s="77">
        <v>128.34837319420348</v>
      </c>
      <c r="CU76" s="76">
        <v>-1.7232460394467652</v>
      </c>
      <c r="CV76" s="76">
        <v>27.665793990746838</v>
      </c>
      <c r="CW76" s="78">
        <v>25.465798252068463</v>
      </c>
      <c r="CX76" s="75">
        <v>118350</v>
      </c>
      <c r="CY76" s="75">
        <v>87816.913846153853</v>
      </c>
      <c r="CZ76" s="75">
        <v>20700243.09488688</v>
      </c>
      <c r="DA76" s="76">
        <v>74.201025641025637</v>
      </c>
      <c r="DB76" s="77">
        <v>235.72045735006773</v>
      </c>
      <c r="DC76" s="77">
        <v>174.90699699946666</v>
      </c>
      <c r="DD76" s="76">
        <v>10.92850455246912</v>
      </c>
      <c r="DE76" s="76">
        <v>37.347834936699563</v>
      </c>
      <c r="DF76" s="78">
        <v>52.357899330434819</v>
      </c>
      <c r="DG76" s="75">
        <v>360456</v>
      </c>
      <c r="DH76" s="75">
        <v>195437.32529867053</v>
      </c>
      <c r="DI76" s="75">
        <v>32616047.526560746</v>
      </c>
      <c r="DJ76" s="76">
        <v>54.219467923594152</v>
      </c>
      <c r="DK76" s="77">
        <v>166.88750460904214</v>
      </c>
      <c r="DL76" s="77">
        <v>90.485517029986312</v>
      </c>
      <c r="DM76" s="76">
        <v>-2.2698927413320029</v>
      </c>
      <c r="DN76" s="76">
        <v>32.824501371772421</v>
      </c>
      <c r="DO76" s="76">
        <v>35.909501275992511</v>
      </c>
      <c r="DP76" s="76">
        <v>67.900039716289214</v>
      </c>
      <c r="DQ76" s="78">
        <v>128.19210662074417</v>
      </c>
      <c r="DR76" s="75">
        <v>360822</v>
      </c>
      <c r="DS76" s="75">
        <v>149382.71779231285</v>
      </c>
      <c r="DT76" s="75">
        <v>17769441.654578704</v>
      </c>
      <c r="DU76" s="76">
        <v>41.400667861802454</v>
      </c>
      <c r="DV76" s="77">
        <v>118.9524592749986</v>
      </c>
      <c r="DW76" s="77">
        <v>49.247112577887997</v>
      </c>
      <c r="DX76" s="76">
        <v>-2.1706594943984729</v>
      </c>
      <c r="DY76" s="76">
        <v>-11.540243598537893</v>
      </c>
      <c r="DZ76" s="76">
        <v>-9.5774785515787535</v>
      </c>
      <c r="EA76" s="76">
        <v>15.718913519298445</v>
      </c>
      <c r="EB76" s="78">
        <v>4.6359593968533783</v>
      </c>
      <c r="EC76" s="75">
        <v>354399</v>
      </c>
      <c r="ED76" s="75">
        <v>153546.80040667561</v>
      </c>
      <c r="EE76" s="75">
        <v>16026509.587506199</v>
      </c>
      <c r="EF76" s="76">
        <v>43.325968867484285</v>
      </c>
      <c r="EG76" s="77">
        <v>104.37540570731052</v>
      </c>
      <c r="EH76" s="77">
        <v>45.22165578205977</v>
      </c>
      <c r="EI76" s="76">
        <v>-1.776835453562817</v>
      </c>
      <c r="EJ76" s="76">
        <v>6.0973620260553627</v>
      </c>
      <c r="EK76" s="76">
        <v>8.0166399809013118</v>
      </c>
      <c r="EL76" s="76">
        <v>1.9216255814088832</v>
      </c>
      <c r="EM76" s="78">
        <v>10.092315366978704</v>
      </c>
      <c r="EN76" s="75">
        <v>358995</v>
      </c>
      <c r="EO76" s="75">
        <v>246257.82461538463</v>
      </c>
      <c r="EP76" s="75">
        <v>46724887.202248156</v>
      </c>
      <c r="EQ76" s="76">
        <v>68.596449704142017</v>
      </c>
      <c r="ER76" s="77">
        <v>189.73970583564184</v>
      </c>
      <c r="ES76" s="77">
        <v>130.15470188233306</v>
      </c>
      <c r="ET76" s="76">
        <v>0.62026671749135331</v>
      </c>
      <c r="EU76" s="76">
        <v>5.1419215322742726</v>
      </c>
      <c r="EV76" s="76">
        <v>4.4937813844340511</v>
      </c>
      <c r="EW76" s="76">
        <v>28.617865565059628</v>
      </c>
      <c r="EX76" s="78">
        <v>34.397671264958255</v>
      </c>
      <c r="EY76" s="75">
        <v>1434672</v>
      </c>
      <c r="EZ76" s="75">
        <v>744624.66811304365</v>
      </c>
      <c r="FA76" s="75">
        <v>113136885.9708938</v>
      </c>
      <c r="FB76" s="76">
        <v>51.902084107938514</v>
      </c>
      <c r="FC76" s="77">
        <v>151.93813852231682</v>
      </c>
      <c r="FD76" s="77">
        <v>78.859060447888993</v>
      </c>
      <c r="FE76" s="76">
        <v>-1.4139170780513013</v>
      </c>
      <c r="FF76" s="76">
        <v>7.1483235077879463</v>
      </c>
      <c r="FG76" s="76">
        <v>8.6850398475915682</v>
      </c>
      <c r="FH76" s="76">
        <v>29.785329465922679</v>
      </c>
      <c r="FI76" s="78">
        <v>41.057237046197343</v>
      </c>
      <c r="FK76" s="79">
        <v>56</v>
      </c>
      <c r="FL76" s="80">
        <v>12</v>
      </c>
      <c r="FM76" s="75">
        <v>3945</v>
      </c>
      <c r="FN76" s="80">
        <v>1625</v>
      </c>
    </row>
    <row r="77" spans="2:170" x14ac:dyDescent="0.2">
      <c r="B77" s="72" t="s">
        <v>98</v>
      </c>
      <c r="K77" s="69"/>
      <c r="T77" s="69"/>
      <c r="AC77" s="69"/>
      <c r="AL77" s="69"/>
      <c r="AU77" s="69"/>
      <c r="BD77" s="69"/>
      <c r="BM77" s="69"/>
      <c r="BV77" s="69"/>
      <c r="CE77" s="69"/>
      <c r="CN77" s="69"/>
      <c r="CW77" s="69"/>
      <c r="DF77" s="69"/>
      <c r="DQ77" s="69"/>
      <c r="EB77" s="69"/>
      <c r="EM77" s="69"/>
      <c r="EX77" s="69"/>
      <c r="FI77" s="69"/>
      <c r="FK77" s="70"/>
      <c r="FL77" s="71"/>
      <c r="FN77" s="71"/>
    </row>
    <row r="78" spans="2:170" x14ac:dyDescent="0.2">
      <c r="B78" s="73" t="s">
        <v>61</v>
      </c>
      <c r="C78" s="46">
        <v>171957</v>
      </c>
      <c r="D78" s="46">
        <v>82027.440059940054</v>
      </c>
      <c r="E78" s="46">
        <v>18351887.926756993</v>
      </c>
      <c r="F78" s="49">
        <v>47.702297702297699</v>
      </c>
      <c r="G78" s="50">
        <v>223.72864389461239</v>
      </c>
      <c r="H78" s="50">
        <v>106.72370375592149</v>
      </c>
      <c r="I78" s="49">
        <v>39.944294912539775</v>
      </c>
      <c r="J78" s="49">
        <v>81.849029293620916</v>
      </c>
      <c r="K78" s="69">
        <v>154.48734184987376</v>
      </c>
      <c r="L78" s="46">
        <v>171926</v>
      </c>
      <c r="M78" s="46">
        <v>91565.111166625036</v>
      </c>
      <c r="N78" s="46">
        <v>20281338.934330203</v>
      </c>
      <c r="O78" s="49">
        <v>53.258443264325948</v>
      </c>
      <c r="P78" s="50">
        <v>221.49636117869571</v>
      </c>
      <c r="Q78" s="50">
        <v>117.96551385090214</v>
      </c>
      <c r="R78" s="49">
        <v>20.682757898650031</v>
      </c>
      <c r="S78" s="49">
        <v>80.296854764444319</v>
      </c>
      <c r="T78" s="69">
        <v>117.58721673421142</v>
      </c>
      <c r="U78" s="46">
        <v>166380</v>
      </c>
      <c r="V78" s="46">
        <v>86241.346415094333</v>
      </c>
      <c r="W78" s="46">
        <v>16240503.479358021</v>
      </c>
      <c r="X78" s="49">
        <v>51.833962264150941</v>
      </c>
      <c r="Y78" s="50">
        <v>188.31458638400312</v>
      </c>
      <c r="Z78" s="50">
        <v>97.610911644176113</v>
      </c>
      <c r="AA78" s="49">
        <v>-0.67629716989692679</v>
      </c>
      <c r="AB78" s="49">
        <v>56.66719656735377</v>
      </c>
      <c r="AC78" s="69">
        <v>55.607660750984117</v>
      </c>
      <c r="AD78" s="46">
        <v>171709</v>
      </c>
      <c r="AE78" s="46">
        <v>83388.585315408476</v>
      </c>
      <c r="AF78" s="46">
        <v>14225869.956421036</v>
      </c>
      <c r="AG78" s="49">
        <v>48.563898989225073</v>
      </c>
      <c r="AH78" s="50">
        <v>170.59732939002612</v>
      </c>
      <c r="AI78" s="50">
        <v>82.848714723287856</v>
      </c>
      <c r="AJ78" s="49">
        <v>-14.364384087339289</v>
      </c>
      <c r="AK78" s="49">
        <v>36.6027385615659</v>
      </c>
      <c r="AL78" s="69">
        <v>16.980596520832385</v>
      </c>
      <c r="AM78" s="46">
        <v>166200</v>
      </c>
      <c r="AN78" s="46">
        <v>61555.236862542064</v>
      </c>
      <c r="AO78" s="46">
        <v>8876821.2978533972</v>
      </c>
      <c r="AP78" s="49">
        <v>37.036845284321338</v>
      </c>
      <c r="AQ78" s="50">
        <v>144.20903484907504</v>
      </c>
      <c r="AR78" s="50">
        <v>53.410477123064965</v>
      </c>
      <c r="AS78" s="49">
        <v>-26.531982631793493</v>
      </c>
      <c r="AT78" s="49">
        <v>21.313021491593677</v>
      </c>
      <c r="AU78" s="69">
        <v>-10.873728300704453</v>
      </c>
      <c r="AV78" s="46">
        <v>171771</v>
      </c>
      <c r="AW78" s="46">
        <v>62181.701718389333</v>
      </c>
      <c r="AX78" s="46">
        <v>8931433.1164071765</v>
      </c>
      <c r="AY78" s="49">
        <v>36.200349138323311</v>
      </c>
      <c r="AZ78" s="50">
        <v>143.63442732487707</v>
      </c>
      <c r="BA78" s="50">
        <v>51.996164174436757</v>
      </c>
      <c r="BB78" s="49">
        <v>-19.848716071322997</v>
      </c>
      <c r="BC78" s="49">
        <v>10.222577484699407</v>
      </c>
      <c r="BD78" s="69">
        <v>-11.65518896677421</v>
      </c>
      <c r="BE78" s="46">
        <v>171771</v>
      </c>
      <c r="BF78" s="46">
        <v>60159.428571428572</v>
      </c>
      <c r="BG78" s="46">
        <v>8123461.9123428939</v>
      </c>
      <c r="BH78" s="49">
        <v>35.023041474654377</v>
      </c>
      <c r="BI78" s="50">
        <v>135.03223194179338</v>
      </c>
      <c r="BJ78" s="50">
        <v>47.292394597125792</v>
      </c>
      <c r="BK78" s="49">
        <v>-20.66676340415399</v>
      </c>
      <c r="BL78" s="49">
        <v>9.4361383000493912</v>
      </c>
      <c r="BM78" s="69">
        <v>-13.180769481145072</v>
      </c>
      <c r="BN78" s="46">
        <v>155568</v>
      </c>
      <c r="BO78" s="46">
        <v>54452.774655084315</v>
      </c>
      <c r="BP78" s="46">
        <v>7073086.6449366417</v>
      </c>
      <c r="BQ78" s="49">
        <v>35.00255493101686</v>
      </c>
      <c r="BR78" s="50">
        <v>129.89396205683011</v>
      </c>
      <c r="BS78" s="50">
        <v>45.466205421016163</v>
      </c>
      <c r="BT78" s="49">
        <v>-0.35312073669523347</v>
      </c>
      <c r="BU78" s="49">
        <v>8.3047479635070367</v>
      </c>
      <c r="BV78" s="69">
        <v>7.9223014395447278</v>
      </c>
      <c r="BW78" s="46">
        <v>172236</v>
      </c>
      <c r="BX78" s="46">
        <v>86082.512008175778</v>
      </c>
      <c r="BY78" s="46">
        <v>11926939.205438191</v>
      </c>
      <c r="BZ78" s="49">
        <v>49.979395717605946</v>
      </c>
      <c r="CA78" s="50">
        <v>138.55240660618054</v>
      </c>
      <c r="CB78" s="50">
        <v>69.247655573969382</v>
      </c>
      <c r="CC78" s="49">
        <v>5.6953720457140982</v>
      </c>
      <c r="CD78" s="49">
        <v>7.7011537511605148</v>
      </c>
      <c r="CE78" s="69">
        <v>13.835135154823238</v>
      </c>
      <c r="CF78" s="46">
        <v>166680</v>
      </c>
      <c r="CG78" s="46">
        <v>111012.84234133214</v>
      </c>
      <c r="CH78" s="46">
        <v>22245084.249477874</v>
      </c>
      <c r="CI78" s="49">
        <v>66.602377214622109</v>
      </c>
      <c r="CJ78" s="50">
        <v>200.38298074632414</v>
      </c>
      <c r="CK78" s="50">
        <v>133.45982871057041</v>
      </c>
      <c r="CL78" s="49">
        <v>4.2932333476649962</v>
      </c>
      <c r="CM78" s="49">
        <v>30.596753675088291</v>
      </c>
      <c r="CN78" s="69">
        <v>36.203577054790664</v>
      </c>
      <c r="CO78" s="46">
        <v>172236</v>
      </c>
      <c r="CP78" s="46">
        <v>129057.69365328549</v>
      </c>
      <c r="CQ78" s="46">
        <v>31166208.125558153</v>
      </c>
      <c r="CR78" s="49">
        <v>74.930730888597907</v>
      </c>
      <c r="CS78" s="50">
        <v>241.49050896017417</v>
      </c>
      <c r="CT78" s="50">
        <v>180.95060339045352</v>
      </c>
      <c r="CU78" s="49">
        <v>3.5239576062339855</v>
      </c>
      <c r="CV78" s="49">
        <v>33.615188523841546</v>
      </c>
      <c r="CW78" s="69">
        <v>38.323731122877668</v>
      </c>
      <c r="CX78" s="46">
        <v>166680</v>
      </c>
      <c r="CY78" s="46">
        <v>136061.56806458847</v>
      </c>
      <c r="CZ78" s="46">
        <v>39122225.061344817</v>
      </c>
      <c r="DA78" s="49">
        <v>81.630410405920614</v>
      </c>
      <c r="DB78" s="50">
        <v>287.53325143785997</v>
      </c>
      <c r="DC78" s="50">
        <v>234.71457320221273</v>
      </c>
      <c r="DD78" s="49">
        <v>22.459347656346363</v>
      </c>
      <c r="DE78" s="49">
        <v>35.236150537821516</v>
      </c>
      <c r="DF78" s="69">
        <v>65.609307744142384</v>
      </c>
      <c r="DG78" s="46">
        <v>510263</v>
      </c>
      <c r="DH78" s="46">
        <v>259833.89764165942</v>
      </c>
      <c r="DI78" s="46">
        <v>54873730.340445213</v>
      </c>
      <c r="DJ78" s="49">
        <v>50.921563515610465</v>
      </c>
      <c r="DK78" s="50">
        <v>211.18772738467845</v>
      </c>
      <c r="DL78" s="50">
        <v>107.54009273736331</v>
      </c>
      <c r="DM78" s="49">
        <v>16.392638652548598</v>
      </c>
      <c r="DN78" s="49">
        <v>35.813346183371181</v>
      </c>
      <c r="DO78" s="49">
        <v>16.685511863548186</v>
      </c>
      <c r="DP78" s="49">
        <v>73.343233847184351</v>
      </c>
      <c r="DQ78" s="69">
        <v>102.26643969551094</v>
      </c>
      <c r="DR78" s="46">
        <v>509680</v>
      </c>
      <c r="DS78" s="46">
        <v>207125.52389633987</v>
      </c>
      <c r="DT78" s="46">
        <v>32034124.37068161</v>
      </c>
      <c r="DU78" s="49">
        <v>40.638346393097606</v>
      </c>
      <c r="DV78" s="50">
        <v>154.66043859816006</v>
      </c>
      <c r="DW78" s="50">
        <v>62.851444770604317</v>
      </c>
      <c r="DX78" s="49">
        <v>13.015095879232966</v>
      </c>
      <c r="DY78" s="49">
        <v>-9.5313962420402998</v>
      </c>
      <c r="DZ78" s="49">
        <v>-19.949982739785654</v>
      </c>
      <c r="EA78" s="49">
        <v>24.159536061649643</v>
      </c>
      <c r="EB78" s="69">
        <v>-0.61026995237957271</v>
      </c>
      <c r="EC78" s="46">
        <v>499575</v>
      </c>
      <c r="ED78" s="46">
        <v>200694.71523468866</v>
      </c>
      <c r="EE78" s="46">
        <v>27123487.762717728</v>
      </c>
      <c r="EF78" s="49">
        <v>40.17309017358528</v>
      </c>
      <c r="EG78" s="50">
        <v>135.1479919687971</v>
      </c>
      <c r="EH78" s="50">
        <v>54.293124681414653</v>
      </c>
      <c r="EI78" s="49">
        <v>8.4083614892356575</v>
      </c>
      <c r="EJ78" s="49">
        <v>2.7552436879275235</v>
      </c>
      <c r="EK78" s="49">
        <v>-5.2146510874183303</v>
      </c>
      <c r="EL78" s="49">
        <v>8.5148397403162583</v>
      </c>
      <c r="EM78" s="69">
        <v>2.8561694696641129</v>
      </c>
      <c r="EN78" s="46">
        <v>505596</v>
      </c>
      <c r="EO78" s="46">
        <v>376132.10405920609</v>
      </c>
      <c r="EP78" s="46">
        <v>92533517.436380848</v>
      </c>
      <c r="EQ78" s="49">
        <v>74.39380534244853</v>
      </c>
      <c r="ER78" s="50">
        <v>246.01334594351817</v>
      </c>
      <c r="ES78" s="50">
        <v>183.01868969766542</v>
      </c>
      <c r="ET78" s="49">
        <v>0.90507942146764564</v>
      </c>
      <c r="EU78" s="49">
        <v>10.855889618721793</v>
      </c>
      <c r="EV78" s="49">
        <v>9.8615552897089707</v>
      </c>
      <c r="EW78" s="49">
        <v>34.57669138702741</v>
      </c>
      <c r="EX78" s="69">
        <v>47.848046215247486</v>
      </c>
      <c r="EY78" s="46">
        <v>2025114</v>
      </c>
      <c r="EZ78" s="46">
        <v>1043786.2408318941</v>
      </c>
      <c r="FA78" s="46">
        <v>206564859.91022539</v>
      </c>
      <c r="FB78" s="49">
        <v>51.542097918037904</v>
      </c>
      <c r="FC78" s="50">
        <v>197.89958118780518</v>
      </c>
      <c r="FD78" s="50">
        <v>102.00159591520546</v>
      </c>
      <c r="FE78" s="49">
        <v>9.3905265034273775</v>
      </c>
      <c r="FF78" s="49">
        <v>9.3111893287503715</v>
      </c>
      <c r="FG78" s="49">
        <v>-7.2526549817558433E-2</v>
      </c>
      <c r="FH78" s="49">
        <v>36.757973903797428</v>
      </c>
      <c r="FI78" s="69">
        <v>36.658788063699205</v>
      </c>
      <c r="FK78" s="70">
        <v>49</v>
      </c>
      <c r="FL78" s="71">
        <v>29</v>
      </c>
      <c r="FM78" s="46">
        <v>5556</v>
      </c>
      <c r="FN78" s="71">
        <v>4459</v>
      </c>
    </row>
    <row r="79" spans="2:170" x14ac:dyDescent="0.2">
      <c r="B79" s="73" t="s">
        <v>62</v>
      </c>
      <c r="K79" s="69"/>
      <c r="T79" s="69"/>
      <c r="AC79" s="69"/>
      <c r="AL79" s="69"/>
      <c r="AU79" s="69"/>
      <c r="BD79" s="69"/>
      <c r="BM79" s="69"/>
      <c r="BV79" s="69"/>
      <c r="CE79" s="69"/>
      <c r="CN79" s="69"/>
      <c r="CW79" s="69"/>
      <c r="DF79" s="69"/>
      <c r="DQ79" s="69"/>
      <c r="EB79" s="69"/>
      <c r="EM79" s="69"/>
      <c r="EX79" s="69"/>
      <c r="FI79" s="69"/>
      <c r="FK79" s="70">
        <v>25</v>
      </c>
      <c r="FL79" s="71">
        <v>1</v>
      </c>
      <c r="FM79" s="46">
        <v>1056</v>
      </c>
      <c r="FN79" s="71">
        <v>81</v>
      </c>
    </row>
    <row r="80" spans="2:170" x14ac:dyDescent="0.2">
      <c r="B80" s="73" t="s">
        <v>63</v>
      </c>
      <c r="C80" s="46">
        <v>51987</v>
      </c>
      <c r="D80" s="46">
        <v>30892.039493293592</v>
      </c>
      <c r="E80" s="46">
        <v>6998063.5582513409</v>
      </c>
      <c r="F80" s="49">
        <v>59.422623912311906</v>
      </c>
      <c r="G80" s="50">
        <v>226.53290857570488</v>
      </c>
      <c r="H80" s="50">
        <v>134.61179830056247</v>
      </c>
      <c r="I80" s="49">
        <v>25.473832723111389</v>
      </c>
      <c r="J80" s="49">
        <v>85.284332508105862</v>
      </c>
      <c r="K80" s="69">
        <v>132.48335343325192</v>
      </c>
      <c r="L80" s="46">
        <v>51987</v>
      </c>
      <c r="M80" s="46">
        <v>36261.688524590165</v>
      </c>
      <c r="N80" s="46">
        <v>8154159.1736546196</v>
      </c>
      <c r="O80" s="49">
        <v>69.75145425700687</v>
      </c>
      <c r="P80" s="50">
        <v>224.86981454614377</v>
      </c>
      <c r="Q80" s="50">
        <v>156.84996583096967</v>
      </c>
      <c r="R80" s="49">
        <v>23.254075440099076</v>
      </c>
      <c r="S80" s="49">
        <v>68.517443425712472</v>
      </c>
      <c r="T80" s="69">
        <v>107.7046168497084</v>
      </c>
      <c r="U80" s="46">
        <v>52830</v>
      </c>
      <c r="V80" s="46">
        <v>33214.926974664682</v>
      </c>
      <c r="W80" s="46">
        <v>6439375.8919562679</v>
      </c>
      <c r="X80" s="49">
        <v>62.871336313959262</v>
      </c>
      <c r="Y80" s="50">
        <v>193.86993976738307</v>
      </c>
      <c r="Z80" s="50">
        <v>121.88862184282166</v>
      </c>
      <c r="AA80" s="49">
        <v>12.951027915276686</v>
      </c>
      <c r="AB80" s="49">
        <v>51.019051290928616</v>
      </c>
      <c r="AC80" s="69">
        <v>70.577570780828566</v>
      </c>
      <c r="AD80" s="46">
        <v>54715</v>
      </c>
      <c r="AE80" s="46">
        <v>36154.962852897472</v>
      </c>
      <c r="AF80" s="46">
        <v>6161090.2845399715</v>
      </c>
      <c r="AG80" s="49">
        <v>66.078703925609929</v>
      </c>
      <c r="AH80" s="50">
        <v>170.4078720702162</v>
      </c>
      <c r="AI80" s="50">
        <v>112.6033132512103</v>
      </c>
      <c r="AJ80" s="49">
        <v>3.8623462639853452</v>
      </c>
      <c r="AK80" s="49">
        <v>29.700500234352074</v>
      </c>
      <c r="AL80" s="69">
        <v>34.709982659571111</v>
      </c>
      <c r="AM80" s="46">
        <v>52950</v>
      </c>
      <c r="AN80" s="46">
        <v>29720.18680445151</v>
      </c>
      <c r="AO80" s="46">
        <v>4614562.4376543378</v>
      </c>
      <c r="AP80" s="49">
        <v>56.128775834658185</v>
      </c>
      <c r="AQ80" s="50">
        <v>155.26693920252094</v>
      </c>
      <c r="AR80" s="50">
        <v>87.149432250317986</v>
      </c>
      <c r="AS80" s="49">
        <v>-10.651005929880176</v>
      </c>
      <c r="AT80" s="49">
        <v>19.010682994251336</v>
      </c>
      <c r="AU80" s="69">
        <v>6.3348480913508247</v>
      </c>
      <c r="AV80" s="46">
        <v>54715</v>
      </c>
      <c r="AW80" s="46">
        <v>25227.714626391098</v>
      </c>
      <c r="AX80" s="46">
        <v>4145540.7475357712</v>
      </c>
      <c r="AY80" s="49">
        <v>46.107492691932919</v>
      </c>
      <c r="AZ80" s="50">
        <v>164.32486291085033</v>
      </c>
      <c r="BA80" s="50">
        <v>75.766074157649115</v>
      </c>
      <c r="BB80" s="49">
        <v>-14.453123737668744</v>
      </c>
      <c r="BC80" s="49">
        <v>18.930679126039699</v>
      </c>
      <c r="BD80" s="69">
        <v>1.7414809098955222</v>
      </c>
      <c r="BE80" s="46">
        <v>54715</v>
      </c>
      <c r="BF80" s="46">
        <v>26956.236089030208</v>
      </c>
      <c r="BG80" s="46">
        <v>4507560.6371802064</v>
      </c>
      <c r="BH80" s="49">
        <v>49.266629057900403</v>
      </c>
      <c r="BI80" s="50">
        <v>167.21773107687503</v>
      </c>
      <c r="BJ80" s="50">
        <v>82.382539288681471</v>
      </c>
      <c r="BK80" s="49">
        <v>-18.689844179451416</v>
      </c>
      <c r="BL80" s="49">
        <v>19.291480305399769</v>
      </c>
      <c r="BM80" s="69">
        <v>-3.0039114830273936</v>
      </c>
      <c r="BN80" s="46">
        <v>49420</v>
      </c>
      <c r="BO80" s="46">
        <v>25948.867249602543</v>
      </c>
      <c r="BP80" s="46">
        <v>4031497.4156498397</v>
      </c>
      <c r="BQ80" s="49">
        <v>52.506813536225302</v>
      </c>
      <c r="BR80" s="50">
        <v>155.36313692889965</v>
      </c>
      <c r="BS80" s="50">
        <v>81.576232611287736</v>
      </c>
      <c r="BT80" s="49">
        <v>13.948215816162881</v>
      </c>
      <c r="BU80" s="49">
        <v>15.389248470120956</v>
      </c>
      <c r="BV80" s="69">
        <v>31.483989875510858</v>
      </c>
      <c r="BW80" s="46">
        <v>54715</v>
      </c>
      <c r="BX80" s="46">
        <v>34090.096964586846</v>
      </c>
      <c r="BY80" s="46">
        <v>5163084.9850821197</v>
      </c>
      <c r="BZ80" s="49">
        <v>62.304846869390197</v>
      </c>
      <c r="CA80" s="50">
        <v>151.45410089169258</v>
      </c>
      <c r="CB80" s="50">
        <v>94.363245637980796</v>
      </c>
      <c r="CC80" s="49">
        <v>13.656132250819484</v>
      </c>
      <c r="CD80" s="49">
        <v>2.5668142037051065</v>
      </c>
      <c r="CE80" s="69">
        <v>16.57347399681495</v>
      </c>
      <c r="CF80" s="46">
        <v>52950</v>
      </c>
      <c r="CG80" s="46">
        <v>37640.238473767888</v>
      </c>
      <c r="CH80" s="46">
        <v>7426552.645708275</v>
      </c>
      <c r="CI80" s="49">
        <v>71.086380498145203</v>
      </c>
      <c r="CJ80" s="50">
        <v>197.30354925577754</v>
      </c>
      <c r="CK80" s="50">
        <v>140.25595176030737</v>
      </c>
      <c r="CL80" s="49">
        <v>0.29921072597430415</v>
      </c>
      <c r="CM80" s="49">
        <v>19.280396181113414</v>
      </c>
      <c r="CN80" s="69">
        <v>19.637295920497554</v>
      </c>
      <c r="CO80" s="46">
        <v>54715</v>
      </c>
      <c r="CP80" s="46">
        <v>40109.554848966611</v>
      </c>
      <c r="CQ80" s="46">
        <v>10674764.339151463</v>
      </c>
      <c r="CR80" s="49">
        <v>73.306323401200061</v>
      </c>
      <c r="CS80" s="50">
        <v>266.14018478508467</v>
      </c>
      <c r="CT80" s="50">
        <v>195.0975845591056</v>
      </c>
      <c r="CU80" s="49">
        <v>-7.0839782421405424</v>
      </c>
      <c r="CV80" s="49">
        <v>36.267663381778505</v>
      </c>
      <c r="CW80" s="69">
        <v>26.61449175676162</v>
      </c>
      <c r="CX80" s="46">
        <v>52950</v>
      </c>
      <c r="CY80" s="46">
        <v>41314.749602543721</v>
      </c>
      <c r="CZ80" s="46">
        <v>12441492.521386152</v>
      </c>
      <c r="DA80" s="49">
        <v>78.025967143614196</v>
      </c>
      <c r="DB80" s="50">
        <v>301.13924545291536</v>
      </c>
      <c r="DC80" s="50">
        <v>234.96680871361949</v>
      </c>
      <c r="DD80" s="49">
        <v>8.685099719833774</v>
      </c>
      <c r="DE80" s="49">
        <v>39.466225942111151</v>
      </c>
      <c r="DF80" s="69">
        <v>51.579006740636252</v>
      </c>
      <c r="DG80" s="46">
        <v>156804</v>
      </c>
      <c r="DH80" s="46">
        <v>100368.65499254843</v>
      </c>
      <c r="DI80" s="46">
        <v>21591598.623862229</v>
      </c>
      <c r="DJ80" s="49">
        <v>64.0089889241017</v>
      </c>
      <c r="DK80" s="50">
        <v>215.12292483609781</v>
      </c>
      <c r="DL80" s="50">
        <v>137.69800913154148</v>
      </c>
      <c r="DM80" s="49">
        <v>-9.0379617597920916</v>
      </c>
      <c r="DN80" s="49">
        <v>9.3347903596747468</v>
      </c>
      <c r="DO80" s="49">
        <v>20.198263445794865</v>
      </c>
      <c r="DP80" s="49">
        <v>67.506045029630485</v>
      </c>
      <c r="DQ80" s="69">
        <v>101.33935729258478</v>
      </c>
      <c r="DR80" s="46">
        <v>162380</v>
      </c>
      <c r="DS80" s="46">
        <v>91102.864283740084</v>
      </c>
      <c r="DT80" s="46">
        <v>14921193.469730081</v>
      </c>
      <c r="DU80" s="49">
        <v>56.104732284604069</v>
      </c>
      <c r="DV80" s="50">
        <v>163.78402135917472</v>
      </c>
      <c r="DW80" s="50">
        <v>91.890586708523713</v>
      </c>
      <c r="DX80" s="49">
        <v>-7.0073761854583774</v>
      </c>
      <c r="DY80" s="49">
        <v>-13.165265009303857</v>
      </c>
      <c r="DZ80" s="49">
        <v>-6.6219110411994908</v>
      </c>
      <c r="EA80" s="49">
        <v>23.033098661765056</v>
      </c>
      <c r="EB80" s="69">
        <v>14.885956317207466</v>
      </c>
      <c r="EC80" s="46">
        <v>158850</v>
      </c>
      <c r="ED80" s="46">
        <v>86995.200303219593</v>
      </c>
      <c r="EE80" s="46">
        <v>13702143.037912166</v>
      </c>
      <c r="EF80" s="49">
        <v>54.765628141781299</v>
      </c>
      <c r="EG80" s="50">
        <v>157.50458634676039</v>
      </c>
      <c r="EH80" s="50">
        <v>86.258376064917627</v>
      </c>
      <c r="EI80" s="49">
        <v>0.22714366837024419</v>
      </c>
      <c r="EJ80" s="49">
        <v>1.4826390536849758</v>
      </c>
      <c r="EK80" s="49">
        <v>1.252650070086436</v>
      </c>
      <c r="EL80" s="49">
        <v>11.449840111880118</v>
      </c>
      <c r="EM80" s="69">
        <v>12.845916612076989</v>
      </c>
      <c r="EN80" s="46">
        <v>160615</v>
      </c>
      <c r="EO80" s="46">
        <v>119064.54292527822</v>
      </c>
      <c r="EP80" s="46">
        <v>30542809.506245889</v>
      </c>
      <c r="EQ80" s="49">
        <v>74.130400600988835</v>
      </c>
      <c r="ER80" s="50">
        <v>256.52313237714907</v>
      </c>
      <c r="ES80" s="50">
        <v>190.16162566538549</v>
      </c>
      <c r="ET80" s="49">
        <v>5.2474657125819917</v>
      </c>
      <c r="EU80" s="49">
        <v>5.5629175529955424</v>
      </c>
      <c r="EV80" s="49">
        <v>0.29972393000913389</v>
      </c>
      <c r="EW80" s="49">
        <v>33.288124929751731</v>
      </c>
      <c r="EX80" s="69">
        <v>33.687621335969595</v>
      </c>
      <c r="EY80" s="46">
        <v>638649</v>
      </c>
      <c r="EZ80" s="46">
        <v>397531.26250478631</v>
      </c>
      <c r="FA80" s="46">
        <v>80757744.637750357</v>
      </c>
      <c r="FB80" s="49">
        <v>62.245656456799637</v>
      </c>
      <c r="FC80" s="50">
        <v>203.14816029538815</v>
      </c>
      <c r="FD80" s="50">
        <v>126.45090595577597</v>
      </c>
      <c r="FE80" s="49">
        <v>-2.9551874571681682</v>
      </c>
      <c r="FF80" s="49">
        <v>0.58252642667939658</v>
      </c>
      <c r="FG80" s="49">
        <v>3.645443575149439</v>
      </c>
      <c r="FH80" s="49">
        <v>34.764165319027214</v>
      </c>
      <c r="FI80" s="69">
        <v>39.67691692519054</v>
      </c>
      <c r="FK80" s="70">
        <v>20</v>
      </c>
      <c r="FL80" s="71">
        <v>10</v>
      </c>
      <c r="FM80" s="46">
        <v>1765</v>
      </c>
      <c r="FN80" s="71">
        <v>1258</v>
      </c>
    </row>
    <row r="81" spans="2:170" x14ac:dyDescent="0.2">
      <c r="B81" s="73" t="s">
        <v>64</v>
      </c>
      <c r="K81" s="69"/>
      <c r="T81" s="69"/>
      <c r="AC81" s="69"/>
      <c r="AL81" s="69"/>
      <c r="AU81" s="69"/>
      <c r="BD81" s="69"/>
      <c r="BM81" s="69"/>
      <c r="BV81" s="69"/>
      <c r="CE81" s="69"/>
      <c r="CN81" s="69"/>
      <c r="CW81" s="69"/>
      <c r="DF81" s="69"/>
      <c r="DQ81" s="69"/>
      <c r="EB81" s="69"/>
      <c r="EM81" s="69"/>
      <c r="EX81" s="69"/>
      <c r="FI81" s="69"/>
      <c r="FK81" s="70">
        <v>8</v>
      </c>
      <c r="FL81" s="71">
        <v>1</v>
      </c>
      <c r="FM81" s="46">
        <v>486</v>
      </c>
      <c r="FN81" s="71">
        <v>72</v>
      </c>
    </row>
    <row r="82" spans="2:170" x14ac:dyDescent="0.2">
      <c r="B82" s="81" t="s">
        <v>99</v>
      </c>
      <c r="C82" s="82">
        <v>269018</v>
      </c>
      <c r="D82" s="82">
        <v>138234.11711220222</v>
      </c>
      <c r="E82" s="82">
        <v>30470796.040521074</v>
      </c>
      <c r="F82" s="83">
        <v>51.384709243322831</v>
      </c>
      <c r="G82" s="84">
        <v>220.42891203036703</v>
      </c>
      <c r="H82" s="84">
        <v>113.26675553502396</v>
      </c>
      <c r="I82" s="83">
        <v>35.454606120567341</v>
      </c>
      <c r="J82" s="83">
        <v>82.273963920636646</v>
      </c>
      <c r="K82" s="85">
        <v>146.89847988887507</v>
      </c>
      <c r="L82" s="82">
        <v>268987</v>
      </c>
      <c r="M82" s="82">
        <v>156501.64205165516</v>
      </c>
      <c r="N82" s="82">
        <v>34199743.716050185</v>
      </c>
      <c r="O82" s="83">
        <v>58.181860852626762</v>
      </c>
      <c r="P82" s="84">
        <v>218.52642098644668</v>
      </c>
      <c r="Q82" s="84">
        <v>127.14273818455978</v>
      </c>
      <c r="R82" s="83">
        <v>21.533694480721387</v>
      </c>
      <c r="S82" s="83">
        <v>74.746678638127477</v>
      </c>
      <c r="T82" s="85">
        <v>112.37609453118519</v>
      </c>
      <c r="U82" s="82">
        <v>262830</v>
      </c>
      <c r="V82" s="82">
        <v>145019.37550274224</v>
      </c>
      <c r="W82" s="82">
        <v>27137336.451721523</v>
      </c>
      <c r="X82" s="83">
        <v>55.176112126751981</v>
      </c>
      <c r="Y82" s="84">
        <v>187.12903953450257</v>
      </c>
      <c r="Z82" s="84">
        <v>103.25052867527118</v>
      </c>
      <c r="AA82" s="83">
        <v>4.7033174333252719</v>
      </c>
      <c r="AB82" s="83">
        <v>53.73706824502294</v>
      </c>
      <c r="AC82" s="85">
        <v>60.967810577297897</v>
      </c>
      <c r="AD82" s="82">
        <v>271498</v>
      </c>
      <c r="AE82" s="82">
        <v>145441.21930314889</v>
      </c>
      <c r="AF82" s="82">
        <v>24471621.496019203</v>
      </c>
      <c r="AG82" s="83">
        <v>53.569904494010594</v>
      </c>
      <c r="AH82" s="84">
        <v>168.25781311013375</v>
      </c>
      <c r="AI82" s="84">
        <v>90.135549786809491</v>
      </c>
      <c r="AJ82" s="83">
        <v>-7.6127293608246491</v>
      </c>
      <c r="AK82" s="83">
        <v>33.670976116848379</v>
      </c>
      <c r="AL82" s="85">
        <v>23.494966471202794</v>
      </c>
      <c r="AM82" s="82">
        <v>265410</v>
      </c>
      <c r="AN82" s="82">
        <v>111478.23890784982</v>
      </c>
      <c r="AO82" s="82">
        <v>16357027.444031334</v>
      </c>
      <c r="AP82" s="83">
        <v>42.002275312855517</v>
      </c>
      <c r="AQ82" s="84">
        <v>146.72843421533045</v>
      </c>
      <c r="AR82" s="84">
        <v>61.629280901365185</v>
      </c>
      <c r="AS82" s="83">
        <v>-21.975871560424508</v>
      </c>
      <c r="AT82" s="83">
        <v>20.827886069980053</v>
      </c>
      <c r="AU82" s="85">
        <v>-5.7250949819571364</v>
      </c>
      <c r="AV82" s="82">
        <v>273823</v>
      </c>
      <c r="AW82" s="82">
        <v>106315.38531073446</v>
      </c>
      <c r="AX82" s="82">
        <v>15725797.030769071</v>
      </c>
      <c r="AY82" s="83">
        <v>38.826316748678693</v>
      </c>
      <c r="AZ82" s="84">
        <v>147.91647497496552</v>
      </c>
      <c r="BA82" s="84">
        <v>57.430519097260166</v>
      </c>
      <c r="BB82" s="83">
        <v>-18.001955293142213</v>
      </c>
      <c r="BC82" s="83">
        <v>12.614792875611691</v>
      </c>
      <c r="BD82" s="85">
        <v>-7.6580717913735405</v>
      </c>
      <c r="BE82" s="82">
        <v>273823</v>
      </c>
      <c r="BF82" s="82">
        <v>105450.3834274953</v>
      </c>
      <c r="BG82" s="82">
        <v>15138593.608820077</v>
      </c>
      <c r="BH82" s="83">
        <v>38.510418565093254</v>
      </c>
      <c r="BI82" s="84">
        <v>143.56129505426549</v>
      </c>
      <c r="BJ82" s="84">
        <v>55.286055622866151</v>
      </c>
      <c r="BK82" s="83">
        <v>-20.521973271652939</v>
      </c>
      <c r="BL82" s="83">
        <v>12.258547233505128</v>
      </c>
      <c r="BM82" s="85">
        <v>-10.779121824989833</v>
      </c>
      <c r="BN82" s="82">
        <v>247744</v>
      </c>
      <c r="BO82" s="82">
        <v>97628.748920187791</v>
      </c>
      <c r="BP82" s="82">
        <v>13347331.872830801</v>
      </c>
      <c r="BQ82" s="83">
        <v>39.407109322602281</v>
      </c>
      <c r="BR82" s="84">
        <v>136.7151788838587</v>
      </c>
      <c r="BS82" s="84">
        <v>53.875500003353466</v>
      </c>
      <c r="BT82" s="83">
        <v>3.7858103931087386</v>
      </c>
      <c r="BU82" s="83">
        <v>10.882545593576298</v>
      </c>
      <c r="BV82" s="85">
        <v>15.080348528808313</v>
      </c>
      <c r="BW82" s="82">
        <v>274288</v>
      </c>
      <c r="BX82" s="82">
        <v>145243.2971635256</v>
      </c>
      <c r="BY82" s="82">
        <v>20493164.121240839</v>
      </c>
      <c r="BZ82" s="83">
        <v>52.952844150500788</v>
      </c>
      <c r="CA82" s="84">
        <v>141.09542072821526</v>
      </c>
      <c r="CB82" s="84">
        <v>74.714038241705225</v>
      </c>
      <c r="CC82" s="83">
        <v>8.4501474234672642</v>
      </c>
      <c r="CD82" s="83">
        <v>5.9454352201502703</v>
      </c>
      <c r="CE82" s="85">
        <v>14.897980684633806</v>
      </c>
      <c r="CF82" s="82">
        <v>265890</v>
      </c>
      <c r="CG82" s="82">
        <v>179302.86865417377</v>
      </c>
      <c r="CH82" s="82">
        <v>35466184.360733658</v>
      </c>
      <c r="CI82" s="83">
        <v>67.434980124929012</v>
      </c>
      <c r="CJ82" s="84">
        <v>197.80042911158458</v>
      </c>
      <c r="CK82" s="84">
        <v>133.38668005842138</v>
      </c>
      <c r="CL82" s="83">
        <v>2.2537522286737373</v>
      </c>
      <c r="CM82" s="83">
        <v>27.620477162714135</v>
      </c>
      <c r="CN82" s="85">
        <v>30.4967265109922</v>
      </c>
      <c r="CO82" s="82">
        <v>274753</v>
      </c>
      <c r="CP82" s="82">
        <v>204490.69931856901</v>
      </c>
      <c r="CQ82" s="82">
        <v>49912856.515675023</v>
      </c>
      <c r="CR82" s="83">
        <v>74.427103368687142</v>
      </c>
      <c r="CS82" s="84">
        <v>244.08374895289253</v>
      </c>
      <c r="CT82" s="84">
        <v>181.66446413933616</v>
      </c>
      <c r="CU82" s="83">
        <v>0.11564131525962701</v>
      </c>
      <c r="CV82" s="83">
        <v>33.694255283476686</v>
      </c>
      <c r="CW82" s="85">
        <v>33.848861078777865</v>
      </c>
      <c r="CX82" s="82">
        <v>265890</v>
      </c>
      <c r="CY82" s="82">
        <v>214818.28364565587</v>
      </c>
      <c r="CZ82" s="82">
        <v>61655394.019841939</v>
      </c>
      <c r="DA82" s="83">
        <v>80.79216354344122</v>
      </c>
      <c r="DB82" s="84">
        <v>287.01185473366365</v>
      </c>
      <c r="DC82" s="84">
        <v>231.88308706548548</v>
      </c>
      <c r="DD82" s="83">
        <v>18.070356188883292</v>
      </c>
      <c r="DE82" s="83">
        <v>36.167643643433884</v>
      </c>
      <c r="DF82" s="85">
        <v>60.773621863773378</v>
      </c>
      <c r="DG82" s="82">
        <v>800835</v>
      </c>
      <c r="DH82" s="82">
        <v>439755.13466659962</v>
      </c>
      <c r="DI82" s="82">
        <v>91807876.208292782</v>
      </c>
      <c r="DJ82" s="83">
        <v>54.912077352588184</v>
      </c>
      <c r="DK82" s="84">
        <v>208.77044739431395</v>
      </c>
      <c r="DL82" s="84">
        <v>114.6401895625101</v>
      </c>
      <c r="DM82" s="83">
        <v>6.7013173199527269</v>
      </c>
      <c r="DN82" s="83">
        <v>26.629422502609149</v>
      </c>
      <c r="DO82" s="83">
        <v>18.676531539716468</v>
      </c>
      <c r="DP82" s="83">
        <v>70.152491186260193</v>
      </c>
      <c r="DQ82" s="85">
        <v>101.93107486856043</v>
      </c>
      <c r="DR82" s="82">
        <v>810731</v>
      </c>
      <c r="DS82" s="82">
        <v>363234.84352173319</v>
      </c>
      <c r="DT82" s="82">
        <v>56554445.970819607</v>
      </c>
      <c r="DU82" s="83">
        <v>44.803374179812188</v>
      </c>
      <c r="DV82" s="84">
        <v>155.69664358875258</v>
      </c>
      <c r="DW82" s="84">
        <v>69.757349812477386</v>
      </c>
      <c r="DX82" s="83">
        <v>5.7143825783308797</v>
      </c>
      <c r="DY82" s="83">
        <v>-10.719946300001068</v>
      </c>
      <c r="DZ82" s="83">
        <v>-15.545972532391362</v>
      </c>
      <c r="EA82" s="83">
        <v>23.520798987111686</v>
      </c>
      <c r="EB82" s="85">
        <v>4.3182895049038308</v>
      </c>
      <c r="EC82" s="82">
        <v>795855</v>
      </c>
      <c r="ED82" s="82">
        <v>348322.42951120867</v>
      </c>
      <c r="EE82" s="82">
        <v>48979089.602891721</v>
      </c>
      <c r="EF82" s="83">
        <v>43.767071829819336</v>
      </c>
      <c r="EG82" s="84">
        <v>140.61422823566869</v>
      </c>
      <c r="EH82" s="84">
        <v>61.542730274851223</v>
      </c>
      <c r="EI82" s="83">
        <v>5.1804186044667535</v>
      </c>
      <c r="EJ82" s="83">
        <v>1.6706471152701929</v>
      </c>
      <c r="EK82" s="83">
        <v>-3.3369058003638319</v>
      </c>
      <c r="EL82" s="83">
        <v>9.287726882276532</v>
      </c>
      <c r="EM82" s="85">
        <v>5.6408983850249941</v>
      </c>
      <c r="EN82" s="82">
        <v>806533</v>
      </c>
      <c r="EO82" s="82">
        <v>598611.85161839868</v>
      </c>
      <c r="EP82" s="82">
        <v>147034434.89625064</v>
      </c>
      <c r="EQ82" s="83">
        <v>74.220379280004494</v>
      </c>
      <c r="ER82" s="84">
        <v>245.62566627895919</v>
      </c>
      <c r="ES82" s="84">
        <v>182.30430112128161</v>
      </c>
      <c r="ET82" s="83">
        <v>2.6146909216750509</v>
      </c>
      <c r="EU82" s="83">
        <v>9.3585208220532436</v>
      </c>
      <c r="EV82" s="83">
        <v>6.5719926063144092</v>
      </c>
      <c r="EW82" s="83">
        <v>34.055367734207742</v>
      </c>
      <c r="EX82" s="85">
        <v>42.865476590073122</v>
      </c>
      <c r="EY82" s="82">
        <v>3213954</v>
      </c>
      <c r="EZ82" s="82">
        <v>1749924.2593179401</v>
      </c>
      <c r="FA82" s="82">
        <v>344375846.67825472</v>
      </c>
      <c r="FB82" s="83">
        <v>54.447707071038977</v>
      </c>
      <c r="FC82" s="84">
        <v>196.79471545384513</v>
      </c>
      <c r="FD82" s="84">
        <v>107.15021020159428</v>
      </c>
      <c r="FE82" s="83">
        <v>5.0282590189488197</v>
      </c>
      <c r="FF82" s="83">
        <v>6.4359867076177082</v>
      </c>
      <c r="FG82" s="83">
        <v>1.3403323085169594</v>
      </c>
      <c r="FH82" s="83">
        <v>35.793164988586675</v>
      </c>
      <c r="FI82" s="85">
        <v>37.61324465170361</v>
      </c>
      <c r="FK82" s="86">
        <v>102</v>
      </c>
      <c r="FL82" s="87">
        <v>41</v>
      </c>
      <c r="FM82" s="82">
        <v>8863</v>
      </c>
      <c r="FN82" s="87">
        <v>5870</v>
      </c>
    </row>
    <row r="83" spans="2:170" x14ac:dyDescent="0.2">
      <c r="B83" s="68" t="s">
        <v>100</v>
      </c>
      <c r="K83" s="69"/>
      <c r="T83" s="69"/>
      <c r="AC83" s="69"/>
      <c r="AL83" s="69"/>
      <c r="AU83" s="69"/>
      <c r="BD83" s="69"/>
      <c r="BM83" s="69"/>
      <c r="BV83" s="69"/>
      <c r="CE83" s="69"/>
      <c r="CN83" s="69"/>
      <c r="CW83" s="69"/>
      <c r="DF83" s="69"/>
      <c r="DQ83" s="69"/>
      <c r="EB83" s="69"/>
      <c r="EM83" s="69"/>
      <c r="EX83" s="69"/>
      <c r="FI83" s="69"/>
      <c r="FK83" s="70"/>
      <c r="FL83" s="71"/>
      <c r="FN83" s="71"/>
    </row>
    <row r="84" spans="2:170" x14ac:dyDescent="0.2">
      <c r="B84" s="72" t="s">
        <v>86</v>
      </c>
      <c r="K84" s="69"/>
      <c r="T84" s="69"/>
      <c r="AC84" s="69"/>
      <c r="AL84" s="69"/>
      <c r="AU84" s="69"/>
      <c r="BD84" s="69"/>
      <c r="BM84" s="69"/>
      <c r="BV84" s="69"/>
      <c r="CE84" s="69"/>
      <c r="CN84" s="69"/>
      <c r="CW84" s="69"/>
      <c r="DF84" s="69"/>
      <c r="DQ84" s="69"/>
      <c r="EB84" s="69"/>
      <c r="EM84" s="69"/>
      <c r="EX84" s="69"/>
      <c r="FI84" s="69"/>
      <c r="FK84" s="70"/>
      <c r="FL84" s="71"/>
      <c r="FN84" s="71"/>
    </row>
    <row r="85" spans="2:170" x14ac:dyDescent="0.2">
      <c r="B85" s="73" t="s">
        <v>61</v>
      </c>
      <c r="C85" s="46">
        <v>411494</v>
      </c>
      <c r="D85" s="46">
        <v>199141.47095681625</v>
      </c>
      <c r="E85" s="46">
        <v>59725464.999513283</v>
      </c>
      <c r="F85" s="49">
        <v>48.394744748845973</v>
      </c>
      <c r="G85" s="50">
        <v>299.91475262560817</v>
      </c>
      <c r="H85" s="50">
        <v>145.1429789972959</v>
      </c>
      <c r="I85" s="49">
        <v>15.812280240757014</v>
      </c>
      <c r="J85" s="49">
        <v>48.528791280418666</v>
      </c>
      <c r="K85" s="69">
        <v>72.014579995787145</v>
      </c>
      <c r="L85" s="46">
        <v>411494</v>
      </c>
      <c r="M85" s="46">
        <v>131616.24543301758</v>
      </c>
      <c r="N85" s="46">
        <v>33056502.791274711</v>
      </c>
      <c r="O85" s="49">
        <v>31.984973154655375</v>
      </c>
      <c r="P85" s="50">
        <v>251.15822657392164</v>
      </c>
      <c r="Q85" s="50">
        <v>80.332891345377362</v>
      </c>
      <c r="R85" s="49">
        <v>-22.7308169370549</v>
      </c>
      <c r="S85" s="49">
        <v>20.740397815434552</v>
      </c>
      <c r="T85" s="69">
        <v>-6.7048809812164656</v>
      </c>
      <c r="U85" s="46">
        <v>398130</v>
      </c>
      <c r="V85" s="46">
        <v>179175.94555169196</v>
      </c>
      <c r="W85" s="46">
        <v>52035117.262014449</v>
      </c>
      <c r="X85" s="49">
        <v>45.004381873180108</v>
      </c>
      <c r="Y85" s="50">
        <v>290.41352120004524</v>
      </c>
      <c r="Z85" s="50">
        <v>130.69881009221723</v>
      </c>
      <c r="AA85" s="49">
        <v>-7.9835132342863107</v>
      </c>
      <c r="AB85" s="49">
        <v>28.936462497395443</v>
      </c>
      <c r="AC85" s="69">
        <v>18.642802950052324</v>
      </c>
      <c r="AD85" s="46">
        <v>411401</v>
      </c>
      <c r="AE85" s="46">
        <v>183495.68925451615</v>
      </c>
      <c r="AF85" s="46">
        <v>54127151.660270981</v>
      </c>
      <c r="AG85" s="49">
        <v>44.602635689878284</v>
      </c>
      <c r="AH85" s="50">
        <v>294.97778329383192</v>
      </c>
      <c r="AI85" s="50">
        <v>131.56786604862648</v>
      </c>
      <c r="AJ85" s="49">
        <v>-8.1092081137729153</v>
      </c>
      <c r="AK85" s="49">
        <v>25.338305201110632</v>
      </c>
      <c r="AL85" s="69">
        <v>15.174361186017608</v>
      </c>
      <c r="AM85" s="46">
        <v>396750</v>
      </c>
      <c r="AN85" s="46">
        <v>169609.92363173526</v>
      </c>
      <c r="AO85" s="46">
        <v>46502927.345438257</v>
      </c>
      <c r="AP85" s="49">
        <v>42.74982322160939</v>
      </c>
      <c r="AQ85" s="50">
        <v>274.1757460277355</v>
      </c>
      <c r="AR85" s="50">
        <v>117.20964674338566</v>
      </c>
      <c r="AS85" s="49">
        <v>-6.2366795840605826</v>
      </c>
      <c r="AT85" s="49">
        <v>21.363397624218749</v>
      </c>
      <c r="AU85" s="69">
        <v>13.794351381976115</v>
      </c>
      <c r="AV85" s="46">
        <v>415400</v>
      </c>
      <c r="AW85" s="46">
        <v>223813.7531486146</v>
      </c>
      <c r="AX85" s="46">
        <v>81755796.473889172</v>
      </c>
      <c r="AY85" s="49">
        <v>53.879093198992443</v>
      </c>
      <c r="AZ85" s="50">
        <v>365.28495377852175</v>
      </c>
      <c r="BA85" s="50">
        <v>196.8122206882262</v>
      </c>
      <c r="BB85" s="49">
        <v>-10.572773562324331</v>
      </c>
      <c r="BC85" s="49">
        <v>21.214138948661009</v>
      </c>
      <c r="BD85" s="69">
        <v>8.3984425120192299</v>
      </c>
      <c r="BE85" s="46">
        <v>415462</v>
      </c>
      <c r="BF85" s="46">
        <v>219065.83178040796</v>
      </c>
      <c r="BG85" s="46">
        <v>86619426.707896382</v>
      </c>
      <c r="BH85" s="49">
        <v>52.728247536575658</v>
      </c>
      <c r="BI85" s="50">
        <v>395.40363736287213</v>
      </c>
      <c r="BJ85" s="50">
        <v>208.48940867731918</v>
      </c>
      <c r="BK85" s="49">
        <v>3.8771503403554455</v>
      </c>
      <c r="BL85" s="49">
        <v>25.102693279612019</v>
      </c>
      <c r="BM85" s="69">
        <v>29.953112777986789</v>
      </c>
      <c r="BN85" s="46">
        <v>374976</v>
      </c>
      <c r="BO85" s="46">
        <v>195988.99881174674</v>
      </c>
      <c r="BP85" s="46">
        <v>59050692.995240197</v>
      </c>
      <c r="BQ85" s="49">
        <v>52.267078109464798</v>
      </c>
      <c r="BR85" s="50">
        <v>301.29595718767945</v>
      </c>
      <c r="BS85" s="50">
        <v>157.47859328394404</v>
      </c>
      <c r="BT85" s="49">
        <v>6.9852771958196618</v>
      </c>
      <c r="BU85" s="49">
        <v>19.959861722202305</v>
      </c>
      <c r="BV85" s="69">
        <v>28.339390587096545</v>
      </c>
      <c r="BW85" s="46">
        <v>415152</v>
      </c>
      <c r="BX85" s="46">
        <v>251873.48018804568</v>
      </c>
      <c r="BY85" s="46">
        <v>75017764.456458002</v>
      </c>
      <c r="BZ85" s="49">
        <v>60.670183496176257</v>
      </c>
      <c r="CA85" s="50">
        <v>297.83907539789681</v>
      </c>
      <c r="CB85" s="50">
        <v>180.69951356721876</v>
      </c>
      <c r="CC85" s="49">
        <v>2.3205908736253145</v>
      </c>
      <c r="CD85" s="49">
        <v>19.259361897155291</v>
      </c>
      <c r="CE85" s="69">
        <v>22.026883765280132</v>
      </c>
      <c r="CF85" s="46">
        <v>402030</v>
      </c>
      <c r="CG85" s="46">
        <v>280212.03956320876</v>
      </c>
      <c r="CH85" s="46">
        <v>102911359.35332461</v>
      </c>
      <c r="CI85" s="49">
        <v>69.699286014279721</v>
      </c>
      <c r="CJ85" s="50">
        <v>367.26244708736158</v>
      </c>
      <c r="CK85" s="50">
        <v>255.97930341846282</v>
      </c>
      <c r="CL85" s="49">
        <v>10.603907817777017</v>
      </c>
      <c r="CM85" s="49">
        <v>21.288424826373245</v>
      </c>
      <c r="CN85" s="69">
        <v>34.149737588528851</v>
      </c>
      <c r="CO85" s="46">
        <v>415431</v>
      </c>
      <c r="CP85" s="46">
        <v>286148.57186209224</v>
      </c>
      <c r="CQ85" s="46">
        <v>89435335.586814076</v>
      </c>
      <c r="CR85" s="49">
        <v>68.879927560074293</v>
      </c>
      <c r="CS85" s="50">
        <v>312.54860020729706</v>
      </c>
      <c r="CT85" s="50">
        <v>215.28324941281241</v>
      </c>
      <c r="CU85" s="49">
        <v>2.7977667518587674</v>
      </c>
      <c r="CV85" s="49">
        <v>14.529288219015077</v>
      </c>
      <c r="CW85" s="69">
        <v>17.733550565850368</v>
      </c>
      <c r="CX85" s="46">
        <v>409860</v>
      </c>
      <c r="CY85" s="46">
        <v>291870.10332778702</v>
      </c>
      <c r="CZ85" s="46">
        <v>95068979.702881277</v>
      </c>
      <c r="DA85" s="49">
        <v>71.212146422628948</v>
      </c>
      <c r="DB85" s="50">
        <v>325.72359628116249</v>
      </c>
      <c r="DC85" s="50">
        <v>231.95476431679421</v>
      </c>
      <c r="DD85" s="49">
        <v>18.916828461251736</v>
      </c>
      <c r="DE85" s="49">
        <v>14.371382165473786</v>
      </c>
      <c r="DF85" s="69">
        <v>36.006820338389012</v>
      </c>
      <c r="DG85" s="46">
        <v>1221118</v>
      </c>
      <c r="DH85" s="46">
        <v>509933.66194152582</v>
      </c>
      <c r="DI85" s="46">
        <v>144817085.05280244</v>
      </c>
      <c r="DJ85" s="49">
        <v>41.75957294393546</v>
      </c>
      <c r="DK85" s="50">
        <v>283.99200888489031</v>
      </c>
      <c r="DL85" s="50">
        <v>118.59385010523343</v>
      </c>
      <c r="DM85" s="49">
        <v>9.5070953023215772</v>
      </c>
      <c r="DN85" s="49">
        <v>3.7517352686087819</v>
      </c>
      <c r="DO85" s="49">
        <v>-5.2556960057311448</v>
      </c>
      <c r="DP85" s="49">
        <v>33.533812263679494</v>
      </c>
      <c r="DQ85" s="69">
        <v>26.515681026318177</v>
      </c>
      <c r="DR85" s="46">
        <v>1223551</v>
      </c>
      <c r="DS85" s="46">
        <v>576919.36603486608</v>
      </c>
      <c r="DT85" s="46">
        <v>182385875.4795984</v>
      </c>
      <c r="DU85" s="49">
        <v>47.15123162294551</v>
      </c>
      <c r="DV85" s="50">
        <v>316.13755095989609</v>
      </c>
      <c r="DW85" s="50">
        <v>149.06274890020802</v>
      </c>
      <c r="DX85" s="49">
        <v>2.360424181987324</v>
      </c>
      <c r="DY85" s="49">
        <v>-6.4738551924975214</v>
      </c>
      <c r="DZ85" s="49">
        <v>-8.6305615135108624</v>
      </c>
      <c r="EA85" s="49">
        <v>21.997793535378523</v>
      </c>
      <c r="EB85" s="69">
        <v>11.468698919175308</v>
      </c>
      <c r="EC85" s="46">
        <v>1205590</v>
      </c>
      <c r="ED85" s="46">
        <v>666928.31078020041</v>
      </c>
      <c r="EE85" s="46">
        <v>220687884.15959457</v>
      </c>
      <c r="EF85" s="49">
        <v>55.319661807098626</v>
      </c>
      <c r="EG85" s="50">
        <v>330.90195841502776</v>
      </c>
      <c r="EH85" s="50">
        <v>183.0538443082595</v>
      </c>
      <c r="EI85" s="49">
        <v>0.65582119584048226</v>
      </c>
      <c r="EJ85" s="49">
        <v>4.8489415350650136</v>
      </c>
      <c r="EK85" s="49">
        <v>4.1658001388562118</v>
      </c>
      <c r="EL85" s="49">
        <v>21.709885656959397</v>
      </c>
      <c r="EM85" s="69">
        <v>26.780076242769869</v>
      </c>
      <c r="EN85" s="46">
        <v>1227321</v>
      </c>
      <c r="EO85" s="46">
        <v>858230.71475308796</v>
      </c>
      <c r="EP85" s="46">
        <v>287415674.64301997</v>
      </c>
      <c r="EQ85" s="49">
        <v>69.927159622713859</v>
      </c>
      <c r="ER85" s="50">
        <v>334.89325154915849</v>
      </c>
      <c r="ES85" s="50">
        <v>234.18133857647669</v>
      </c>
      <c r="ET85" s="49">
        <v>1.258260661512949</v>
      </c>
      <c r="EU85" s="49">
        <v>11.77876619554913</v>
      </c>
      <c r="EV85" s="49">
        <v>10.389775081419755</v>
      </c>
      <c r="EW85" s="49">
        <v>16.925689026607994</v>
      </c>
      <c r="EX85" s="69">
        <v>29.07400512881107</v>
      </c>
      <c r="EY85" s="46">
        <v>4877580</v>
      </c>
      <c r="EZ85" s="46">
        <v>2612012.0535096801</v>
      </c>
      <c r="FA85" s="46">
        <v>835306519.33501542</v>
      </c>
      <c r="FB85" s="49">
        <v>53.551393385852826</v>
      </c>
      <c r="FC85" s="50">
        <v>319.79428204117193</v>
      </c>
      <c r="FD85" s="50">
        <v>171.25429400133169</v>
      </c>
      <c r="FE85" s="49">
        <v>3.333195628616735</v>
      </c>
      <c r="FF85" s="49">
        <v>3.9719904465781442</v>
      </c>
      <c r="FG85" s="49">
        <v>0.61818935740246328</v>
      </c>
      <c r="FH85" s="49">
        <v>22.241313734249527</v>
      </c>
      <c r="FI85" s="69">
        <v>22.99699652597149</v>
      </c>
      <c r="FK85" s="70">
        <v>109</v>
      </c>
      <c r="FL85" s="71">
        <v>76</v>
      </c>
      <c r="FM85" s="46">
        <v>13662</v>
      </c>
      <c r="FN85" s="71">
        <v>12020</v>
      </c>
    </row>
    <row r="86" spans="2:170" x14ac:dyDescent="0.2">
      <c r="B86" s="73" t="s">
        <v>62</v>
      </c>
      <c r="K86" s="69"/>
      <c r="T86" s="69"/>
      <c r="AC86" s="69"/>
      <c r="AL86" s="69"/>
      <c r="AU86" s="69"/>
      <c r="BD86" s="69"/>
      <c r="BM86" s="69"/>
      <c r="BV86" s="69"/>
      <c r="CE86" s="69"/>
      <c r="CN86" s="69"/>
      <c r="CW86" s="69"/>
      <c r="DF86" s="69"/>
      <c r="DQ86" s="69"/>
      <c r="EB86" s="69"/>
      <c r="EM86" s="69"/>
      <c r="EX86" s="69"/>
      <c r="FI86" s="69"/>
      <c r="FK86" s="70">
        <v>12</v>
      </c>
      <c r="FL86" s="71">
        <v>3</v>
      </c>
      <c r="FM86" s="46">
        <v>228</v>
      </c>
      <c r="FN86" s="71">
        <v>55</v>
      </c>
    </row>
    <row r="87" spans="2:170" x14ac:dyDescent="0.2">
      <c r="B87" s="73" t="s">
        <v>63</v>
      </c>
      <c r="C87" s="46">
        <v>202120</v>
      </c>
      <c r="D87" s="46">
        <v>98357.352767382312</v>
      </c>
      <c r="E87" s="46">
        <v>24593487.048278909</v>
      </c>
      <c r="F87" s="49">
        <v>48.662850171869344</v>
      </c>
      <c r="G87" s="50">
        <v>250.04218145686721</v>
      </c>
      <c r="H87" s="50">
        <v>121.67765212882895</v>
      </c>
      <c r="I87" s="49">
        <v>-0.17230154476542162</v>
      </c>
      <c r="J87" s="49">
        <v>30.680517070666436</v>
      </c>
      <c r="K87" s="69">
        <v>30.455352521056557</v>
      </c>
      <c r="L87" s="46">
        <v>202120</v>
      </c>
      <c r="M87" s="46">
        <v>65309.482418016596</v>
      </c>
      <c r="N87" s="46">
        <v>13388398.231092053</v>
      </c>
      <c r="O87" s="49">
        <v>32.312231554530278</v>
      </c>
      <c r="P87" s="50">
        <v>204.99930079676554</v>
      </c>
      <c r="Q87" s="50">
        <v>66.239848758618905</v>
      </c>
      <c r="R87" s="49">
        <v>-28.509468238606832</v>
      </c>
      <c r="S87" s="49">
        <v>8.9238154076253426</v>
      </c>
      <c r="T87" s="69">
        <v>-22.129785150338673</v>
      </c>
      <c r="U87" s="46">
        <v>195600</v>
      </c>
      <c r="V87" s="46">
        <v>97556.841896449114</v>
      </c>
      <c r="W87" s="46">
        <v>24336920.665183067</v>
      </c>
      <c r="X87" s="49">
        <v>49.875686041129406</v>
      </c>
      <c r="Y87" s="50">
        <v>249.46400674814058</v>
      </c>
      <c r="Z87" s="50">
        <v>124.42188479132447</v>
      </c>
      <c r="AA87" s="49">
        <v>-1.8955432073176983</v>
      </c>
      <c r="AB87" s="49">
        <v>17.038867701422664</v>
      </c>
      <c r="AC87" s="69">
        <v>14.820345394773362</v>
      </c>
      <c r="AD87" s="46">
        <v>201314</v>
      </c>
      <c r="AE87" s="46">
        <v>95800.321124529801</v>
      </c>
      <c r="AF87" s="46">
        <v>24359493.692099042</v>
      </c>
      <c r="AG87" s="49">
        <v>47.587510617507874</v>
      </c>
      <c r="AH87" s="50">
        <v>254.27361209399706</v>
      </c>
      <c r="AI87" s="50">
        <v>121.00248215275163</v>
      </c>
      <c r="AJ87" s="49">
        <v>-11.613290576660798</v>
      </c>
      <c r="AK87" s="49">
        <v>24.24657718796589</v>
      </c>
      <c r="AL87" s="69">
        <v>9.8174611475922049</v>
      </c>
      <c r="AM87" s="46">
        <v>196590</v>
      </c>
      <c r="AN87" s="46">
        <v>95749.832841691255</v>
      </c>
      <c r="AO87" s="46">
        <v>21746279.216204736</v>
      </c>
      <c r="AP87" s="49">
        <v>48.705342510652244</v>
      </c>
      <c r="AQ87" s="50">
        <v>227.11558413014802</v>
      </c>
      <c r="AR87" s="50">
        <v>110.61742314565714</v>
      </c>
      <c r="AS87" s="49">
        <v>-5.1767520379736549</v>
      </c>
      <c r="AT87" s="49">
        <v>15.674117205878733</v>
      </c>
      <c r="AU87" s="69">
        <v>9.6859549860876175</v>
      </c>
      <c r="AV87" s="46">
        <v>202988</v>
      </c>
      <c r="AW87" s="46">
        <v>121295.7908292683</v>
      </c>
      <c r="AX87" s="46">
        <v>41127853.864762999</v>
      </c>
      <c r="AY87" s="49">
        <v>59.755153422501969</v>
      </c>
      <c r="AZ87" s="50">
        <v>339.070742550771</v>
      </c>
      <c r="BA87" s="50">
        <v>202.61224242202988</v>
      </c>
      <c r="BB87" s="49">
        <v>-5.073772958696507</v>
      </c>
      <c r="BC87" s="49">
        <v>21.083984804633634</v>
      </c>
      <c r="BD87" s="69">
        <v>14.940458326345443</v>
      </c>
      <c r="BE87" s="46">
        <v>201252</v>
      </c>
      <c r="BF87" s="46">
        <v>130985.18248175182</v>
      </c>
      <c r="BG87" s="46">
        <v>48649953.641927786</v>
      </c>
      <c r="BH87" s="49">
        <v>65.085158150851584</v>
      </c>
      <c r="BI87" s="50">
        <v>371.41570306019497</v>
      </c>
      <c r="BJ87" s="50">
        <v>241.73649773382519</v>
      </c>
      <c r="BK87" s="49">
        <v>14.766339808310168</v>
      </c>
      <c r="BL87" s="49">
        <v>18.408027577291787</v>
      </c>
      <c r="BM87" s="69">
        <v>35.892559289592178</v>
      </c>
      <c r="BN87" s="46">
        <v>181384</v>
      </c>
      <c r="BO87" s="46">
        <v>117624.1262254902</v>
      </c>
      <c r="BP87" s="46">
        <v>29089468.733539011</v>
      </c>
      <c r="BQ87" s="49">
        <v>64.848126750700274</v>
      </c>
      <c r="BR87" s="50">
        <v>247.30869139697862</v>
      </c>
      <c r="BS87" s="50">
        <v>160.3750536626109</v>
      </c>
      <c r="BT87" s="49">
        <v>13.345722205251196</v>
      </c>
      <c r="BU87" s="49">
        <v>20.100558266606054</v>
      </c>
      <c r="BV87" s="69">
        <v>36.12884513977739</v>
      </c>
      <c r="BW87" s="46">
        <v>200818</v>
      </c>
      <c r="BX87" s="46">
        <v>139804.72373081464</v>
      </c>
      <c r="BY87" s="46">
        <v>35261005.932508186</v>
      </c>
      <c r="BZ87" s="49">
        <v>69.617625775983541</v>
      </c>
      <c r="CA87" s="50">
        <v>252.21612683417672</v>
      </c>
      <c r="CB87" s="50">
        <v>175.58687932609718</v>
      </c>
      <c r="CC87" s="49">
        <v>11.659438744510705</v>
      </c>
      <c r="CD87" s="49">
        <v>13.640981573352947</v>
      </c>
      <c r="CE87" s="69">
        <v>26.890882208670892</v>
      </c>
      <c r="CF87" s="46">
        <v>194160</v>
      </c>
      <c r="CG87" s="46">
        <v>149322.15961691938</v>
      </c>
      <c r="CH87" s="46">
        <v>52153015.17029164</v>
      </c>
      <c r="CI87" s="49">
        <v>76.906757116254326</v>
      </c>
      <c r="CJ87" s="50">
        <v>349.26507428025633</v>
      </c>
      <c r="CK87" s="50">
        <v>268.60844236862198</v>
      </c>
      <c r="CL87" s="49">
        <v>21.438173895466278</v>
      </c>
      <c r="CM87" s="49">
        <v>21.730977884350068</v>
      </c>
      <c r="CN87" s="69">
        <v>47.827876607762789</v>
      </c>
      <c r="CO87" s="46">
        <v>201283</v>
      </c>
      <c r="CP87" s="46">
        <v>144577.72340846184</v>
      </c>
      <c r="CQ87" s="46">
        <v>39967342.955877021</v>
      </c>
      <c r="CR87" s="49">
        <v>71.828084541894668</v>
      </c>
      <c r="CS87" s="50">
        <v>276.44191659430857</v>
      </c>
      <c r="CT87" s="50">
        <v>198.5629335605939</v>
      </c>
      <c r="CU87" s="49">
        <v>4.8582757731627844</v>
      </c>
      <c r="CV87" s="49">
        <v>16.124973769628571</v>
      </c>
      <c r="CW87" s="69">
        <v>21.766645236877778</v>
      </c>
      <c r="CX87" s="46">
        <v>200010</v>
      </c>
      <c r="CY87" s="46">
        <v>143469.26719427173</v>
      </c>
      <c r="CZ87" s="46">
        <v>39991039.863653019</v>
      </c>
      <c r="DA87" s="49">
        <v>71.731047044783622</v>
      </c>
      <c r="DB87" s="50">
        <v>278.74290184741204</v>
      </c>
      <c r="DC87" s="50">
        <v>199.94520205816218</v>
      </c>
      <c r="DD87" s="49">
        <v>14.655862756518514</v>
      </c>
      <c r="DE87" s="49">
        <v>13.60906068940792</v>
      </c>
      <c r="DF87" s="69">
        <v>30.259448702978258</v>
      </c>
      <c r="DG87" s="46">
        <v>599840</v>
      </c>
      <c r="DH87" s="46">
        <v>261223.67708184803</v>
      </c>
      <c r="DI87" s="46">
        <v>62318805.944554023</v>
      </c>
      <c r="DJ87" s="49">
        <v>43.548892551655115</v>
      </c>
      <c r="DK87" s="50">
        <v>238.56492122277245</v>
      </c>
      <c r="DL87" s="50">
        <v>103.89238120924584</v>
      </c>
      <c r="DM87" s="49">
        <v>3.506171476098364</v>
      </c>
      <c r="DN87" s="49">
        <v>-6.53370071761662</v>
      </c>
      <c r="DO87" s="49">
        <v>-9.6997812308887088</v>
      </c>
      <c r="DP87" s="49">
        <v>20.51059963882615</v>
      </c>
      <c r="DQ87" s="69">
        <v>8.8213351137053913</v>
      </c>
      <c r="DR87" s="46">
        <v>600892</v>
      </c>
      <c r="DS87" s="46">
        <v>312845.94479548931</v>
      </c>
      <c r="DT87" s="46">
        <v>87233626.773066774</v>
      </c>
      <c r="DU87" s="49">
        <v>52.063589596048764</v>
      </c>
      <c r="DV87" s="50">
        <v>278.83892447476762</v>
      </c>
      <c r="DW87" s="50">
        <v>145.1735532725794</v>
      </c>
      <c r="DX87" s="49">
        <v>1.8730376167257783</v>
      </c>
      <c r="DY87" s="49">
        <v>-5.4627444995714152</v>
      </c>
      <c r="DZ87" s="49">
        <v>-7.2009064301384651</v>
      </c>
      <c r="EA87" s="49">
        <v>20.876318471052546</v>
      </c>
      <c r="EB87" s="69">
        <v>12.172127881750136</v>
      </c>
      <c r="EC87" s="46">
        <v>583454</v>
      </c>
      <c r="ED87" s="46">
        <v>388414.03243805666</v>
      </c>
      <c r="EE87" s="46">
        <v>113000428.30797498</v>
      </c>
      <c r="EF87" s="49">
        <v>66.571491915053571</v>
      </c>
      <c r="EG87" s="50">
        <v>290.92777003620751</v>
      </c>
      <c r="EH87" s="50">
        <v>193.67495690829952</v>
      </c>
      <c r="EI87" s="49">
        <v>1.982835468703571</v>
      </c>
      <c r="EJ87" s="49">
        <v>15.429432751323622</v>
      </c>
      <c r="EK87" s="49">
        <v>13.185157306914514</v>
      </c>
      <c r="EL87" s="49">
        <v>17.545368115235966</v>
      </c>
      <c r="EM87" s="69">
        <v>33.043909808190513</v>
      </c>
      <c r="EN87" s="46">
        <v>595453</v>
      </c>
      <c r="EO87" s="46">
        <v>437369.15021965298</v>
      </c>
      <c r="EP87" s="46">
        <v>132111397.98982169</v>
      </c>
      <c r="EQ87" s="49">
        <v>73.45149830795259</v>
      </c>
      <c r="ER87" s="50">
        <v>302.05925114625364</v>
      </c>
      <c r="ES87" s="50">
        <v>221.86704574470477</v>
      </c>
      <c r="ET87" s="49">
        <v>3.5945176690002643</v>
      </c>
      <c r="EU87" s="49">
        <v>17.367083194439065</v>
      </c>
      <c r="EV87" s="49">
        <v>13.294685698964338</v>
      </c>
      <c r="EW87" s="49">
        <v>17.887823206524555</v>
      </c>
      <c r="EX87" s="69">
        <v>33.560638779168769</v>
      </c>
      <c r="EY87" s="46">
        <v>2379639</v>
      </c>
      <c r="EZ87" s="46">
        <v>1399852.8045350469</v>
      </c>
      <c r="FA87" s="46">
        <v>394664259.01541746</v>
      </c>
      <c r="FB87" s="49">
        <v>58.826267536170278</v>
      </c>
      <c r="FC87" s="50">
        <v>281.93268444856454</v>
      </c>
      <c r="FD87" s="50">
        <v>165.85047522561931</v>
      </c>
      <c r="FE87" s="49">
        <v>2.7359540156639972</v>
      </c>
      <c r="FF87" s="49">
        <v>6.0853632980878967</v>
      </c>
      <c r="FG87" s="49">
        <v>3.2602113978533644</v>
      </c>
      <c r="FH87" s="49">
        <v>19.841456307413903</v>
      </c>
      <c r="FI87" s="69">
        <v>23.74854112521076</v>
      </c>
      <c r="FK87" s="70">
        <v>105</v>
      </c>
      <c r="FL87" s="71">
        <v>65</v>
      </c>
      <c r="FM87" s="46">
        <v>6667</v>
      </c>
      <c r="FN87" s="71">
        <v>5307</v>
      </c>
    </row>
    <row r="88" spans="2:170" x14ac:dyDescent="0.2">
      <c r="B88" s="73" t="s">
        <v>64</v>
      </c>
      <c r="K88" s="69"/>
      <c r="T88" s="69"/>
      <c r="AC88" s="69"/>
      <c r="AL88" s="69"/>
      <c r="AU88" s="69"/>
      <c r="BD88" s="69"/>
      <c r="BM88" s="69"/>
      <c r="BV88" s="69"/>
      <c r="CE88" s="69"/>
      <c r="CN88" s="69"/>
      <c r="CW88" s="69"/>
      <c r="DF88" s="69"/>
      <c r="DQ88" s="69"/>
      <c r="EB88" s="69"/>
      <c r="EM88" s="69"/>
      <c r="EX88" s="69"/>
      <c r="FI88" s="69"/>
      <c r="FK88" s="70">
        <v>3</v>
      </c>
      <c r="FL88" s="71">
        <v>3</v>
      </c>
      <c r="FM88" s="46">
        <v>171</v>
      </c>
      <c r="FN88" s="71">
        <v>171</v>
      </c>
    </row>
    <row r="89" spans="2:170" x14ac:dyDescent="0.2">
      <c r="B89" s="74" t="s">
        <v>87</v>
      </c>
      <c r="C89" s="75">
        <v>625828</v>
      </c>
      <c r="D89" s="75">
        <v>302700.85151639103</v>
      </c>
      <c r="E89" s="75">
        <v>86227679.464497432</v>
      </c>
      <c r="F89" s="76">
        <v>48.368058239067452</v>
      </c>
      <c r="G89" s="77">
        <v>284.86104030608669</v>
      </c>
      <c r="H89" s="77">
        <v>137.78175387566142</v>
      </c>
      <c r="I89" s="76">
        <v>10.139313339673372</v>
      </c>
      <c r="J89" s="76">
        <v>43.357353867611394</v>
      </c>
      <c r="K89" s="78">
        <v>57.892805171522433</v>
      </c>
      <c r="L89" s="75">
        <v>625828</v>
      </c>
      <c r="M89" s="75">
        <v>200385.24801309023</v>
      </c>
      <c r="N89" s="75">
        <v>47635418.96575556</v>
      </c>
      <c r="O89" s="76">
        <v>32.019220618618888</v>
      </c>
      <c r="P89" s="77">
        <v>237.71919059951838</v>
      </c>
      <c r="Q89" s="77">
        <v>76.115832090854923</v>
      </c>
      <c r="R89" s="76">
        <v>-24.587899730497558</v>
      </c>
      <c r="S89" s="76">
        <v>17.784378041793648</v>
      </c>
      <c r="T89" s="78">
        <v>-11.176326729220786</v>
      </c>
      <c r="U89" s="75">
        <v>605550</v>
      </c>
      <c r="V89" s="75">
        <v>281664.64708641107</v>
      </c>
      <c r="W89" s="75">
        <v>78146497.340104163</v>
      </c>
      <c r="X89" s="76">
        <v>46.513854691835697</v>
      </c>
      <c r="Y89" s="77">
        <v>277.44517513456287</v>
      </c>
      <c r="Z89" s="77">
        <v>129.05044561159963</v>
      </c>
      <c r="AA89" s="76">
        <v>-5.9296572335775144</v>
      </c>
      <c r="AB89" s="76">
        <v>24.98203449946331</v>
      </c>
      <c r="AC89" s="78">
        <v>17.571028250149471</v>
      </c>
      <c r="AD89" s="75">
        <v>624929</v>
      </c>
      <c r="AE89" s="75">
        <v>284407.49009842979</v>
      </c>
      <c r="AF89" s="75">
        <v>80207328.979885742</v>
      </c>
      <c r="AG89" s="76">
        <v>45.510368393598284</v>
      </c>
      <c r="AH89" s="77">
        <v>282.01552973210022</v>
      </c>
      <c r="AI89" s="77">
        <v>128.34630650823652</v>
      </c>
      <c r="AJ89" s="76">
        <v>-9.0498462105259687</v>
      </c>
      <c r="AK89" s="76">
        <v>24.952752593233917</v>
      </c>
      <c r="AL89" s="78">
        <v>13.644720647778096</v>
      </c>
      <c r="AM89" s="75">
        <v>605160</v>
      </c>
      <c r="AN89" s="75">
        <v>269844.47706853016</v>
      </c>
      <c r="AO89" s="75">
        <v>69905767.743750751</v>
      </c>
      <c r="AP89" s="76">
        <v>44.590600348425234</v>
      </c>
      <c r="AQ89" s="77">
        <v>259.05947197132133</v>
      </c>
      <c r="AR89" s="77">
        <v>115.51617381147257</v>
      </c>
      <c r="AS89" s="76">
        <v>-5.5424758474817724</v>
      </c>
      <c r="AT89" s="76">
        <v>19.513252313815684</v>
      </c>
      <c r="AU89" s="78">
        <v>12.889259169717661</v>
      </c>
      <c r="AV89" s="75">
        <v>630602</v>
      </c>
      <c r="AW89" s="75">
        <v>352121.03745492612</v>
      </c>
      <c r="AX89" s="75">
        <v>125530012.06738341</v>
      </c>
      <c r="AY89" s="76">
        <v>55.838871024025636</v>
      </c>
      <c r="AZ89" s="77">
        <v>356.49676876648442</v>
      </c>
      <c r="BA89" s="77">
        <v>199.06377091633615</v>
      </c>
      <c r="BB89" s="76">
        <v>-8.5099379289637014</v>
      </c>
      <c r="BC89" s="76">
        <v>20.723679928766668</v>
      </c>
      <c r="BD89" s="78">
        <v>10.450169701318718</v>
      </c>
      <c r="BE89" s="75">
        <v>628928</v>
      </c>
      <c r="BF89" s="75">
        <v>356019.40421523608</v>
      </c>
      <c r="BG89" s="75">
        <v>137610445.50433382</v>
      </c>
      <c r="BH89" s="76">
        <v>56.60733887110068</v>
      </c>
      <c r="BI89" s="77">
        <v>386.52512721227879</v>
      </c>
      <c r="BJ89" s="77">
        <v>218.80158858300766</v>
      </c>
      <c r="BK89" s="76">
        <v>7.3016767310874506</v>
      </c>
      <c r="BL89" s="76">
        <v>22.586815303607011</v>
      </c>
      <c r="BM89" s="78">
        <v>31.537708271937007</v>
      </c>
      <c r="BN89" s="75">
        <v>567532</v>
      </c>
      <c r="BO89" s="75">
        <v>317945.33408564469</v>
      </c>
      <c r="BP89" s="75">
        <v>89899665.981563225</v>
      </c>
      <c r="BQ89" s="76">
        <v>56.022450555324582</v>
      </c>
      <c r="BR89" s="77">
        <v>282.75195872931732</v>
      </c>
      <c r="BS89" s="77">
        <v>158.40457627334357</v>
      </c>
      <c r="BT89" s="76">
        <v>9.6245598558520573</v>
      </c>
      <c r="BU89" s="76">
        <v>19.424804615999161</v>
      </c>
      <c r="BV89" s="78">
        <v>30.918916418996155</v>
      </c>
      <c r="BW89" s="75">
        <v>628339</v>
      </c>
      <c r="BX89" s="75">
        <v>398492.10861073865</v>
      </c>
      <c r="BY89" s="75">
        <v>112707346.44443423</v>
      </c>
      <c r="BZ89" s="76">
        <v>63.41992278224631</v>
      </c>
      <c r="CA89" s="77">
        <v>282.83457566415899</v>
      </c>
      <c r="CB89" s="77">
        <v>179.37346948770366</v>
      </c>
      <c r="CC89" s="76">
        <v>5.7400951732586627</v>
      </c>
      <c r="CD89" s="76">
        <v>17.10605852667674</v>
      </c>
      <c r="CE89" s="78">
        <v>23.828057739714186</v>
      </c>
      <c r="CF89" s="75">
        <v>608160</v>
      </c>
      <c r="CG89" s="75">
        <v>437897.04380416957</v>
      </c>
      <c r="CH89" s="75">
        <v>158168912.2029112</v>
      </c>
      <c r="CI89" s="76">
        <v>72.003591785742174</v>
      </c>
      <c r="CJ89" s="77">
        <v>361.20114177716476</v>
      </c>
      <c r="CK89" s="77">
        <v>260.07779565066954</v>
      </c>
      <c r="CL89" s="76">
        <v>14.216896490258689</v>
      </c>
      <c r="CM89" s="76">
        <v>21.115933019492864</v>
      </c>
      <c r="CN89" s="78">
        <v>38.334859849976347</v>
      </c>
      <c r="CO89" s="75">
        <v>629083</v>
      </c>
      <c r="CP89" s="75">
        <v>438988.20368852461</v>
      </c>
      <c r="CQ89" s="75">
        <v>132218926.81053309</v>
      </c>
      <c r="CR89" s="76">
        <v>69.782239178061488</v>
      </c>
      <c r="CS89" s="77">
        <v>301.19015886893038</v>
      </c>
      <c r="CT89" s="77">
        <v>210.1772370427004</v>
      </c>
      <c r="CU89" s="76">
        <v>3.8692257907642169</v>
      </c>
      <c r="CV89" s="76">
        <v>14.735595470820524</v>
      </c>
      <c r="CW89" s="78">
        <v>19.174974721886464</v>
      </c>
      <c r="CX89" s="75">
        <v>621840</v>
      </c>
      <c r="CY89" s="75">
        <v>444415.02740272321</v>
      </c>
      <c r="CZ89" s="75">
        <v>138316686.84442642</v>
      </c>
      <c r="DA89" s="76">
        <v>71.467745304696251</v>
      </c>
      <c r="DB89" s="77">
        <v>311.23314540641223</v>
      </c>
      <c r="DC89" s="77">
        <v>222.43131166284965</v>
      </c>
      <c r="DD89" s="76">
        <v>18.081956778269664</v>
      </c>
      <c r="DE89" s="76">
        <v>14.073269889946163</v>
      </c>
      <c r="DF89" s="78">
        <v>34.6999492470175</v>
      </c>
      <c r="DG89" s="75">
        <v>1857206</v>
      </c>
      <c r="DH89" s="75">
        <v>784750.74661589239</v>
      </c>
      <c r="DI89" s="75">
        <v>212009595.77035716</v>
      </c>
      <c r="DJ89" s="76">
        <v>42.254372784488758</v>
      </c>
      <c r="DK89" s="77">
        <v>270.16169998513976</v>
      </c>
      <c r="DL89" s="77">
        <v>114.15513183263307</v>
      </c>
      <c r="DM89" s="76">
        <v>7.2816955675103641</v>
      </c>
      <c r="DN89" s="76">
        <v>0.10701024459392841</v>
      </c>
      <c r="DO89" s="76">
        <v>-6.6877068683960532</v>
      </c>
      <c r="DP89" s="76">
        <v>29.714495663896255</v>
      </c>
      <c r="DQ89" s="78">
        <v>21.039570428189752</v>
      </c>
      <c r="DR89" s="75">
        <v>1860691</v>
      </c>
      <c r="DS89" s="75">
        <v>906373.00462188607</v>
      </c>
      <c r="DT89" s="75">
        <v>275643108.79101986</v>
      </c>
      <c r="DU89" s="76">
        <v>48.71163479706658</v>
      </c>
      <c r="DV89" s="77">
        <v>304.11663562951173</v>
      </c>
      <c r="DW89" s="77">
        <v>148.14018490497341</v>
      </c>
      <c r="DX89" s="76">
        <v>2.1401391224919086</v>
      </c>
      <c r="DY89" s="76">
        <v>-5.8938612552490426</v>
      </c>
      <c r="DZ89" s="76">
        <v>-7.8656642204393332</v>
      </c>
      <c r="EA89" s="76">
        <v>21.38362813461513</v>
      </c>
      <c r="EB89" s="78">
        <v>11.835999526918149</v>
      </c>
      <c r="EC89" s="75">
        <v>1824799</v>
      </c>
      <c r="ED89" s="75">
        <v>1072456.8469116194</v>
      </c>
      <c r="EE89" s="75">
        <v>340217457.93033129</v>
      </c>
      <c r="EF89" s="76">
        <v>58.771231621215236</v>
      </c>
      <c r="EG89" s="77">
        <v>317.23183912720026</v>
      </c>
      <c r="EH89" s="77">
        <v>186.44105894968777</v>
      </c>
      <c r="EI89" s="76">
        <v>1.069908201798744</v>
      </c>
      <c r="EJ89" s="76">
        <v>8.5275520980435591</v>
      </c>
      <c r="EK89" s="76">
        <v>7.3786985947584673</v>
      </c>
      <c r="EL89" s="76">
        <v>19.91966362544386</v>
      </c>
      <c r="EM89" s="78">
        <v>28.76817416026935</v>
      </c>
      <c r="EN89" s="75">
        <v>1859083</v>
      </c>
      <c r="EO89" s="75">
        <v>1321300.2748954173</v>
      </c>
      <c r="EP89" s="75">
        <v>428704525.8578707</v>
      </c>
      <c r="EQ89" s="76">
        <v>71.072688787720466</v>
      </c>
      <c r="ER89" s="77">
        <v>324.45654784398135</v>
      </c>
      <c r="ES89" s="77">
        <v>230.59999250053426</v>
      </c>
      <c r="ET89" s="76">
        <v>1.9952093469306245</v>
      </c>
      <c r="EU89" s="76">
        <v>13.937676486587153</v>
      </c>
      <c r="EV89" s="76">
        <v>11.708851049137662</v>
      </c>
      <c r="EW89" s="76">
        <v>16.945099133230695</v>
      </c>
      <c r="EX89" s="78">
        <v>30.638026600000451</v>
      </c>
      <c r="EY89" s="75">
        <v>7401779</v>
      </c>
      <c r="EZ89" s="75">
        <v>4084880.8730448154</v>
      </c>
      <c r="FA89" s="75">
        <v>1256574688.3495791</v>
      </c>
      <c r="FB89" s="76">
        <v>55.187825427438661</v>
      </c>
      <c r="FC89" s="77">
        <v>307.61599356334352</v>
      </c>
      <c r="FD89" s="77">
        <v>169.766577514619</v>
      </c>
      <c r="FE89" s="76">
        <v>3.0737561952978751</v>
      </c>
      <c r="FF89" s="76">
        <v>4.8774449925556214</v>
      </c>
      <c r="FG89" s="76">
        <v>1.7499011036034793</v>
      </c>
      <c r="FH89" s="76">
        <v>21.301981370584144</v>
      </c>
      <c r="FI89" s="78">
        <v>23.424646081420992</v>
      </c>
      <c r="FK89" s="79">
        <v>229</v>
      </c>
      <c r="FL89" s="80">
        <v>147</v>
      </c>
      <c r="FM89" s="75">
        <v>20728</v>
      </c>
      <c r="FN89" s="80">
        <v>17553</v>
      </c>
    </row>
    <row r="90" spans="2:170" x14ac:dyDescent="0.2">
      <c r="B90" s="72" t="s">
        <v>88</v>
      </c>
      <c r="K90" s="69"/>
      <c r="T90" s="69"/>
      <c r="AC90" s="69"/>
      <c r="AL90" s="69"/>
      <c r="AU90" s="69"/>
      <c r="BD90" s="69"/>
      <c r="BM90" s="69"/>
      <c r="BV90" s="69"/>
      <c r="CE90" s="69"/>
      <c r="CN90" s="69"/>
      <c r="CW90" s="69"/>
      <c r="DF90" s="69"/>
      <c r="DQ90" s="69"/>
      <c r="EB90" s="69"/>
      <c r="EM90" s="69"/>
      <c r="EX90" s="69"/>
      <c r="FI90" s="69"/>
      <c r="FK90" s="70"/>
      <c r="FL90" s="71"/>
      <c r="FN90" s="71"/>
    </row>
    <row r="91" spans="2:170" x14ac:dyDescent="0.2">
      <c r="B91" s="73" t="s">
        <v>61</v>
      </c>
      <c r="C91" s="46">
        <v>409262</v>
      </c>
      <c r="D91" s="46">
        <v>222166.09862716764</v>
      </c>
      <c r="E91" s="46">
        <v>37751816.362024963</v>
      </c>
      <c r="F91" s="49">
        <v>54.284565541674439</v>
      </c>
      <c r="G91" s="50">
        <v>169.92608951277896</v>
      </c>
      <c r="H91" s="50">
        <v>92.243639433968866</v>
      </c>
      <c r="I91" s="49">
        <v>16.44343545645371</v>
      </c>
      <c r="J91" s="49">
        <v>30.642769162161759</v>
      </c>
      <c r="K91" s="69">
        <v>52.124928587843712</v>
      </c>
      <c r="L91" s="46">
        <v>409355</v>
      </c>
      <c r="M91" s="46">
        <v>173000.40406320541</v>
      </c>
      <c r="N91" s="46">
        <v>27460748.162527423</v>
      </c>
      <c r="O91" s="49">
        <v>42.261705381198574</v>
      </c>
      <c r="P91" s="50">
        <v>158.73227759915915</v>
      </c>
      <c r="Q91" s="50">
        <v>67.0829675038229</v>
      </c>
      <c r="R91" s="49">
        <v>-17.966428144584629</v>
      </c>
      <c r="S91" s="49">
        <v>22.348971813634101</v>
      </c>
      <c r="T91" s="69">
        <v>0.36723170714324987</v>
      </c>
      <c r="U91" s="46">
        <v>396150</v>
      </c>
      <c r="V91" s="46">
        <v>215228.98058690745</v>
      </c>
      <c r="W91" s="46">
        <v>37093742.000314318</v>
      </c>
      <c r="X91" s="49">
        <v>54.330173062452971</v>
      </c>
      <c r="Y91" s="50">
        <v>172.34548014474385</v>
      </c>
      <c r="Z91" s="50">
        <v>93.635597627954851</v>
      </c>
      <c r="AA91" s="49">
        <v>-9.4397555110260445</v>
      </c>
      <c r="AB91" s="49">
        <v>27.14870946235845</v>
      </c>
      <c r="AC91" s="69">
        <v>15.146182153590006</v>
      </c>
      <c r="AD91" s="46">
        <v>409355</v>
      </c>
      <c r="AE91" s="46">
        <v>201603.46153846153</v>
      </c>
      <c r="AF91" s="46">
        <v>34176666.224121019</v>
      </c>
      <c r="AG91" s="49">
        <v>49.249053153976753</v>
      </c>
      <c r="AH91" s="50">
        <v>169.52420342048967</v>
      </c>
      <c r="AI91" s="50">
        <v>83.489065051412638</v>
      </c>
      <c r="AJ91" s="49">
        <v>-5.4981961049957944</v>
      </c>
      <c r="AK91" s="49">
        <v>22.346827621940843</v>
      </c>
      <c r="AL91" s="69">
        <v>15.619959110971152</v>
      </c>
      <c r="AM91" s="46">
        <v>396150</v>
      </c>
      <c r="AN91" s="46">
        <v>191792.32356676343</v>
      </c>
      <c r="AO91" s="46">
        <v>31951929.076048754</v>
      </c>
      <c r="AP91" s="49">
        <v>48.414066279632316</v>
      </c>
      <c r="AQ91" s="50">
        <v>166.5964960528058</v>
      </c>
      <c r="AR91" s="50">
        <v>80.656138018550436</v>
      </c>
      <c r="AS91" s="49">
        <v>-9.5654603394060587</v>
      </c>
      <c r="AT91" s="49">
        <v>20.791724875551843</v>
      </c>
      <c r="AU91" s="69">
        <v>9.2374403393477706</v>
      </c>
      <c r="AV91" s="46">
        <v>419523</v>
      </c>
      <c r="AW91" s="46">
        <v>227624.07038391224</v>
      </c>
      <c r="AX91" s="46">
        <v>46472422.458526805</v>
      </c>
      <c r="AY91" s="49">
        <v>54.257828625346463</v>
      </c>
      <c r="AZ91" s="50">
        <v>204.16304119395681</v>
      </c>
      <c r="BA91" s="50">
        <v>110.77443300731261</v>
      </c>
      <c r="BB91" s="49">
        <v>-9.5868011628043526</v>
      </c>
      <c r="BC91" s="49">
        <v>19.954527981346807</v>
      </c>
      <c r="BD91" s="69">
        <v>8.4547258980120912</v>
      </c>
      <c r="BE91" s="46">
        <v>416981</v>
      </c>
      <c r="BF91" s="46">
        <v>228443.55747075108</v>
      </c>
      <c r="BG91" s="46">
        <v>48366249.462681353</v>
      </c>
      <c r="BH91" s="49">
        <v>54.785123895513486</v>
      </c>
      <c r="BI91" s="50">
        <v>211.72078564252772</v>
      </c>
      <c r="BJ91" s="50">
        <v>115.99149472681333</v>
      </c>
      <c r="BK91" s="49">
        <v>2.9376470098192504</v>
      </c>
      <c r="BL91" s="49">
        <v>19.291576017301114</v>
      </c>
      <c r="BM91" s="69">
        <v>22.79594143311893</v>
      </c>
      <c r="BN91" s="46">
        <v>376152</v>
      </c>
      <c r="BO91" s="46">
        <v>190828.4456442167</v>
      </c>
      <c r="BP91" s="46">
        <v>32164496.088065889</v>
      </c>
      <c r="BQ91" s="49">
        <v>50.73173760719515</v>
      </c>
      <c r="BR91" s="50">
        <v>168.55189476328826</v>
      </c>
      <c r="BS91" s="50">
        <v>85.5093049832671</v>
      </c>
      <c r="BT91" s="49">
        <v>4.8078961426483051</v>
      </c>
      <c r="BU91" s="49">
        <v>15.790351953435804</v>
      </c>
      <c r="BV91" s="69">
        <v>21.357431818636865</v>
      </c>
      <c r="BW91" s="46">
        <v>407371</v>
      </c>
      <c r="BX91" s="46">
        <v>248938.06999908618</v>
      </c>
      <c r="BY91" s="46">
        <v>43967368.80522313</v>
      </c>
      <c r="BZ91" s="49">
        <v>61.108441690519498</v>
      </c>
      <c r="CA91" s="50">
        <v>176.61970628029906</v>
      </c>
      <c r="CB91" s="50">
        <v>107.92955022626336</v>
      </c>
      <c r="CC91" s="49">
        <v>7.7055546984883749</v>
      </c>
      <c r="CD91" s="49">
        <v>19.04001570697433</v>
      </c>
      <c r="CE91" s="69">
        <v>28.212709230466135</v>
      </c>
      <c r="CF91" s="46">
        <v>394260</v>
      </c>
      <c r="CG91" s="46">
        <v>293148.902948178</v>
      </c>
      <c r="CH91" s="46">
        <v>62060102.546576552</v>
      </c>
      <c r="CI91" s="49">
        <v>74.354208630897887</v>
      </c>
      <c r="CJ91" s="50">
        <v>211.70163668511958</v>
      </c>
      <c r="CK91" s="50">
        <v>157.40907661587926</v>
      </c>
      <c r="CL91" s="49">
        <v>28.298061085754316</v>
      </c>
      <c r="CM91" s="49">
        <v>24.132933598356487</v>
      </c>
      <c r="CN91" s="69">
        <v>59.260146975679262</v>
      </c>
      <c r="CO91" s="46">
        <v>413416</v>
      </c>
      <c r="CP91" s="46">
        <v>293125.45039700647</v>
      </c>
      <c r="CQ91" s="46">
        <v>55466340.417750426</v>
      </c>
      <c r="CR91" s="49">
        <v>70.903267023290454</v>
      </c>
      <c r="CS91" s="50">
        <v>189.22389830916188</v>
      </c>
      <c r="CT91" s="50">
        <v>134.16592589002465</v>
      </c>
      <c r="CU91" s="49">
        <v>11.565324657742247</v>
      </c>
      <c r="CV91" s="49">
        <v>16.020816078943284</v>
      </c>
      <c r="CW91" s="69">
        <v>29.439000128984343</v>
      </c>
      <c r="CX91" s="46">
        <v>406320</v>
      </c>
      <c r="CY91" s="46">
        <v>289799.63801855419</v>
      </c>
      <c r="CZ91" s="46">
        <v>55817326.280220315</v>
      </c>
      <c r="DA91" s="49">
        <v>71.323006009685514</v>
      </c>
      <c r="DB91" s="50">
        <v>192.60661145700485</v>
      </c>
      <c r="DC91" s="50">
        <v>137.37282506453118</v>
      </c>
      <c r="DD91" s="49">
        <v>17.374404980294429</v>
      </c>
      <c r="DE91" s="49">
        <v>17.799851833818568</v>
      </c>
      <c r="DF91" s="69">
        <v>38.266875157531167</v>
      </c>
      <c r="DG91" s="46">
        <v>1214767</v>
      </c>
      <c r="DH91" s="46">
        <v>610395.48327728047</v>
      </c>
      <c r="DI91" s="46">
        <v>102306306.5248667</v>
      </c>
      <c r="DJ91" s="49">
        <v>50.247947406974383</v>
      </c>
      <c r="DK91" s="50">
        <v>167.60659167327532</v>
      </c>
      <c r="DL91" s="50">
        <v>84.218872034609689</v>
      </c>
      <c r="DM91" s="49">
        <v>2.5947515463952353</v>
      </c>
      <c r="DN91" s="49">
        <v>-2.1543252306751608</v>
      </c>
      <c r="DO91" s="49">
        <v>-4.6289665948323542</v>
      </c>
      <c r="DP91" s="49">
        <v>26.963596115856205</v>
      </c>
      <c r="DQ91" s="69">
        <v>21.086493664101276</v>
      </c>
      <c r="DR91" s="46">
        <v>1225028</v>
      </c>
      <c r="DS91" s="46">
        <v>621019.85548913723</v>
      </c>
      <c r="DT91" s="46">
        <v>112601017.75869659</v>
      </c>
      <c r="DU91" s="49">
        <v>50.694339679512403</v>
      </c>
      <c r="DV91" s="50">
        <v>181.31629248795602</v>
      </c>
      <c r="DW91" s="50">
        <v>91.91709720814265</v>
      </c>
      <c r="DX91" s="49">
        <v>1.3640391777537084</v>
      </c>
      <c r="DY91" s="49">
        <v>-6.974331524294306</v>
      </c>
      <c r="DZ91" s="49">
        <v>-8.2261626210298662</v>
      </c>
      <c r="EA91" s="49">
        <v>20.925668156532769</v>
      </c>
      <c r="EB91" s="69">
        <v>10.978126043405828</v>
      </c>
      <c r="EC91" s="46">
        <v>1200504</v>
      </c>
      <c r="ED91" s="46">
        <v>668210.07311405393</v>
      </c>
      <c r="EE91" s="46">
        <v>124498114.35597037</v>
      </c>
      <c r="EF91" s="49">
        <v>55.66079522550978</v>
      </c>
      <c r="EG91" s="50">
        <v>186.31582995415323</v>
      </c>
      <c r="EH91" s="50">
        <v>103.70487258349024</v>
      </c>
      <c r="EI91" s="49">
        <v>1.3904935644066079</v>
      </c>
      <c r="EJ91" s="49">
        <v>6.6140777453055888</v>
      </c>
      <c r="EK91" s="49">
        <v>5.1519466937026195</v>
      </c>
      <c r="EL91" s="49">
        <v>18.179942438627116</v>
      </c>
      <c r="EM91" s="69">
        <v>24.268510075658266</v>
      </c>
      <c r="EN91" s="46">
        <v>1213996</v>
      </c>
      <c r="EO91" s="46">
        <v>876073.99136373866</v>
      </c>
      <c r="EP91" s="46">
        <v>173343769.24454731</v>
      </c>
      <c r="EQ91" s="49">
        <v>72.164487474731274</v>
      </c>
      <c r="ER91" s="50">
        <v>197.86430250567318</v>
      </c>
      <c r="ES91" s="50">
        <v>142.78775979867092</v>
      </c>
      <c r="ET91" s="49">
        <v>0.6235531172268256</v>
      </c>
      <c r="EU91" s="49">
        <v>19.481933913179173</v>
      </c>
      <c r="EV91" s="49">
        <v>18.741517479448401</v>
      </c>
      <c r="EW91" s="49">
        <v>19.487591196957574</v>
      </c>
      <c r="EX91" s="69">
        <v>41.881378986990896</v>
      </c>
      <c r="EY91" s="46">
        <v>4854295</v>
      </c>
      <c r="EZ91" s="46">
        <v>2775699.4032442104</v>
      </c>
      <c r="FA91" s="46">
        <v>512749207.88408095</v>
      </c>
      <c r="FB91" s="49">
        <v>57.180278562473241</v>
      </c>
      <c r="FC91" s="50">
        <v>184.72793101615568</v>
      </c>
      <c r="FD91" s="50">
        <v>105.62794553773122</v>
      </c>
      <c r="FE91" s="49">
        <v>1.4884698208274969</v>
      </c>
      <c r="FF91" s="49">
        <v>4.6881831040062467</v>
      </c>
      <c r="FG91" s="49">
        <v>3.1527850295672502</v>
      </c>
      <c r="FH91" s="49">
        <v>21.632071346328459</v>
      </c>
      <c r="FI91" s="69">
        <v>25.466869082789913</v>
      </c>
      <c r="FK91" s="70">
        <v>146</v>
      </c>
      <c r="FL91" s="71">
        <v>92</v>
      </c>
      <c r="FM91" s="46">
        <v>13544</v>
      </c>
      <c r="FN91" s="71">
        <v>11426</v>
      </c>
    </row>
    <row r="92" spans="2:170" x14ac:dyDescent="0.2">
      <c r="B92" s="73" t="s">
        <v>62</v>
      </c>
      <c r="C92" s="46">
        <v>48484</v>
      </c>
      <c r="D92" s="46">
        <v>17938.400000000001</v>
      </c>
      <c r="E92" s="46">
        <v>2516502.4994299985</v>
      </c>
      <c r="F92" s="49">
        <v>36.998597475455817</v>
      </c>
      <c r="G92" s="50">
        <v>140.28578353866556</v>
      </c>
      <c r="H92" s="50">
        <v>51.90377236676013</v>
      </c>
      <c r="I92" s="49">
        <v>20.54487612079237</v>
      </c>
      <c r="J92" s="49">
        <v>24.43864914659029</v>
      </c>
      <c r="K92" s="69">
        <v>50.004415459938201</v>
      </c>
      <c r="L92" s="46">
        <v>48484</v>
      </c>
      <c r="M92" s="46">
        <v>15740.3</v>
      </c>
      <c r="N92" s="46">
        <v>2319407.7993850051</v>
      </c>
      <c r="O92" s="49">
        <v>32.464936886395513</v>
      </c>
      <c r="P92" s="50">
        <v>147.3547390700943</v>
      </c>
      <c r="Q92" s="50">
        <v>47.838623038218898</v>
      </c>
      <c r="R92" s="49">
        <v>9.9170006010929388</v>
      </c>
      <c r="S92" s="49">
        <v>31.7942518045055</v>
      </c>
      <c r="T92" s="69">
        <v>44.864288548086833</v>
      </c>
      <c r="U92" s="46">
        <v>46920</v>
      </c>
      <c r="V92" s="46">
        <v>25154.9</v>
      </c>
      <c r="W92" s="46">
        <v>3840997.2656623982</v>
      </c>
      <c r="X92" s="49">
        <v>53.612318840579711</v>
      </c>
      <c r="Y92" s="50">
        <v>152.69379984267076</v>
      </c>
      <c r="Z92" s="50">
        <v>81.862686821449245</v>
      </c>
      <c r="AA92" s="49">
        <v>53.051218499131146</v>
      </c>
      <c r="AB92" s="49">
        <v>19.635709208040062</v>
      </c>
      <c r="AC92" s="69">
        <v>83.103910702849277</v>
      </c>
      <c r="AD92" s="46">
        <v>48484</v>
      </c>
      <c r="AE92" s="46">
        <v>17802.400000000001</v>
      </c>
      <c r="AF92" s="46">
        <v>2266055.1452279999</v>
      </c>
      <c r="AG92" s="49">
        <v>36.718092566619916</v>
      </c>
      <c r="AH92" s="50">
        <v>127.28930622994652</v>
      </c>
      <c r="AI92" s="50">
        <v>46.738205288920057</v>
      </c>
      <c r="AJ92" s="49">
        <v>10.523241258377842</v>
      </c>
      <c r="AK92" s="49">
        <v>6.5973520749660617</v>
      </c>
      <c r="AL92" s="69">
        <v>17.814848609064878</v>
      </c>
      <c r="AM92" s="46">
        <v>46920</v>
      </c>
      <c r="AN92" s="46">
        <v>18119.106382978724</v>
      </c>
      <c r="AO92" s="46">
        <v>2492397.7162006646</v>
      </c>
      <c r="AP92" s="49">
        <v>38.617021276595743</v>
      </c>
      <c r="AQ92" s="50">
        <v>137.5563266487606</v>
      </c>
      <c r="AR92" s="50">
        <v>53.120155929255425</v>
      </c>
      <c r="AS92" s="49">
        <v>-2.5393391336901439</v>
      </c>
      <c r="AT92" s="49">
        <v>16.227547469954661</v>
      </c>
      <c r="AU92" s="69">
        <v>13.276135873000817</v>
      </c>
      <c r="AV92" s="46">
        <v>48484</v>
      </c>
      <c r="AW92" s="46">
        <v>21751.246808510637</v>
      </c>
      <c r="AX92" s="46">
        <v>3208356.4651625534</v>
      </c>
      <c r="AY92" s="49">
        <v>44.862731640356898</v>
      </c>
      <c r="AZ92" s="50">
        <v>147.50218658303373</v>
      </c>
      <c r="BA92" s="50">
        <v>66.173510130404935</v>
      </c>
      <c r="BB92" s="49">
        <v>-14.944817763495259</v>
      </c>
      <c r="BC92" s="49">
        <v>17.814632231472537</v>
      </c>
      <c r="BD92" s="69">
        <v>0.20745014569128215</v>
      </c>
      <c r="BE92" s="46">
        <v>48484</v>
      </c>
      <c r="BF92" s="46">
        <v>23102.276595744679</v>
      </c>
      <c r="BG92" s="46">
        <v>3892209.3889560015</v>
      </c>
      <c r="BH92" s="49">
        <v>47.649279341111871</v>
      </c>
      <c r="BI92" s="50">
        <v>168.47730884119559</v>
      </c>
      <c r="BJ92" s="50">
        <v>80.27822351612906</v>
      </c>
      <c r="BK92" s="49">
        <v>34.40386181469983</v>
      </c>
      <c r="BL92" s="49">
        <v>33.441066647129126</v>
      </c>
      <c r="BM92" s="69">
        <v>79.349946820560817</v>
      </c>
      <c r="BN92" s="46">
        <v>43792</v>
      </c>
      <c r="BO92" s="46">
        <v>24376.770212765958</v>
      </c>
      <c r="BP92" s="46">
        <v>3517061.8296382963</v>
      </c>
      <c r="BQ92" s="49">
        <v>55.664893617021278</v>
      </c>
      <c r="BR92" s="50">
        <v>144.27923793597699</v>
      </c>
      <c r="BS92" s="50">
        <v>80.312884308510604</v>
      </c>
      <c r="BT92" s="49">
        <v>30.892529399902699</v>
      </c>
      <c r="BU92" s="49">
        <v>11.088421036073019</v>
      </c>
      <c r="BV92" s="69">
        <v>45.406444164363386</v>
      </c>
      <c r="BW92" s="46">
        <v>48484</v>
      </c>
      <c r="BX92" s="46">
        <v>32068.655319148937</v>
      </c>
      <c r="BY92" s="46">
        <v>4671982.1052012593</v>
      </c>
      <c r="BZ92" s="49">
        <v>66.142759094028833</v>
      </c>
      <c r="CA92" s="50">
        <v>145.68687270187817</v>
      </c>
      <c r="CB92" s="50">
        <v>96.361317242827724</v>
      </c>
      <c r="CC92" s="49">
        <v>40.870098525912645</v>
      </c>
      <c r="CD92" s="49">
        <v>18.319083134470386</v>
      </c>
      <c r="CE92" s="69">
        <v>66.67620898672655</v>
      </c>
      <c r="CF92" s="46">
        <v>46920</v>
      </c>
      <c r="CG92" s="46">
        <v>34857.522776572667</v>
      </c>
      <c r="CH92" s="46">
        <v>5304227.8303012345</v>
      </c>
      <c r="CI92" s="49">
        <v>74.29139551699204</v>
      </c>
      <c r="CJ92" s="50">
        <v>152.16881200365</v>
      </c>
      <c r="CK92" s="50">
        <v>113.0483339791397</v>
      </c>
      <c r="CL92" s="49">
        <v>67.821453287798576</v>
      </c>
      <c r="CM92" s="49">
        <v>17.512987847195049</v>
      </c>
      <c r="CN92" s="69">
        <v>97.212004007036555</v>
      </c>
      <c r="CO92" s="46">
        <v>48484</v>
      </c>
      <c r="CP92" s="46">
        <v>36813.370932754879</v>
      </c>
      <c r="CQ92" s="46">
        <v>5735090.0087860767</v>
      </c>
      <c r="CR92" s="49">
        <v>75.928906304667279</v>
      </c>
      <c r="CS92" s="50">
        <v>155.78823301082843</v>
      </c>
      <c r="CT92" s="50">
        <v>118.28830147648867</v>
      </c>
      <c r="CU92" s="49">
        <v>44.549256245139453</v>
      </c>
      <c r="CV92" s="49">
        <v>2.4310106634482485</v>
      </c>
      <c r="CW92" s="69">
        <v>48.063264078404046</v>
      </c>
      <c r="CX92" s="46">
        <v>46920</v>
      </c>
      <c r="CY92" s="46">
        <v>34952.516268980478</v>
      </c>
      <c r="CZ92" s="46">
        <v>5850670.1188723017</v>
      </c>
      <c r="DA92" s="49">
        <v>74.493853940708604</v>
      </c>
      <c r="DB92" s="50">
        <v>167.38909650589682</v>
      </c>
      <c r="DC92" s="50">
        <v>124.69458906377454</v>
      </c>
      <c r="DD92" s="49">
        <v>41.492696219463838</v>
      </c>
      <c r="DE92" s="49">
        <v>11.57364057275924</v>
      </c>
      <c r="DF92" s="69">
        <v>57.868552316506722</v>
      </c>
      <c r="DG92" s="46">
        <v>143888</v>
      </c>
      <c r="DH92" s="46">
        <v>58833.599999999999</v>
      </c>
      <c r="DI92" s="46">
        <v>8676907.5644774009</v>
      </c>
      <c r="DJ92" s="49">
        <v>40.888468809073721</v>
      </c>
      <c r="DK92" s="50">
        <v>147.48217964696028</v>
      </c>
      <c r="DL92" s="50">
        <v>60.303205023889426</v>
      </c>
      <c r="DM92" s="49">
        <v>15.80336735022374</v>
      </c>
      <c r="DN92" s="49">
        <v>49.064496557441345</v>
      </c>
      <c r="DO92" s="49">
        <v>28.722074295787987</v>
      </c>
      <c r="DP92" s="49">
        <v>25.021247513202564</v>
      </c>
      <c r="DQ92" s="69">
        <v>60.929943109450839</v>
      </c>
      <c r="DR92" s="46">
        <v>143888</v>
      </c>
      <c r="DS92" s="46">
        <v>57672.753191489363</v>
      </c>
      <c r="DT92" s="46">
        <v>7966809.3265912179</v>
      </c>
      <c r="DU92" s="49">
        <v>40.081697703414711</v>
      </c>
      <c r="DV92" s="50">
        <v>138.13818286321836</v>
      </c>
      <c r="DW92" s="50">
        <v>55.368128868225412</v>
      </c>
      <c r="DX92" s="49">
        <v>0</v>
      </c>
      <c r="DY92" s="49">
        <v>-4.3120220702188661</v>
      </c>
      <c r="DZ92" s="49">
        <v>-4.3120220701513983</v>
      </c>
      <c r="EA92" s="49">
        <v>13.656824566172064</v>
      </c>
      <c r="EB92" s="69">
        <v>8.7559172067118585</v>
      </c>
      <c r="EC92" s="46">
        <v>140760</v>
      </c>
      <c r="ED92" s="46">
        <v>79547.702127659577</v>
      </c>
      <c r="EE92" s="46">
        <v>12081253.323795557</v>
      </c>
      <c r="EF92" s="49">
        <v>56.513002364066196</v>
      </c>
      <c r="EG92" s="50">
        <v>151.87432195599246</v>
      </c>
      <c r="EH92" s="50">
        <v>85.828739157399525</v>
      </c>
      <c r="EI92" s="49">
        <v>0</v>
      </c>
      <c r="EJ92" s="49">
        <v>35.800464223370604</v>
      </c>
      <c r="EK92" s="49">
        <v>35.800464223425777</v>
      </c>
      <c r="EL92" s="49">
        <v>20.350994282824374</v>
      </c>
      <c r="EM92" s="69">
        <v>63.437208933455011</v>
      </c>
      <c r="EN92" s="46">
        <v>142324</v>
      </c>
      <c r="EO92" s="46">
        <v>106623.40997830803</v>
      </c>
      <c r="EP92" s="46">
        <v>16889987.957959611</v>
      </c>
      <c r="EQ92" s="49">
        <v>74.915973397535225</v>
      </c>
      <c r="ER92" s="50">
        <v>158.40787648224526</v>
      </c>
      <c r="ES92" s="50">
        <v>118.67280260503929</v>
      </c>
      <c r="ET92" s="49">
        <v>0</v>
      </c>
      <c r="EU92" s="49">
        <v>50.29871298446318</v>
      </c>
      <c r="EV92" s="49">
        <v>50.298712984446325</v>
      </c>
      <c r="EW92" s="49">
        <v>9.4318558164761779</v>
      </c>
      <c r="EX92" s="69">
        <v>64.474670887085793</v>
      </c>
      <c r="EY92" s="46">
        <v>570860</v>
      </c>
      <c r="EZ92" s="46">
        <v>302677.46529745695</v>
      </c>
      <c r="FA92" s="46">
        <v>45614958.172823787</v>
      </c>
      <c r="FB92" s="49">
        <v>53.021312633124928</v>
      </c>
      <c r="FC92" s="50">
        <v>150.70483733566221</v>
      </c>
      <c r="FD92" s="50">
        <v>79.905682956983824</v>
      </c>
      <c r="FE92" s="49">
        <v>3.5622541834172678</v>
      </c>
      <c r="FF92" s="49">
        <v>32.024744048174959</v>
      </c>
      <c r="FG92" s="49">
        <v>27.483459189937427</v>
      </c>
      <c r="FH92" s="49">
        <v>16.557162137188392</v>
      </c>
      <c r="FI92" s="69">
        <v>48.591102226144038</v>
      </c>
      <c r="FK92" s="70">
        <v>38</v>
      </c>
      <c r="FL92" s="71">
        <v>15</v>
      </c>
      <c r="FM92" s="46">
        <v>1564</v>
      </c>
      <c r="FN92" s="71">
        <v>922</v>
      </c>
    </row>
    <row r="93" spans="2:170" x14ac:dyDescent="0.2">
      <c r="B93" s="73" t="s">
        <v>63</v>
      </c>
      <c r="C93" s="46">
        <v>579018</v>
      </c>
      <c r="D93" s="46">
        <v>300436.60806093301</v>
      </c>
      <c r="E93" s="46">
        <v>50626399.045593262</v>
      </c>
      <c r="F93" s="49">
        <v>51.887265691383178</v>
      </c>
      <c r="G93" s="50">
        <v>168.50942157929526</v>
      </c>
      <c r="H93" s="50">
        <v>87.434931289861908</v>
      </c>
      <c r="I93" s="49">
        <v>6.2739644005237096</v>
      </c>
      <c r="J93" s="49">
        <v>26.612584603439938</v>
      </c>
      <c r="K93" s="69">
        <v>34.556213088139955</v>
      </c>
      <c r="L93" s="46">
        <v>577096</v>
      </c>
      <c r="M93" s="46">
        <v>214618.73849821216</v>
      </c>
      <c r="N93" s="46">
        <v>31605324.523476142</v>
      </c>
      <c r="O93" s="49">
        <v>37.189434426544658</v>
      </c>
      <c r="P93" s="50">
        <v>147.26265164278479</v>
      </c>
      <c r="Q93" s="50">
        <v>54.766147267484342</v>
      </c>
      <c r="R93" s="49">
        <v>-20.556325660022043</v>
      </c>
      <c r="S93" s="49">
        <v>13.52456661050566</v>
      </c>
      <c r="T93" s="69">
        <v>-9.8119130060539881</v>
      </c>
      <c r="U93" s="46">
        <v>557640</v>
      </c>
      <c r="V93" s="46">
        <v>286259.34943793353</v>
      </c>
      <c r="W93" s="46">
        <v>49370789.747745551</v>
      </c>
      <c r="X93" s="49">
        <v>51.334077440272132</v>
      </c>
      <c r="Y93" s="50">
        <v>172.468741526467</v>
      </c>
      <c r="Z93" s="50">
        <v>88.535237335459342</v>
      </c>
      <c r="AA93" s="49">
        <v>2.0938002419710253</v>
      </c>
      <c r="AB93" s="49">
        <v>21.909467207203139</v>
      </c>
      <c r="AC93" s="69">
        <v>24.462007926538426</v>
      </c>
      <c r="AD93" s="46">
        <v>576507</v>
      </c>
      <c r="AE93" s="46">
        <v>285358.70495333814</v>
      </c>
      <c r="AF93" s="46">
        <v>48376635.135665335</v>
      </c>
      <c r="AG93" s="49">
        <v>49.497873391535251</v>
      </c>
      <c r="AH93" s="50">
        <v>169.52920761108683</v>
      </c>
      <c r="AI93" s="50">
        <v>83.913352545008706</v>
      </c>
      <c r="AJ93" s="49">
        <v>-4.7115312618533469</v>
      </c>
      <c r="AK93" s="49">
        <v>19.824832502424982</v>
      </c>
      <c r="AL93" s="69">
        <v>14.179248059628836</v>
      </c>
      <c r="AM93" s="46">
        <v>560730</v>
      </c>
      <c r="AN93" s="46">
        <v>280913.16661382373</v>
      </c>
      <c r="AO93" s="46">
        <v>46388267.42340935</v>
      </c>
      <c r="AP93" s="49">
        <v>50.097759458888184</v>
      </c>
      <c r="AQ93" s="50">
        <v>165.13383114996572</v>
      </c>
      <c r="AR93" s="50">
        <v>82.728349514756388</v>
      </c>
      <c r="AS93" s="49">
        <v>-3.4443493926493884</v>
      </c>
      <c r="AT93" s="49">
        <v>17.676685771386655</v>
      </c>
      <c r="AU93" s="69">
        <v>13.623489559733279</v>
      </c>
      <c r="AV93" s="46">
        <v>579886</v>
      </c>
      <c r="AW93" s="46">
        <v>345708.77015777375</v>
      </c>
      <c r="AX93" s="46">
        <v>76439330.315390483</v>
      </c>
      <c r="AY93" s="49">
        <v>59.616678132904354</v>
      </c>
      <c r="AZ93" s="50">
        <v>221.10902850542465</v>
      </c>
      <c r="BA93" s="50">
        <v>131.81785784687074</v>
      </c>
      <c r="BB93" s="49">
        <v>-4.5987471304076868</v>
      </c>
      <c r="BC93" s="49">
        <v>18.26810337887035</v>
      </c>
      <c r="BD93" s="69">
        <v>12.829252368501313</v>
      </c>
      <c r="BE93" s="46">
        <v>578460</v>
      </c>
      <c r="BF93" s="46">
        <v>374438.66603144357</v>
      </c>
      <c r="BG93" s="46">
        <v>87277583.440789998</v>
      </c>
      <c r="BH93" s="49">
        <v>64.730260697618419</v>
      </c>
      <c r="BI93" s="50">
        <v>233.08913143457477</v>
      </c>
      <c r="BJ93" s="50">
        <v>150.87920243541473</v>
      </c>
      <c r="BK93" s="49">
        <v>13.938952870227617</v>
      </c>
      <c r="BL93" s="49">
        <v>17.480393891193604</v>
      </c>
      <c r="BM93" s="69">
        <v>33.855930627401868</v>
      </c>
      <c r="BN93" s="46">
        <v>523936</v>
      </c>
      <c r="BO93" s="46">
        <v>325571.964959356</v>
      </c>
      <c r="BP93" s="46">
        <v>54885148.123916671</v>
      </c>
      <c r="BQ93" s="49">
        <v>62.139643956390856</v>
      </c>
      <c r="BR93" s="50">
        <v>168.58069499555486</v>
      </c>
      <c r="BS93" s="50">
        <v>104.75544364944702</v>
      </c>
      <c r="BT93" s="49">
        <v>14.044622825142323</v>
      </c>
      <c r="BU93" s="49">
        <v>14.7302826226554</v>
      </c>
      <c r="BV93" s="69">
        <v>30.843718083244553</v>
      </c>
      <c r="BW93" s="46">
        <v>579886</v>
      </c>
      <c r="BX93" s="46">
        <v>372580.35684974748</v>
      </c>
      <c r="BY93" s="46">
        <v>65828837.908638604</v>
      </c>
      <c r="BZ93" s="49">
        <v>64.250621130661457</v>
      </c>
      <c r="CA93" s="50">
        <v>176.68359777535392</v>
      </c>
      <c r="CB93" s="50">
        <v>113.52030900666442</v>
      </c>
      <c r="CC93" s="49">
        <v>11.728076783026808</v>
      </c>
      <c r="CD93" s="49">
        <v>16.325365185403871</v>
      </c>
      <c r="CE93" s="69">
        <v>29.968093332505038</v>
      </c>
      <c r="CF93" s="46">
        <v>555660</v>
      </c>
      <c r="CG93" s="46">
        <v>404419.75308444159</v>
      </c>
      <c r="CH93" s="46">
        <v>92392489.665422276</v>
      </c>
      <c r="CI93" s="49">
        <v>72.78187256315762</v>
      </c>
      <c r="CJ93" s="50">
        <v>228.45691626276971</v>
      </c>
      <c r="CK93" s="50">
        <v>166.27522165608875</v>
      </c>
      <c r="CL93" s="49">
        <v>21.66456976470603</v>
      </c>
      <c r="CM93" s="49">
        <v>27.086687878829721</v>
      </c>
      <c r="CN93" s="69">
        <v>54.619472035864383</v>
      </c>
      <c r="CO93" s="46">
        <v>574182</v>
      </c>
      <c r="CP93" s="46">
        <v>394159.29385149875</v>
      </c>
      <c r="CQ93" s="46">
        <v>76584837.598092273</v>
      </c>
      <c r="CR93" s="49">
        <v>68.647100370875222</v>
      </c>
      <c r="CS93" s="50">
        <v>194.29920540436618</v>
      </c>
      <c r="CT93" s="50">
        <v>133.38077055374825</v>
      </c>
      <c r="CU93" s="49">
        <v>4.7219813479341814</v>
      </c>
      <c r="CV93" s="49">
        <v>17.970217696977311</v>
      </c>
      <c r="CW93" s="69">
        <v>23.540749372669804</v>
      </c>
      <c r="CX93" s="46">
        <v>555090</v>
      </c>
      <c r="CY93" s="46">
        <v>389695.25981022837</v>
      </c>
      <c r="CZ93" s="46">
        <v>76968491.348985896</v>
      </c>
      <c r="DA93" s="49">
        <v>70.203977699153</v>
      </c>
      <c r="DB93" s="50">
        <v>197.50943695457724</v>
      </c>
      <c r="DC93" s="50">
        <v>138.65948107331405</v>
      </c>
      <c r="DD93" s="49">
        <v>13.155413064833473</v>
      </c>
      <c r="DE93" s="49">
        <v>15.607828262992914</v>
      </c>
      <c r="DF93" s="69">
        <v>30.816515606217852</v>
      </c>
      <c r="DG93" s="46">
        <v>1713754</v>
      </c>
      <c r="DH93" s="46">
        <v>801314.69599707867</v>
      </c>
      <c r="DI93" s="46">
        <v>131602513.31681496</v>
      </c>
      <c r="DJ93" s="49">
        <v>46.757859996071709</v>
      </c>
      <c r="DK93" s="50">
        <v>164.2332456577019</v>
      </c>
      <c r="DL93" s="50">
        <v>76.791951071632781</v>
      </c>
      <c r="DM93" s="49">
        <v>-5.0259775166325378</v>
      </c>
      <c r="DN93" s="49">
        <v>-8.6671152450329707</v>
      </c>
      <c r="DO93" s="49">
        <v>-3.8338249061395904</v>
      </c>
      <c r="DP93" s="49">
        <v>21.811674073645964</v>
      </c>
      <c r="DQ93" s="69">
        <v>17.1416277743044</v>
      </c>
      <c r="DR93" s="46">
        <v>1717123</v>
      </c>
      <c r="DS93" s="46">
        <v>911980.64172493562</v>
      </c>
      <c r="DT93" s="46">
        <v>171204232.87446517</v>
      </c>
      <c r="DU93" s="49">
        <v>53.110967689847236</v>
      </c>
      <c r="DV93" s="50">
        <v>187.72792430182136</v>
      </c>
      <c r="DW93" s="50">
        <v>99.704117220761219</v>
      </c>
      <c r="DX93" s="49">
        <v>-5.538138238910328</v>
      </c>
      <c r="DY93" s="49">
        <v>-9.5847380545546379</v>
      </c>
      <c r="DZ93" s="49">
        <v>-4.283845078089124</v>
      </c>
      <c r="EA93" s="49">
        <v>18.493088961701105</v>
      </c>
      <c r="EB93" s="69">
        <v>13.417028602432852</v>
      </c>
      <c r="EC93" s="46">
        <v>1682282</v>
      </c>
      <c r="ED93" s="46">
        <v>1072590.987840547</v>
      </c>
      <c r="EE93" s="46">
        <v>207991569.47334528</v>
      </c>
      <c r="EF93" s="49">
        <v>63.758096908874201</v>
      </c>
      <c r="EG93" s="50">
        <v>193.91508210608387</v>
      </c>
      <c r="EH93" s="50">
        <v>123.63656597011992</v>
      </c>
      <c r="EI93" s="49">
        <v>-4.8010806265325048</v>
      </c>
      <c r="EJ93" s="49">
        <v>7.7564562663867482</v>
      </c>
      <c r="EK93" s="49">
        <v>13.190839744397023</v>
      </c>
      <c r="EL93" s="49">
        <v>16.391186879252476</v>
      </c>
      <c r="EM93" s="69">
        <v>31.744161817034385</v>
      </c>
      <c r="EN93" s="46">
        <v>1684932</v>
      </c>
      <c r="EO93" s="46">
        <v>1188274.3067461688</v>
      </c>
      <c r="EP93" s="46">
        <v>245945818.61250046</v>
      </c>
      <c r="EQ93" s="49">
        <v>70.523576426002279</v>
      </c>
      <c r="ER93" s="50">
        <v>206.97730920899039</v>
      </c>
      <c r="ES93" s="50">
        <v>145.9678008444854</v>
      </c>
      <c r="ET93" s="49">
        <v>-2.5003168144266006</v>
      </c>
      <c r="EU93" s="49">
        <v>10.078263172706084</v>
      </c>
      <c r="EV93" s="49">
        <v>12.901149599742725</v>
      </c>
      <c r="EW93" s="49">
        <v>20.625672796626116</v>
      </c>
      <c r="EX93" s="69">
        <v>36.187771299987865</v>
      </c>
      <c r="EY93" s="46">
        <v>6798091</v>
      </c>
      <c r="EZ93" s="46">
        <v>3974160.6323087299</v>
      </c>
      <c r="FA93" s="46">
        <v>756744134.27712584</v>
      </c>
      <c r="FB93" s="49">
        <v>58.459950481815113</v>
      </c>
      <c r="FC93" s="50">
        <v>190.41609141941163</v>
      </c>
      <c r="FD93" s="50">
        <v>111.31715275319584</v>
      </c>
      <c r="FE93" s="49">
        <v>-4.4877108604364677</v>
      </c>
      <c r="FF93" s="49">
        <v>0.33530037331818702</v>
      </c>
      <c r="FG93" s="49">
        <v>5.0496237469927445</v>
      </c>
      <c r="FH93" s="49">
        <v>19.877909421350065</v>
      </c>
      <c r="FI93" s="69">
        <v>25.931292803049875</v>
      </c>
      <c r="FK93" s="70">
        <v>369</v>
      </c>
      <c r="FL93" s="71">
        <v>172</v>
      </c>
      <c r="FM93" s="46">
        <v>18503</v>
      </c>
      <c r="FN93" s="71">
        <v>12436</v>
      </c>
    </row>
    <row r="94" spans="2:170" x14ac:dyDescent="0.2">
      <c r="B94" s="73" t="s">
        <v>64</v>
      </c>
      <c r="C94" s="46">
        <v>8680</v>
      </c>
      <c r="D94" s="46">
        <v>4364.0404040404037</v>
      </c>
      <c r="E94" s="46">
        <v>808649.58278787881</v>
      </c>
      <c r="F94" s="49">
        <v>50.276963180188986</v>
      </c>
      <c r="G94" s="50">
        <v>185.29837213220998</v>
      </c>
      <c r="H94" s="50">
        <v>93.162394330400787</v>
      </c>
      <c r="I94" s="49">
        <v>13.539367181715948</v>
      </c>
      <c r="J94" s="49">
        <v>3.4497869614575372</v>
      </c>
      <c r="K94" s="69">
        <v>17.456233466904401</v>
      </c>
      <c r="L94" s="46">
        <v>8680</v>
      </c>
      <c r="M94" s="46">
        <v>2913.1313131313132</v>
      </c>
      <c r="N94" s="46">
        <v>536990.53799999994</v>
      </c>
      <c r="O94" s="49">
        <v>33.561420658194855</v>
      </c>
      <c r="P94" s="50">
        <v>184.33447733009709</v>
      </c>
      <c r="Q94" s="50">
        <v>61.865269354838709</v>
      </c>
      <c r="R94" s="49">
        <v>-14.805624482958644</v>
      </c>
      <c r="S94" s="49">
        <v>-0.68122840817748276</v>
      </c>
      <c r="T94" s="69">
        <v>-15.385992771255786</v>
      </c>
      <c r="U94" s="46">
        <v>8400</v>
      </c>
      <c r="V94" s="46">
        <v>5418.9898989898993</v>
      </c>
      <c r="W94" s="46">
        <v>1198117.0321583839</v>
      </c>
      <c r="X94" s="49">
        <v>64.511784511784512</v>
      </c>
      <c r="Y94" s="50">
        <v>221.09600764926932</v>
      </c>
      <c r="Z94" s="50">
        <v>142.63298001885522</v>
      </c>
      <c r="AA94" s="49">
        <v>13.844325608964525</v>
      </c>
      <c r="AB94" s="49">
        <v>7.1798343709935573</v>
      </c>
      <c r="AC94" s="69">
        <v>22.018159628555431</v>
      </c>
      <c r="AD94" s="46">
        <v>8680</v>
      </c>
      <c r="AE94" s="46">
        <v>5292.6315789473683</v>
      </c>
      <c r="AF94" s="46">
        <v>1051649.2398315789</v>
      </c>
      <c r="AG94" s="49">
        <v>60.975018190637883</v>
      </c>
      <c r="AH94" s="50">
        <v>198.70063202863963</v>
      </c>
      <c r="AI94" s="50">
        <v>121.15774652437545</v>
      </c>
      <c r="AJ94" s="49">
        <v>2.3699840410791286</v>
      </c>
      <c r="AK94" s="49">
        <v>4.2285840884085992</v>
      </c>
      <c r="AL94" s="69">
        <v>6.6987848975146234</v>
      </c>
      <c r="AM94" s="46">
        <v>8400</v>
      </c>
      <c r="AN94" s="46">
        <v>4835.7894736842109</v>
      </c>
      <c r="AO94" s="46">
        <v>891672.71836631582</v>
      </c>
      <c r="AP94" s="49">
        <v>57.56892230576441</v>
      </c>
      <c r="AQ94" s="50">
        <v>184.39030963169353</v>
      </c>
      <c r="AR94" s="50">
        <v>106.15151409122807</v>
      </c>
      <c r="AS94" s="49">
        <v>-6.00346385481261</v>
      </c>
      <c r="AT94" s="49">
        <v>1.8831846702180763</v>
      </c>
      <c r="AU94" s="69">
        <v>-4.2333354955749272</v>
      </c>
      <c r="AV94" s="46">
        <v>8680</v>
      </c>
      <c r="AW94" s="46">
        <v>6442.8282828282827</v>
      </c>
      <c r="AX94" s="46">
        <v>1894141.7506666668</v>
      </c>
      <c r="AY94" s="49">
        <v>74.226132290648422</v>
      </c>
      <c r="AZ94" s="50">
        <v>293.99227598770852</v>
      </c>
      <c r="BA94" s="50">
        <v>218.21909569892472</v>
      </c>
      <c r="BB94" s="49">
        <v>-8.7719298310557012E-2</v>
      </c>
      <c r="BC94" s="49">
        <v>6.6604870553370681</v>
      </c>
      <c r="BD94" s="69">
        <v>6.5669252245984229</v>
      </c>
      <c r="BE94" s="46">
        <v>8680</v>
      </c>
      <c r="BF94" s="46">
        <v>7384.6464646464647</v>
      </c>
      <c r="BG94" s="46">
        <v>2100072.0104</v>
      </c>
      <c r="BH94" s="49">
        <v>85.076572173346364</v>
      </c>
      <c r="BI94" s="50">
        <v>284.38355450785139</v>
      </c>
      <c r="BJ94" s="50">
        <v>241.94378</v>
      </c>
      <c r="BK94" s="49">
        <v>15.123456790173252</v>
      </c>
      <c r="BL94" s="49">
        <v>3.6269410516943923</v>
      </c>
      <c r="BM94" s="69">
        <v>19.298916704572893</v>
      </c>
      <c r="BN94" s="46">
        <v>7840</v>
      </c>
      <c r="BO94" s="46">
        <v>4503.1578947368425</v>
      </c>
      <c r="BP94" s="46">
        <v>836142.09684210527</v>
      </c>
      <c r="BQ94" s="49">
        <v>57.43823845327605</v>
      </c>
      <c r="BR94" s="50">
        <v>185.67905376344086</v>
      </c>
      <c r="BS94" s="50">
        <v>106.65077765843179</v>
      </c>
      <c r="BT94" s="49">
        <v>2.9875789084719799</v>
      </c>
      <c r="BU94" s="49">
        <v>2.2865648108285357</v>
      </c>
      <c r="BV94" s="69">
        <v>5.3424566472925052</v>
      </c>
      <c r="BW94" s="46">
        <v>8680</v>
      </c>
      <c r="BX94" s="46">
        <v>5429.4736842105267</v>
      </c>
      <c r="BY94" s="46">
        <v>983786.96322947368</v>
      </c>
      <c r="BZ94" s="49">
        <v>62.55154014067427</v>
      </c>
      <c r="CA94" s="50">
        <v>181.193798966266</v>
      </c>
      <c r="CB94" s="50">
        <v>113.33951189279651</v>
      </c>
      <c r="CC94" s="49">
        <v>-1.7550272815888432</v>
      </c>
      <c r="CD94" s="49">
        <v>1.2031911534996846</v>
      </c>
      <c r="CE94" s="69">
        <v>-0.57295246111229026</v>
      </c>
      <c r="CF94" s="46">
        <v>8400</v>
      </c>
      <c r="CG94" s="46">
        <v>6833.6842105263158</v>
      </c>
      <c r="CH94" s="46">
        <v>1640285.890576842</v>
      </c>
      <c r="CI94" s="49">
        <v>81.353383458646618</v>
      </c>
      <c r="CJ94" s="50">
        <v>240.02951263832409</v>
      </c>
      <c r="CK94" s="50">
        <v>195.27212983057643</v>
      </c>
      <c r="CL94" s="49">
        <v>10.530443216907342</v>
      </c>
      <c r="CM94" s="49">
        <v>4.1171181729723854</v>
      </c>
      <c r="CN94" s="69">
        <v>15.08111218127674</v>
      </c>
      <c r="CO94" s="46">
        <v>8680</v>
      </c>
      <c r="CP94" s="46">
        <v>5564.2105263157891</v>
      </c>
      <c r="CQ94" s="46">
        <v>1028213.3051621052</v>
      </c>
      <c r="CR94" s="49">
        <v>64.103807906863935</v>
      </c>
      <c r="CS94" s="50">
        <v>184.79051076503973</v>
      </c>
      <c r="CT94" s="50">
        <v>118.45775405093379</v>
      </c>
      <c r="CU94" s="49">
        <v>7.4465245581884387</v>
      </c>
      <c r="CV94" s="49">
        <v>2.1540923219864592</v>
      </c>
      <c r="CW94" s="69">
        <v>9.7610218939933571</v>
      </c>
      <c r="CX94" s="46">
        <v>8400</v>
      </c>
      <c r="CY94" s="46">
        <v>6560</v>
      </c>
      <c r="CZ94" s="46">
        <v>1190681.9159663159</v>
      </c>
      <c r="DA94" s="49">
        <v>78.095238095238102</v>
      </c>
      <c r="DB94" s="50">
        <v>181.50638962901155</v>
      </c>
      <c r="DC94" s="50">
        <v>141.74784713884711</v>
      </c>
      <c r="DD94" s="49">
        <v>33.761739990201633</v>
      </c>
      <c r="DE94" s="49">
        <v>2.836412470512109</v>
      </c>
      <c r="DF94" s="69">
        <v>37.5557746639616</v>
      </c>
      <c r="DG94" s="46">
        <v>25760</v>
      </c>
      <c r="DH94" s="46">
        <v>12696.161616161617</v>
      </c>
      <c r="DI94" s="46">
        <v>2543757.1529462626</v>
      </c>
      <c r="DJ94" s="49">
        <v>49.286341677646028</v>
      </c>
      <c r="DK94" s="50">
        <v>200.35639351882378</v>
      </c>
      <c r="DL94" s="50">
        <v>98.748336682696532</v>
      </c>
      <c r="DM94" s="49">
        <v>0</v>
      </c>
      <c r="DN94" s="49">
        <v>5.5986826629028732</v>
      </c>
      <c r="DO94" s="49">
        <v>5.5986826630158228</v>
      </c>
      <c r="DP94" s="49">
        <v>4.5062334408080629</v>
      </c>
      <c r="DQ94" s="69">
        <v>10.357205814107258</v>
      </c>
      <c r="DR94" s="46">
        <v>25760</v>
      </c>
      <c r="DS94" s="46">
        <v>16571.249335459863</v>
      </c>
      <c r="DT94" s="46">
        <v>3837463.7088645613</v>
      </c>
      <c r="DU94" s="49">
        <v>64.329384066226169</v>
      </c>
      <c r="DV94" s="50">
        <v>231.57359057129108</v>
      </c>
      <c r="DW94" s="50">
        <v>148.96986447455595</v>
      </c>
      <c r="DX94" s="49">
        <v>0</v>
      </c>
      <c r="DY94" s="49">
        <v>-1.1452623460116784</v>
      </c>
      <c r="DZ94" s="49">
        <v>-1.1452623460467073</v>
      </c>
      <c r="EA94" s="49">
        <v>5.0834326533020642</v>
      </c>
      <c r="EB94" s="69">
        <v>3.879951667209415</v>
      </c>
      <c r="EC94" s="46">
        <v>25200</v>
      </c>
      <c r="ED94" s="46">
        <v>17317.278043593833</v>
      </c>
      <c r="EE94" s="46">
        <v>3920001.0704715787</v>
      </c>
      <c r="EF94" s="49">
        <v>68.719357315848541</v>
      </c>
      <c r="EG94" s="50">
        <v>226.36358096252326</v>
      </c>
      <c r="EH94" s="50">
        <v>155.55559803458647</v>
      </c>
      <c r="EI94" s="49">
        <v>0</v>
      </c>
      <c r="EJ94" s="49">
        <v>6.1528213738226043</v>
      </c>
      <c r="EK94" s="49">
        <v>6.1528213738525368</v>
      </c>
      <c r="EL94" s="49">
        <v>4.2119655877474091</v>
      </c>
      <c r="EM94" s="69">
        <v>10.623941680478493</v>
      </c>
      <c r="EN94" s="46">
        <v>25480</v>
      </c>
      <c r="EO94" s="46">
        <v>18957.894736842107</v>
      </c>
      <c r="EP94" s="46">
        <v>3859181.1117052631</v>
      </c>
      <c r="EQ94" s="49">
        <v>74.403040568454102</v>
      </c>
      <c r="ER94" s="50">
        <v>203.56591094503054</v>
      </c>
      <c r="ES94" s="50">
        <v>151.45922730397422</v>
      </c>
      <c r="ET94" s="49">
        <v>0</v>
      </c>
      <c r="EU94" s="49">
        <v>16.553119888924513</v>
      </c>
      <c r="EV94" s="49">
        <v>16.553119888858159</v>
      </c>
      <c r="EW94" s="49">
        <v>2.5835059242137337</v>
      </c>
      <c r="EX94" s="69">
        <v>19.564276646078987</v>
      </c>
      <c r="EY94" s="46">
        <v>102200</v>
      </c>
      <c r="EZ94" s="46">
        <v>65542.583732057421</v>
      </c>
      <c r="FA94" s="46">
        <v>14160403.043987665</v>
      </c>
      <c r="FB94" s="49">
        <v>64.131686626279276</v>
      </c>
      <c r="FC94" s="50">
        <v>216.04889886362074</v>
      </c>
      <c r="FD94" s="50">
        <v>138.55580277874429</v>
      </c>
      <c r="FE94" s="49">
        <v>0</v>
      </c>
      <c r="FF94" s="49">
        <v>6.8073234198553925</v>
      </c>
      <c r="FG94" s="49">
        <v>6.8073234199314534</v>
      </c>
      <c r="FH94" s="49">
        <v>3.817414209360265</v>
      </c>
      <c r="FI94" s="69">
        <v>10.884601360739135</v>
      </c>
      <c r="FK94" s="70">
        <v>9</v>
      </c>
      <c r="FL94" s="71">
        <v>7</v>
      </c>
      <c r="FM94" s="46">
        <v>280</v>
      </c>
      <c r="FN94" s="71">
        <v>133</v>
      </c>
    </row>
    <row r="95" spans="2:170" x14ac:dyDescent="0.2">
      <c r="B95" s="74" t="s">
        <v>89</v>
      </c>
      <c r="C95" s="75">
        <v>1045444</v>
      </c>
      <c r="D95" s="75">
        <v>547822.78890463652</v>
      </c>
      <c r="E95" s="75">
        <v>92302439.037561879</v>
      </c>
      <c r="F95" s="76">
        <v>52.400969244133265</v>
      </c>
      <c r="G95" s="77">
        <v>168.48959354560481</v>
      </c>
      <c r="H95" s="77">
        <v>88.290180093397524</v>
      </c>
      <c r="I95" s="76">
        <v>10.648868667504397</v>
      </c>
      <c r="J95" s="76">
        <v>27.998126197310416</v>
      </c>
      <c r="K95" s="78">
        <v>41.628478552863967</v>
      </c>
      <c r="L95" s="75">
        <v>1043615</v>
      </c>
      <c r="M95" s="75">
        <v>409879.79841160501</v>
      </c>
      <c r="N95" s="75">
        <v>62683377.050319903</v>
      </c>
      <c r="O95" s="76">
        <v>39.275000686230555</v>
      </c>
      <c r="P95" s="77">
        <v>152.93112100970805</v>
      </c>
      <c r="Q95" s="77">
        <v>60.063698826022915</v>
      </c>
      <c r="R95" s="76">
        <v>-18.591602540409248</v>
      </c>
      <c r="S95" s="76">
        <v>18.008158718705193</v>
      </c>
      <c r="T95" s="78">
        <v>-3.9314491155970135</v>
      </c>
      <c r="U95" s="75">
        <v>1009110</v>
      </c>
      <c r="V95" s="75">
        <v>533001.11336607544</v>
      </c>
      <c r="W95" s="75">
        <v>91623356.786762878</v>
      </c>
      <c r="X95" s="76">
        <v>52.818930876324231</v>
      </c>
      <c r="Y95" s="77">
        <v>171.900873167284</v>
      </c>
      <c r="Z95" s="77">
        <v>90.796203374025509</v>
      </c>
      <c r="AA95" s="76">
        <v>-2.1414329238277197</v>
      </c>
      <c r="AB95" s="76">
        <v>23.958006308631749</v>
      </c>
      <c r="AC95" s="78">
        <v>21.303528749958932</v>
      </c>
      <c r="AD95" s="75">
        <v>1043026</v>
      </c>
      <c r="AE95" s="75">
        <v>510788.6354179316</v>
      </c>
      <c r="AF95" s="75">
        <v>86089892.084748223</v>
      </c>
      <c r="AG95" s="76">
        <v>48.971802756396443</v>
      </c>
      <c r="AH95" s="77">
        <v>168.54308439009952</v>
      </c>
      <c r="AI95" s="77">
        <v>82.538586847066341</v>
      </c>
      <c r="AJ95" s="76">
        <v>-4.7510888575619408</v>
      </c>
      <c r="AK95" s="76">
        <v>20.426235103077417</v>
      </c>
      <c r="AL95" s="78">
        <v>14.704677665606429</v>
      </c>
      <c r="AM95" s="75">
        <v>1012200</v>
      </c>
      <c r="AN95" s="75">
        <v>495474.07761097397</v>
      </c>
      <c r="AO95" s="75">
        <v>81789643.695131958</v>
      </c>
      <c r="AP95" s="76">
        <v>48.950215136432917</v>
      </c>
      <c r="AQ95" s="77">
        <v>165.07350715399051</v>
      </c>
      <c r="AR95" s="77">
        <v>80.803836885133336</v>
      </c>
      <c r="AS95" s="76">
        <v>-6.1766469067383944</v>
      </c>
      <c r="AT95" s="76">
        <v>18.872141803419712</v>
      </c>
      <c r="AU95" s="78">
        <v>11.529829333715895</v>
      </c>
      <c r="AV95" s="75">
        <v>1056573</v>
      </c>
      <c r="AW95" s="75">
        <v>599368.51463890693</v>
      </c>
      <c r="AX95" s="75">
        <v>127100581.71325028</v>
      </c>
      <c r="AY95" s="76">
        <v>56.727600898272712</v>
      </c>
      <c r="AZ95" s="77">
        <v>212.05748818791852</v>
      </c>
      <c r="BA95" s="77">
        <v>120.29512557414422</v>
      </c>
      <c r="BB95" s="76">
        <v>-7.1895317366235636</v>
      </c>
      <c r="BC95" s="76">
        <v>18.864854719006711</v>
      </c>
      <c r="BD95" s="78">
        <v>10.319028265214303</v>
      </c>
      <c r="BE95" s="75">
        <v>1052605</v>
      </c>
      <c r="BF95" s="75">
        <v>628194.84997986304</v>
      </c>
      <c r="BG95" s="75">
        <v>139824919.90087947</v>
      </c>
      <c r="BH95" s="76">
        <v>59.680017668533125</v>
      </c>
      <c r="BI95" s="77">
        <v>222.5820856464544</v>
      </c>
      <c r="BJ95" s="77">
        <v>132.83702804079351</v>
      </c>
      <c r="BK95" s="76">
        <v>9.401622149059083</v>
      </c>
      <c r="BL95" s="76">
        <v>18.209482343882115</v>
      </c>
      <c r="BM95" s="78">
        <v>29.323091218157035</v>
      </c>
      <c r="BN95" s="75">
        <v>951720</v>
      </c>
      <c r="BO95" s="75">
        <v>540716.81055447471</v>
      </c>
      <c r="BP95" s="75">
        <v>90708134.476642162</v>
      </c>
      <c r="BQ95" s="76">
        <v>56.814694506207154</v>
      </c>
      <c r="BR95" s="77">
        <v>167.7553438437138</v>
      </c>
      <c r="BS95" s="77">
        <v>95.309686122643384</v>
      </c>
      <c r="BT95" s="76">
        <v>10.436777887516406</v>
      </c>
      <c r="BU95" s="76">
        <v>14.887117511592368</v>
      </c>
      <c r="BV95" s="78">
        <v>26.877630787584359</v>
      </c>
      <c r="BW95" s="75">
        <v>1044421</v>
      </c>
      <c r="BX95" s="75">
        <v>657157.36592676607</v>
      </c>
      <c r="BY95" s="75">
        <v>115291429.98907983</v>
      </c>
      <c r="BZ95" s="76">
        <v>62.920734639265781</v>
      </c>
      <c r="CA95" s="77">
        <v>175.43960696002907</v>
      </c>
      <c r="CB95" s="77">
        <v>110.38788954749074</v>
      </c>
      <c r="CC95" s="76">
        <v>10.736466908306738</v>
      </c>
      <c r="CD95" s="76">
        <v>17.235864427521992</v>
      </c>
      <c r="CE95" s="78">
        <v>29.822854216502368</v>
      </c>
      <c r="CF95" s="75">
        <v>1005240</v>
      </c>
      <c r="CG95" s="75">
        <v>739730.98671245761</v>
      </c>
      <c r="CH95" s="75">
        <v>161308202.82071167</v>
      </c>
      <c r="CI95" s="76">
        <v>73.58750017035311</v>
      </c>
      <c r="CJ95" s="77">
        <v>218.06333074893092</v>
      </c>
      <c r="CK95" s="77">
        <v>160.46735388634721</v>
      </c>
      <c r="CL95" s="76">
        <v>25.765512407424726</v>
      </c>
      <c r="CM95" s="76">
        <v>24.818989805062511</v>
      </c>
      <c r="CN95" s="78">
        <v>56.979242110003831</v>
      </c>
      <c r="CO95" s="75">
        <v>1044762</v>
      </c>
      <c r="CP95" s="75">
        <v>730405.76243388408</v>
      </c>
      <c r="CQ95" s="75">
        <v>139038572.87549478</v>
      </c>
      <c r="CR95" s="76">
        <v>69.91121063303261</v>
      </c>
      <c r="CS95" s="77">
        <v>190.3579900741548</v>
      </c>
      <c r="CT95" s="77">
        <v>133.08157539754967</v>
      </c>
      <c r="CU95" s="76">
        <v>8.9740104922912902</v>
      </c>
      <c r="CV95" s="76">
        <v>16.306148242129094</v>
      </c>
      <c r="CW95" s="78">
        <v>26.743474188505797</v>
      </c>
      <c r="CX95" s="75">
        <v>1016730</v>
      </c>
      <c r="CY95" s="75">
        <v>721044.38852991932</v>
      </c>
      <c r="CZ95" s="75">
        <v>139870745.94492891</v>
      </c>
      <c r="DA95" s="76">
        <v>70.917981030354113</v>
      </c>
      <c r="DB95" s="77">
        <v>193.98354410621013</v>
      </c>
      <c r="DC95" s="77">
        <v>137.5692130112507</v>
      </c>
      <c r="DD95" s="76">
        <v>16.059495075227112</v>
      </c>
      <c r="DE95" s="76">
        <v>16.20276052593621</v>
      </c>
      <c r="DF95" s="78">
        <v>34.864337129808739</v>
      </c>
      <c r="DG95" s="75">
        <v>3098169</v>
      </c>
      <c r="DH95" s="75">
        <v>1490703.7006823169</v>
      </c>
      <c r="DI95" s="75">
        <v>246609172.87464467</v>
      </c>
      <c r="DJ95" s="76">
        <v>48.115635418284704</v>
      </c>
      <c r="DK95" s="77">
        <v>165.43138167683358</v>
      </c>
      <c r="DL95" s="77">
        <v>79.598360475056282</v>
      </c>
      <c r="DM95" s="76">
        <v>-1.2850720774025561</v>
      </c>
      <c r="DN95" s="76">
        <v>-4.6736940238766893</v>
      </c>
      <c r="DO95" s="76">
        <v>-3.43273506634256</v>
      </c>
      <c r="DP95" s="76">
        <v>23.949272037893014</v>
      </c>
      <c r="DQ95" s="78">
        <v>19.694421912235317</v>
      </c>
      <c r="DR95" s="75">
        <v>3111799</v>
      </c>
      <c r="DS95" s="75">
        <v>1605631.2276678125</v>
      </c>
      <c r="DT95" s="75">
        <v>294980117.49313045</v>
      </c>
      <c r="DU95" s="76">
        <v>51.59816645187599</v>
      </c>
      <c r="DV95" s="77">
        <v>183.71598185816961</v>
      </c>
      <c r="DW95" s="77">
        <v>94.794078117876651</v>
      </c>
      <c r="DX95" s="76">
        <v>-2.6341479593465054</v>
      </c>
      <c r="DY95" s="76">
        <v>-8.5537073032048401</v>
      </c>
      <c r="DZ95" s="76">
        <v>-6.0797078440167658</v>
      </c>
      <c r="EA95" s="76">
        <v>19.25620394853075</v>
      </c>
      <c r="EB95" s="78">
        <v>12.005775162685564</v>
      </c>
      <c r="EC95" s="75">
        <v>3048746</v>
      </c>
      <c r="ED95" s="75">
        <v>1826069.0264611039</v>
      </c>
      <c r="EE95" s="75">
        <v>345824484.36660147</v>
      </c>
      <c r="EF95" s="76">
        <v>59.89574160855328</v>
      </c>
      <c r="EG95" s="77">
        <v>189.38193428361492</v>
      </c>
      <c r="EH95" s="77">
        <v>113.43171401179418</v>
      </c>
      <c r="EI95" s="76">
        <v>-2.1935932589121445</v>
      </c>
      <c r="EJ95" s="76">
        <v>7.7539352117895497</v>
      </c>
      <c r="EK95" s="76">
        <v>10.170630741061547</v>
      </c>
      <c r="EL95" s="76">
        <v>16.932728541893532</v>
      </c>
      <c r="EM95" s="78">
        <v>28.825524577261007</v>
      </c>
      <c r="EN95" s="75">
        <v>3066732</v>
      </c>
      <c r="EO95" s="75">
        <v>2191181.1376762609</v>
      </c>
      <c r="EP95" s="75">
        <v>440217521.64113539</v>
      </c>
      <c r="EQ95" s="76">
        <v>71.450036640836601</v>
      </c>
      <c r="ER95" s="77">
        <v>200.90421283380721</v>
      </c>
      <c r="ES95" s="77">
        <v>143.54613368273959</v>
      </c>
      <c r="ET95" s="76">
        <v>-1.1502640843367979</v>
      </c>
      <c r="EU95" s="76">
        <v>15.292911986739082</v>
      </c>
      <c r="EV95" s="76">
        <v>16.634516945058007</v>
      </c>
      <c r="EW95" s="76">
        <v>19.386211816004142</v>
      </c>
      <c r="EX95" s="78">
        <v>39.245531450604332</v>
      </c>
      <c r="EY95" s="75">
        <v>12325446</v>
      </c>
      <c r="EZ95" s="75">
        <v>7113585.0924874945</v>
      </c>
      <c r="FA95" s="75">
        <v>1327631296.3755119</v>
      </c>
      <c r="FB95" s="76">
        <v>57.714626249528777</v>
      </c>
      <c r="FC95" s="77">
        <v>186.63322067765733</v>
      </c>
      <c r="FD95" s="77">
        <v>107.71466577156818</v>
      </c>
      <c r="FE95" s="76">
        <v>-1.8207861253774487</v>
      </c>
      <c r="FF95" s="76">
        <v>2.8746405541285394</v>
      </c>
      <c r="FG95" s="76">
        <v>4.7825058830724911</v>
      </c>
      <c r="FH95" s="76">
        <v>20.218533488682322</v>
      </c>
      <c r="FI95" s="78">
        <v>25.967991925255642</v>
      </c>
      <c r="FK95" s="79">
        <v>562</v>
      </c>
      <c r="FL95" s="80">
        <v>286</v>
      </c>
      <c r="FM95" s="75">
        <v>33891</v>
      </c>
      <c r="FN95" s="80">
        <v>24917</v>
      </c>
    </row>
    <row r="96" spans="2:170" x14ac:dyDescent="0.2">
      <c r="B96" s="72" t="s">
        <v>90</v>
      </c>
      <c r="K96" s="69"/>
      <c r="T96" s="69"/>
      <c r="AC96" s="69"/>
      <c r="AL96" s="69"/>
      <c r="AU96" s="69"/>
      <c r="BD96" s="69"/>
      <c r="BM96" s="69"/>
      <c r="BV96" s="69"/>
      <c r="CE96" s="69"/>
      <c r="CN96" s="69"/>
      <c r="CW96" s="69"/>
      <c r="DF96" s="69"/>
      <c r="DQ96" s="69"/>
      <c r="EB96" s="69"/>
      <c r="EM96" s="69"/>
      <c r="EX96" s="69"/>
      <c r="FI96" s="69"/>
      <c r="FK96" s="70"/>
      <c r="FL96" s="71"/>
      <c r="FN96" s="71"/>
    </row>
    <row r="97" spans="2:170" x14ac:dyDescent="0.2">
      <c r="B97" s="73" t="s">
        <v>61</v>
      </c>
      <c r="C97" s="46">
        <v>349990</v>
      </c>
      <c r="D97" s="46">
        <v>194300.29152376286</v>
      </c>
      <c r="E97" s="46">
        <v>23186653.95010069</v>
      </c>
      <c r="F97" s="49">
        <v>55.515955176937304</v>
      </c>
      <c r="G97" s="50">
        <v>119.33411817483027</v>
      </c>
      <c r="H97" s="50">
        <v>66.249475556732165</v>
      </c>
      <c r="I97" s="49">
        <v>25.917978625062499</v>
      </c>
      <c r="J97" s="49">
        <v>16.362576397259321</v>
      </c>
      <c r="K97" s="69">
        <v>46.521404075548688</v>
      </c>
      <c r="L97" s="46">
        <v>350765</v>
      </c>
      <c r="M97" s="46">
        <v>148108.44980314962</v>
      </c>
      <c r="N97" s="46">
        <v>17382693.599566426</v>
      </c>
      <c r="O97" s="49">
        <v>42.224409448818896</v>
      </c>
      <c r="P97" s="50">
        <v>117.36463127302797</v>
      </c>
      <c r="Q97" s="50">
        <v>49.556522456819884</v>
      </c>
      <c r="R97" s="49">
        <v>-7.2022544598004119</v>
      </c>
      <c r="S97" s="49">
        <v>14.138686365656678</v>
      </c>
      <c r="T97" s="69">
        <v>5.9181277364719751</v>
      </c>
      <c r="U97" s="46">
        <v>339450</v>
      </c>
      <c r="V97" s="46">
        <v>182079.0754950495</v>
      </c>
      <c r="W97" s="46">
        <v>21109057.931040753</v>
      </c>
      <c r="X97" s="49">
        <v>53.63943894389439</v>
      </c>
      <c r="Y97" s="50">
        <v>115.93346392850441</v>
      </c>
      <c r="Z97" s="50">
        <v>62.186059599471946</v>
      </c>
      <c r="AA97" s="49">
        <v>13.849901368441754</v>
      </c>
      <c r="AB97" s="49">
        <v>7.75802309953594</v>
      </c>
      <c r="AC97" s="69">
        <v>22.682403015453126</v>
      </c>
      <c r="AD97" s="46">
        <v>350765</v>
      </c>
      <c r="AE97" s="46">
        <v>177365.16326021933</v>
      </c>
      <c r="AF97" s="46">
        <v>21358141.196741879</v>
      </c>
      <c r="AG97" s="49">
        <v>50.565239764577235</v>
      </c>
      <c r="AH97" s="50">
        <v>120.4190315851739</v>
      </c>
      <c r="AI97" s="50">
        <v>60.890172043225171</v>
      </c>
      <c r="AJ97" s="49">
        <v>7.6038558558725757</v>
      </c>
      <c r="AK97" s="49">
        <v>11.341843507043887</v>
      </c>
      <c r="AL97" s="69">
        <v>19.808116794608942</v>
      </c>
      <c r="AM97" s="46">
        <v>339450</v>
      </c>
      <c r="AN97" s="46">
        <v>166732.67323030907</v>
      </c>
      <c r="AO97" s="46">
        <v>19633332.529896092</v>
      </c>
      <c r="AP97" s="49">
        <v>49.118477899634428</v>
      </c>
      <c r="AQ97" s="50">
        <v>117.75336021138715</v>
      </c>
      <c r="AR97" s="50">
        <v>57.838658211507123</v>
      </c>
      <c r="AS97" s="49">
        <v>5.703399529419058</v>
      </c>
      <c r="AT97" s="49">
        <v>9.0244968497589042</v>
      </c>
      <c r="AU97" s="69">
        <v>15.242599489816158</v>
      </c>
      <c r="AV97" s="46">
        <v>350765</v>
      </c>
      <c r="AW97" s="46">
        <v>173926.11386138614</v>
      </c>
      <c r="AX97" s="46">
        <v>22807225.659725752</v>
      </c>
      <c r="AY97" s="49">
        <v>49.584797189396362</v>
      </c>
      <c r="AZ97" s="50">
        <v>131.13169238003226</v>
      </c>
      <c r="BA97" s="50">
        <v>65.021383717662118</v>
      </c>
      <c r="BB97" s="49">
        <v>-5.0127240623403795</v>
      </c>
      <c r="BC97" s="49">
        <v>11.211402978315231</v>
      </c>
      <c r="BD97" s="69">
        <v>5.6366822211915943</v>
      </c>
      <c r="BE97" s="46">
        <v>350765</v>
      </c>
      <c r="BF97" s="46">
        <v>170613.31112188031</v>
      </c>
      <c r="BG97" s="46">
        <v>22230363.174903378</v>
      </c>
      <c r="BH97" s="49">
        <v>48.640346420503839</v>
      </c>
      <c r="BI97" s="50">
        <v>130.29676892574207</v>
      </c>
      <c r="BJ97" s="50">
        <v>63.376799780204344</v>
      </c>
      <c r="BK97" s="49">
        <v>25.713445789217243</v>
      </c>
      <c r="BL97" s="49">
        <v>11.623593045147048</v>
      </c>
      <c r="BM97" s="69">
        <v>40.325865130601528</v>
      </c>
      <c r="BN97" s="46">
        <v>316820</v>
      </c>
      <c r="BO97" s="46">
        <v>156075.29316367264</v>
      </c>
      <c r="BP97" s="46">
        <v>18526600.139336959</v>
      </c>
      <c r="BQ97" s="49">
        <v>49.263080980895353</v>
      </c>
      <c r="BR97" s="50">
        <v>118.70296549697028</v>
      </c>
      <c r="BS97" s="50">
        <v>58.476738019496736</v>
      </c>
      <c r="BT97" s="49">
        <v>12.091343255341663</v>
      </c>
      <c r="BU97" s="49">
        <v>9.9429599545443654</v>
      </c>
      <c r="BV97" s="69">
        <v>23.236540627810793</v>
      </c>
      <c r="BW97" s="46">
        <v>350393</v>
      </c>
      <c r="BX97" s="46">
        <v>198766.13232468779</v>
      </c>
      <c r="BY97" s="46">
        <v>24848561.018382601</v>
      </c>
      <c r="BZ97" s="49">
        <v>56.726627622323448</v>
      </c>
      <c r="CA97" s="50">
        <v>125.01405912447932</v>
      </c>
      <c r="CB97" s="50">
        <v>70.916259795094646</v>
      </c>
      <c r="CC97" s="49">
        <v>20.356282204958081</v>
      </c>
      <c r="CD97" s="49">
        <v>18.575952543203208</v>
      </c>
      <c r="CE97" s="69">
        <v>42.713608070182339</v>
      </c>
      <c r="CF97" s="46">
        <v>339090</v>
      </c>
      <c r="CG97" s="46">
        <v>217579.96051332675</v>
      </c>
      <c r="CH97" s="46">
        <v>30186543.97533498</v>
      </c>
      <c r="CI97" s="49">
        <v>64.165844027640674</v>
      </c>
      <c r="CJ97" s="50">
        <v>138.73770316033335</v>
      </c>
      <c r="CK97" s="50">
        <v>89.022218217390602</v>
      </c>
      <c r="CL97" s="49">
        <v>30.006414267708013</v>
      </c>
      <c r="CM97" s="49">
        <v>21.790822305099994</v>
      </c>
      <c r="CN97" s="69">
        <v>58.335880986070798</v>
      </c>
      <c r="CO97" s="46">
        <v>350393</v>
      </c>
      <c r="CP97" s="46">
        <v>221730.00885173347</v>
      </c>
      <c r="CQ97" s="46">
        <v>30574508.388153005</v>
      </c>
      <c r="CR97" s="49">
        <v>63.28037627798885</v>
      </c>
      <c r="CS97" s="50">
        <v>137.89071017715776</v>
      </c>
      <c r="CT97" s="50">
        <v>87.257760252496496</v>
      </c>
      <c r="CU97" s="49">
        <v>4.6954255733692696</v>
      </c>
      <c r="CV97" s="49">
        <v>20.77738982257987</v>
      </c>
      <c r="CW97" s="69">
        <v>26.448402271276148</v>
      </c>
      <c r="CX97" s="46">
        <v>340290</v>
      </c>
      <c r="CY97" s="46">
        <v>234515.69825072886</v>
      </c>
      <c r="CZ97" s="46">
        <v>32637727.695206668</v>
      </c>
      <c r="DA97" s="49">
        <v>68.91642371234208</v>
      </c>
      <c r="DB97" s="50">
        <v>139.17075888161884</v>
      </c>
      <c r="DC97" s="50">
        <v>95.911509874538382</v>
      </c>
      <c r="DD97" s="49">
        <v>11.059455037837848</v>
      </c>
      <c r="DE97" s="49">
        <v>18.928014585311811</v>
      </c>
      <c r="DF97" s="69">
        <v>32.080804885652995</v>
      </c>
      <c r="DG97" s="46">
        <v>1040205</v>
      </c>
      <c r="DH97" s="46">
        <v>524487.81682196201</v>
      </c>
      <c r="DI97" s="46">
        <v>61678405.480707869</v>
      </c>
      <c r="DJ97" s="49">
        <v>50.421581978740917</v>
      </c>
      <c r="DK97" s="50">
        <v>117.59740360498149</v>
      </c>
      <c r="DL97" s="50">
        <v>59.294471263556574</v>
      </c>
      <c r="DM97" s="49">
        <v>0.36907311989810687</v>
      </c>
      <c r="DN97" s="49">
        <v>11.100078257966475</v>
      </c>
      <c r="DO97" s="49">
        <v>10.691545517354015</v>
      </c>
      <c r="DP97" s="49">
        <v>12.702707695799459</v>
      </c>
      <c r="DQ97" s="69">
        <v>24.752368988429389</v>
      </c>
      <c r="DR97" s="46">
        <v>1040980</v>
      </c>
      <c r="DS97" s="46">
        <v>518023.95035191457</v>
      </c>
      <c r="DT97" s="46">
        <v>63798699.386363722</v>
      </c>
      <c r="DU97" s="49">
        <v>49.763103071328416</v>
      </c>
      <c r="DV97" s="50">
        <v>123.15781797930904</v>
      </c>
      <c r="DW97" s="50">
        <v>61.287151901442606</v>
      </c>
      <c r="DX97" s="49">
        <v>9.0573613656424093E-2</v>
      </c>
      <c r="DY97" s="49">
        <v>2.5084422199273488</v>
      </c>
      <c r="DZ97" s="49">
        <v>2.4156806369530033</v>
      </c>
      <c r="EA97" s="49">
        <v>10.292649158475042</v>
      </c>
      <c r="EB97" s="69">
        <v>12.956967328180907</v>
      </c>
      <c r="EC97" s="46">
        <v>1017978</v>
      </c>
      <c r="ED97" s="46">
        <v>525454.73661024077</v>
      </c>
      <c r="EE97" s="46">
        <v>65605524.33262293</v>
      </c>
      <c r="EF97" s="49">
        <v>51.617494347642165</v>
      </c>
      <c r="EG97" s="50">
        <v>124.85475867217508</v>
      </c>
      <c r="EH97" s="50">
        <v>64.446898000372244</v>
      </c>
      <c r="EI97" s="49">
        <v>-0.6249633924910678</v>
      </c>
      <c r="EJ97" s="49">
        <v>18.64336208731979</v>
      </c>
      <c r="EK97" s="49">
        <v>19.389502774057245</v>
      </c>
      <c r="EL97" s="49">
        <v>13.798936935592691</v>
      </c>
      <c r="EM97" s="69">
        <v>35.863984969517389</v>
      </c>
      <c r="EN97" s="46">
        <v>1029773</v>
      </c>
      <c r="EO97" s="46">
        <v>673825.66761578911</v>
      </c>
      <c r="EP97" s="46">
        <v>93398780.058694661</v>
      </c>
      <c r="EQ97" s="49">
        <v>65.434388706616801</v>
      </c>
      <c r="ER97" s="50">
        <v>138.60970952497169</v>
      </c>
      <c r="ES97" s="50">
        <v>90.698416115682434</v>
      </c>
      <c r="ET97" s="49">
        <v>-5.4060349596731144E-2</v>
      </c>
      <c r="EU97" s="49">
        <v>14.142476403726953</v>
      </c>
      <c r="EV97" s="49">
        <v>14.204215601903597</v>
      </c>
      <c r="EW97" s="49">
        <v>20.413040482286171</v>
      </c>
      <c r="EX97" s="69">
        <v>37.516768365303633</v>
      </c>
      <c r="EY97" s="46">
        <v>4128936</v>
      </c>
      <c r="EZ97" s="46">
        <v>2241792.1713999063</v>
      </c>
      <c r="FA97" s="46">
        <v>284481409.25838917</v>
      </c>
      <c r="FB97" s="49">
        <v>54.294669895583425</v>
      </c>
      <c r="FC97" s="50">
        <v>126.8991001430531</v>
      </c>
      <c r="FD97" s="50">
        <v>68.899447523136516</v>
      </c>
      <c r="FE97" s="49">
        <v>-5.3060568445228516E-2</v>
      </c>
      <c r="FF97" s="49">
        <v>11.495517584642624</v>
      </c>
      <c r="FG97" s="49">
        <v>11.554709147518675</v>
      </c>
      <c r="FH97" s="49">
        <v>14.811418582434708</v>
      </c>
      <c r="FI97" s="69">
        <v>28.07754406769158</v>
      </c>
      <c r="FK97" s="70">
        <v>214</v>
      </c>
      <c r="FL97" s="71">
        <v>71</v>
      </c>
      <c r="FM97" s="46">
        <v>11343</v>
      </c>
      <c r="FN97" s="71">
        <v>4116</v>
      </c>
    </row>
    <row r="98" spans="2:170" x14ac:dyDescent="0.2">
      <c r="B98" s="73" t="s">
        <v>62</v>
      </c>
      <c r="C98" s="46">
        <v>403341</v>
      </c>
      <c r="D98" s="46">
        <v>237359.8129032258</v>
      </c>
      <c r="E98" s="46">
        <v>27546846.165767755</v>
      </c>
      <c r="F98" s="49">
        <v>58.848421782865074</v>
      </c>
      <c r="G98" s="50">
        <v>116.05522362371808</v>
      </c>
      <c r="H98" s="50">
        <v>68.29666749913288</v>
      </c>
      <c r="I98" s="49">
        <v>37.194517717075058</v>
      </c>
      <c r="J98" s="49">
        <v>8.6099357695741396</v>
      </c>
      <c r="K98" s="69">
        <v>49.006877571806292</v>
      </c>
      <c r="L98" s="46">
        <v>401946</v>
      </c>
      <c r="M98" s="46">
        <v>179907.54907161804</v>
      </c>
      <c r="N98" s="46">
        <v>19519696.713294741</v>
      </c>
      <c r="O98" s="49">
        <v>44.759134080602379</v>
      </c>
      <c r="P98" s="50">
        <v>108.49848610590705</v>
      </c>
      <c r="Q98" s="50">
        <v>48.562982871566682</v>
      </c>
      <c r="R98" s="49">
        <v>4.0344908649894107</v>
      </c>
      <c r="S98" s="49">
        <v>2.8516021595768586</v>
      </c>
      <c r="T98" s="69">
        <v>7.0011406529992195</v>
      </c>
      <c r="U98" s="46">
        <v>391200</v>
      </c>
      <c r="V98" s="46">
        <v>235074.82993197278</v>
      </c>
      <c r="W98" s="46">
        <v>27895847.401495844</v>
      </c>
      <c r="X98" s="49">
        <v>60.090702947845806</v>
      </c>
      <c r="Y98" s="50">
        <v>118.66794675367198</v>
      </c>
      <c r="Z98" s="50">
        <v>71.308403378056866</v>
      </c>
      <c r="AA98" s="49">
        <v>27.388999922765581</v>
      </c>
      <c r="AB98" s="49">
        <v>7.3903859959191935</v>
      </c>
      <c r="AC98" s="69">
        <v>36.803538733463711</v>
      </c>
      <c r="AD98" s="46">
        <v>404271</v>
      </c>
      <c r="AE98" s="46">
        <v>222376.43540669855</v>
      </c>
      <c r="AF98" s="46">
        <v>25441931.05164687</v>
      </c>
      <c r="AG98" s="49">
        <v>55.006774022054159</v>
      </c>
      <c r="AH98" s="50">
        <v>114.4092943351519</v>
      </c>
      <c r="AI98" s="50">
        <v>62.932861995163812</v>
      </c>
      <c r="AJ98" s="49">
        <v>18.833157995715631</v>
      </c>
      <c r="AK98" s="49">
        <v>7.0726040251261022</v>
      </c>
      <c r="AL98" s="69">
        <v>27.237756711215329</v>
      </c>
      <c r="AM98" s="46">
        <v>391230</v>
      </c>
      <c r="AN98" s="46">
        <v>212333.32063146433</v>
      </c>
      <c r="AO98" s="46">
        <v>23578201.252958182</v>
      </c>
      <c r="AP98" s="49">
        <v>54.273271638541097</v>
      </c>
      <c r="AQ98" s="50">
        <v>111.0433406440321</v>
      </c>
      <c r="AR98" s="50">
        <v>60.266853904246055</v>
      </c>
      <c r="AS98" s="49">
        <v>19.601729838574137</v>
      </c>
      <c r="AT98" s="49">
        <v>4.1072919262814018</v>
      </c>
      <c r="AU98" s="69">
        <v>24.514122031818101</v>
      </c>
      <c r="AV98" s="46">
        <v>404364</v>
      </c>
      <c r="AW98" s="46">
        <v>221244.67173913043</v>
      </c>
      <c r="AX98" s="46">
        <v>26530743.617826499</v>
      </c>
      <c r="AY98" s="49">
        <v>54.714235624123425</v>
      </c>
      <c r="AZ98" s="50">
        <v>119.91585338203714</v>
      </c>
      <c r="BA98" s="50">
        <v>65.611042570126173</v>
      </c>
      <c r="BB98" s="49">
        <v>6.512533430945127</v>
      </c>
      <c r="BC98" s="49">
        <v>10.882533491083494</v>
      </c>
      <c r="BD98" s="69">
        <v>18.103795553622749</v>
      </c>
      <c r="BE98" s="46">
        <v>404364</v>
      </c>
      <c r="BF98" s="46">
        <v>226192.35457063711</v>
      </c>
      <c r="BG98" s="46">
        <v>27609653.894818451</v>
      </c>
      <c r="BH98" s="49">
        <v>55.937807166473057</v>
      </c>
      <c r="BI98" s="50">
        <v>122.06271934888186</v>
      </c>
      <c r="BJ98" s="50">
        <v>68.279208571530731</v>
      </c>
      <c r="BK98" s="49">
        <v>26.010597898318299</v>
      </c>
      <c r="BL98" s="49">
        <v>14.096197885378988</v>
      </c>
      <c r="BM98" s="69">
        <v>43.773301134620496</v>
      </c>
      <c r="BN98" s="46">
        <v>365232</v>
      </c>
      <c r="BO98" s="46">
        <v>214727.68988764044</v>
      </c>
      <c r="BP98" s="46">
        <v>25055068.129907835</v>
      </c>
      <c r="BQ98" s="49">
        <v>58.792134831460672</v>
      </c>
      <c r="BR98" s="50">
        <v>116.68298645143662</v>
      </c>
      <c r="BS98" s="50">
        <v>68.600418719903615</v>
      </c>
      <c r="BT98" s="49">
        <v>33.249177621468768</v>
      </c>
      <c r="BU98" s="49">
        <v>7.6022022199813781</v>
      </c>
      <c r="BV98" s="69">
        <v>43.379049560533794</v>
      </c>
      <c r="BW98" s="46">
        <v>404023</v>
      </c>
      <c r="BX98" s="46">
        <v>257346.40438356163</v>
      </c>
      <c r="BY98" s="46">
        <v>31020565.691967085</v>
      </c>
      <c r="BZ98" s="49">
        <v>63.695978789217854</v>
      </c>
      <c r="CA98" s="50">
        <v>120.54011699239643</v>
      </c>
      <c r="CB98" s="50">
        <v>76.779207351975217</v>
      </c>
      <c r="CC98" s="49">
        <v>35.289998787620355</v>
      </c>
      <c r="CD98" s="49">
        <v>9.4022261952569615</v>
      </c>
      <c r="CE98" s="69">
        <v>48.010270493372232</v>
      </c>
      <c r="CF98" s="46">
        <v>392220</v>
      </c>
      <c r="CG98" s="46">
        <v>275786.41567291314</v>
      </c>
      <c r="CH98" s="46">
        <v>36403881.713844098</v>
      </c>
      <c r="CI98" s="49">
        <v>70.314215407912172</v>
      </c>
      <c r="CJ98" s="50">
        <v>132.00027138762212</v>
      </c>
      <c r="CK98" s="50">
        <v>92.814955162521272</v>
      </c>
      <c r="CL98" s="49">
        <v>30.836860178408568</v>
      </c>
      <c r="CM98" s="49">
        <v>15.828713462037593</v>
      </c>
      <c r="CN98" s="69">
        <v>51.546651878567751</v>
      </c>
      <c r="CO98" s="46">
        <v>404705</v>
      </c>
      <c r="CP98" s="46">
        <v>267063.22305229458</v>
      </c>
      <c r="CQ98" s="46">
        <v>34597840.733219795</v>
      </c>
      <c r="CR98" s="49">
        <v>65.989603057114337</v>
      </c>
      <c r="CS98" s="50">
        <v>129.54925181309997</v>
      </c>
      <c r="CT98" s="50">
        <v>85.48903703492617</v>
      </c>
      <c r="CU98" s="49">
        <v>5.5701254135735878</v>
      </c>
      <c r="CV98" s="49">
        <v>11.284695553042585</v>
      </c>
      <c r="CW98" s="69">
        <v>17.483392661447986</v>
      </c>
      <c r="CX98" s="46">
        <v>391590</v>
      </c>
      <c r="CY98" s="46">
        <v>280360.58974358975</v>
      </c>
      <c r="CZ98" s="46">
        <v>36399678.134949178</v>
      </c>
      <c r="DA98" s="49">
        <v>71.595441595441599</v>
      </c>
      <c r="DB98" s="50">
        <v>129.83165061908076</v>
      </c>
      <c r="DC98" s="50">
        <v>92.953543591381745</v>
      </c>
      <c r="DD98" s="49">
        <v>15.460430019733746</v>
      </c>
      <c r="DE98" s="49">
        <v>11.642177096435528</v>
      </c>
      <c r="DF98" s="69">
        <v>28.902537759031141</v>
      </c>
      <c r="DG98" s="46">
        <v>1196487</v>
      </c>
      <c r="DH98" s="46">
        <v>652342.19190681668</v>
      </c>
      <c r="DI98" s="46">
        <v>74962390.280558348</v>
      </c>
      <c r="DJ98" s="49">
        <v>54.521460902359713</v>
      </c>
      <c r="DK98" s="50">
        <v>114.91268112130066</v>
      </c>
      <c r="DL98" s="50">
        <v>62.652072509403233</v>
      </c>
      <c r="DM98" s="49">
        <v>-1.3077992843603539</v>
      </c>
      <c r="DN98" s="49">
        <v>21.374157187064405</v>
      </c>
      <c r="DO98" s="49">
        <v>22.982521725993131</v>
      </c>
      <c r="DP98" s="49">
        <v>6.7226087809119424</v>
      </c>
      <c r="DQ98" s="69">
        <v>31.250155530734723</v>
      </c>
      <c r="DR98" s="46">
        <v>1199865</v>
      </c>
      <c r="DS98" s="46">
        <v>655954.42777729337</v>
      </c>
      <c r="DT98" s="46">
        <v>75550875.922431558</v>
      </c>
      <c r="DU98" s="49">
        <v>54.669019246106302</v>
      </c>
      <c r="DV98" s="50">
        <v>115.1770195049011</v>
      </c>
      <c r="DW98" s="50">
        <v>62.966146960225984</v>
      </c>
      <c r="DX98" s="49">
        <v>-1.1315123554194679</v>
      </c>
      <c r="DY98" s="49">
        <v>13.303217872172107</v>
      </c>
      <c r="DZ98" s="49">
        <v>14.599930242263857</v>
      </c>
      <c r="EA98" s="49">
        <v>7.3780014640614038</v>
      </c>
      <c r="EB98" s="69">
        <v>23.055114773214644</v>
      </c>
      <c r="EC98" s="46">
        <v>1173619</v>
      </c>
      <c r="ED98" s="46">
        <v>698266.44884183921</v>
      </c>
      <c r="EE98" s="46">
        <v>83685287.716693372</v>
      </c>
      <c r="EF98" s="49">
        <v>59.496859614733502</v>
      </c>
      <c r="EG98" s="50">
        <v>119.84721284474675</v>
      </c>
      <c r="EH98" s="50">
        <v>71.305327978409835</v>
      </c>
      <c r="EI98" s="49">
        <v>-1.1805766057054325</v>
      </c>
      <c r="EJ98" s="49">
        <v>29.97846490199823</v>
      </c>
      <c r="EK98" s="49">
        <v>31.531292571165611</v>
      </c>
      <c r="EL98" s="49">
        <v>10.385961036825398</v>
      </c>
      <c r="EM98" s="69">
        <v>45.19208136893586</v>
      </c>
      <c r="EN98" s="46">
        <v>1188515</v>
      </c>
      <c r="EO98" s="46">
        <v>823210.2284687974</v>
      </c>
      <c r="EP98" s="46">
        <v>107401400.58201307</v>
      </c>
      <c r="EQ98" s="49">
        <v>69.263764316714344</v>
      </c>
      <c r="ER98" s="50">
        <v>130.4665526104842</v>
      </c>
      <c r="ES98" s="50">
        <v>90.366045512267888</v>
      </c>
      <c r="ET98" s="49">
        <v>0.38124967799858278</v>
      </c>
      <c r="EU98" s="49">
        <v>16.945094867278669</v>
      </c>
      <c r="EV98" s="49">
        <v>16.500935426195188</v>
      </c>
      <c r="EW98" s="49">
        <v>12.820409394224143</v>
      </c>
      <c r="EX98" s="69">
        <v>31.436832295806706</v>
      </c>
      <c r="EY98" s="46">
        <v>4758486</v>
      </c>
      <c r="EZ98" s="46">
        <v>2829773.2969947467</v>
      </c>
      <c r="FA98" s="46">
        <v>341599954.50169635</v>
      </c>
      <c r="FB98" s="49">
        <v>59.467933645170895</v>
      </c>
      <c r="FC98" s="50">
        <v>120.71636793819476</v>
      </c>
      <c r="FD98" s="50">
        <v>71.787529584346018</v>
      </c>
      <c r="FE98" s="49">
        <v>-0.81486916320311487</v>
      </c>
      <c r="FF98" s="49">
        <v>20.030416909161076</v>
      </c>
      <c r="FG98" s="49">
        <v>21.016543403779025</v>
      </c>
      <c r="FH98" s="49">
        <v>9.5863769140799455</v>
      </c>
      <c r="FI98" s="69">
        <v>32.61764538278954</v>
      </c>
      <c r="FK98" s="70">
        <v>512</v>
      </c>
      <c r="FL98" s="71">
        <v>55</v>
      </c>
      <c r="FM98" s="46">
        <v>13053</v>
      </c>
      <c r="FN98" s="71">
        <v>1872</v>
      </c>
    </row>
    <row r="99" spans="2:170" x14ac:dyDescent="0.2">
      <c r="B99" s="73" t="s">
        <v>63</v>
      </c>
      <c r="C99" s="46">
        <v>224843</v>
      </c>
      <c r="D99" s="46">
        <v>104509.32189082724</v>
      </c>
      <c r="E99" s="46">
        <v>14137842.504857577</v>
      </c>
      <c r="F99" s="49">
        <v>46.481020930528075</v>
      </c>
      <c r="G99" s="50">
        <v>135.27829143917211</v>
      </c>
      <c r="H99" s="50">
        <v>62.878730958302356</v>
      </c>
      <c r="I99" s="49">
        <v>48.604736819946702</v>
      </c>
      <c r="J99" s="49">
        <v>17.756424458591781</v>
      </c>
      <c r="K99" s="69">
        <v>74.991624655427813</v>
      </c>
      <c r="L99" s="46">
        <v>224502</v>
      </c>
      <c r="M99" s="46">
        <v>67814.809739524353</v>
      </c>
      <c r="N99" s="46">
        <v>7379379.5243199971</v>
      </c>
      <c r="O99" s="49">
        <v>30.206773097577905</v>
      </c>
      <c r="P99" s="50">
        <v>108.81663684767503</v>
      </c>
      <c r="Q99" s="50">
        <v>32.869994584992547</v>
      </c>
      <c r="R99" s="49">
        <v>-5.3169412980773174</v>
      </c>
      <c r="S99" s="49">
        <v>-0.45698815147282179</v>
      </c>
      <c r="T99" s="69">
        <v>-5.7496316578115954</v>
      </c>
      <c r="U99" s="46">
        <v>217170</v>
      </c>
      <c r="V99" s="46">
        <v>96521.368689733412</v>
      </c>
      <c r="W99" s="46">
        <v>12941342.866676673</v>
      </c>
      <c r="X99" s="49">
        <v>44.445074683304973</v>
      </c>
      <c r="Y99" s="50">
        <v>134.0774902216362</v>
      </c>
      <c r="Z99" s="50">
        <v>59.590840662507127</v>
      </c>
      <c r="AA99" s="49">
        <v>12.002516720251094</v>
      </c>
      <c r="AB99" s="49">
        <v>14.42442774312447</v>
      </c>
      <c r="AC99" s="69">
        <v>28.158238815014194</v>
      </c>
      <c r="AD99" s="46">
        <v>219170</v>
      </c>
      <c r="AE99" s="46">
        <v>100292.87327478043</v>
      </c>
      <c r="AF99" s="46">
        <v>12928939.673332488</v>
      </c>
      <c r="AG99" s="49">
        <v>45.760310843080909</v>
      </c>
      <c r="AH99" s="50">
        <v>128.91184838139031</v>
      </c>
      <c r="AI99" s="50">
        <v>58.990462532885374</v>
      </c>
      <c r="AJ99" s="49">
        <v>16.599174467512658</v>
      </c>
      <c r="AK99" s="49">
        <v>12.829184062799687</v>
      </c>
      <c r="AL99" s="69">
        <v>31.557897175651963</v>
      </c>
      <c r="AM99" s="46">
        <v>216150</v>
      </c>
      <c r="AN99" s="46">
        <v>93482.704819277104</v>
      </c>
      <c r="AO99" s="46">
        <v>11358607.816481365</v>
      </c>
      <c r="AP99" s="49">
        <v>43.248995983935743</v>
      </c>
      <c r="AQ99" s="50">
        <v>121.50491193467374</v>
      </c>
      <c r="AR99" s="50">
        <v>52.549654482911706</v>
      </c>
      <c r="AS99" s="49">
        <v>10.652375518705641</v>
      </c>
      <c r="AT99" s="49">
        <v>12.485742691097421</v>
      </c>
      <c r="AU99" s="69">
        <v>24.46814640779289</v>
      </c>
      <c r="AV99" s="46">
        <v>223138</v>
      </c>
      <c r="AW99" s="46">
        <v>119971.02117362371</v>
      </c>
      <c r="AX99" s="46">
        <v>20554251.418211382</v>
      </c>
      <c r="AY99" s="49">
        <v>53.765392346271689</v>
      </c>
      <c r="AZ99" s="50">
        <v>171.32680223222394</v>
      </c>
      <c r="BA99" s="50">
        <v>92.114527414476157</v>
      </c>
      <c r="BB99" s="49">
        <v>-0.49957826728995769</v>
      </c>
      <c r="BC99" s="49">
        <v>10.582656008539827</v>
      </c>
      <c r="BD99" s="69">
        <v>10.030209091866041</v>
      </c>
      <c r="BE99" s="46">
        <v>223200</v>
      </c>
      <c r="BF99" s="46">
        <v>137074.41016333937</v>
      </c>
      <c r="BG99" s="46">
        <v>24704539.232232306</v>
      </c>
      <c r="BH99" s="49">
        <v>61.413266202212988</v>
      </c>
      <c r="BI99" s="50">
        <v>180.22721529710836</v>
      </c>
      <c r="BJ99" s="50">
        <v>110.68341949924867</v>
      </c>
      <c r="BK99" s="49">
        <v>19.042182491080968</v>
      </c>
      <c r="BL99" s="49">
        <v>10.166717886585774</v>
      </c>
      <c r="BM99" s="69">
        <v>31.144865350927923</v>
      </c>
      <c r="BN99" s="46">
        <v>201600</v>
      </c>
      <c r="BO99" s="46">
        <v>104297.64065335754</v>
      </c>
      <c r="BP99" s="46">
        <v>13257310.529945567</v>
      </c>
      <c r="BQ99" s="49">
        <v>51.734940800276554</v>
      </c>
      <c r="BR99" s="50">
        <v>127.11035884318242</v>
      </c>
      <c r="BS99" s="50">
        <v>65.760468898539514</v>
      </c>
      <c r="BT99" s="49">
        <v>16.448386516210547</v>
      </c>
      <c r="BU99" s="49">
        <v>16.317802083260702</v>
      </c>
      <c r="BV99" s="69">
        <v>35.450203757205777</v>
      </c>
      <c r="BW99" s="46">
        <v>223200</v>
      </c>
      <c r="BX99" s="46">
        <v>128101.03806228374</v>
      </c>
      <c r="BY99" s="46">
        <v>16358733.324465061</v>
      </c>
      <c r="BZ99" s="49">
        <v>57.392938199947913</v>
      </c>
      <c r="CA99" s="50">
        <v>127.70180142108852</v>
      </c>
      <c r="CB99" s="50">
        <v>73.291815969825535</v>
      </c>
      <c r="CC99" s="49">
        <v>12.954045155067794</v>
      </c>
      <c r="CD99" s="49">
        <v>15.379530058225779</v>
      </c>
      <c r="CE99" s="69">
        <v>30.325846481677342</v>
      </c>
      <c r="CF99" s="46">
        <v>216000</v>
      </c>
      <c r="CG99" s="46">
        <v>140607.98319327732</v>
      </c>
      <c r="CH99" s="46">
        <v>24772734.662180662</v>
      </c>
      <c r="CI99" s="49">
        <v>65.096288515406158</v>
      </c>
      <c r="CJ99" s="50">
        <v>176.18298833095761</v>
      </c>
      <c r="CK99" s="50">
        <v>114.68858639898454</v>
      </c>
      <c r="CL99" s="49">
        <v>16.190319515001857</v>
      </c>
      <c r="CM99" s="49">
        <v>25.585445314681316</v>
      </c>
      <c r="CN99" s="69">
        <v>45.918130175556215</v>
      </c>
      <c r="CO99" s="46">
        <v>223200</v>
      </c>
      <c r="CP99" s="46">
        <v>129751.57894736843</v>
      </c>
      <c r="CQ99" s="46">
        <v>18422868.662590731</v>
      </c>
      <c r="CR99" s="49">
        <v>58.132427843803057</v>
      </c>
      <c r="CS99" s="50">
        <v>141.98569922654784</v>
      </c>
      <c r="CT99" s="50">
        <v>82.539734151392153</v>
      </c>
      <c r="CU99" s="49">
        <v>2.5617213574413062</v>
      </c>
      <c r="CV99" s="49">
        <v>21.330026367340952</v>
      </c>
      <c r="CW99" s="69">
        <v>24.43816356578391</v>
      </c>
      <c r="CX99" s="46">
        <v>215850</v>
      </c>
      <c r="CY99" s="46">
        <v>129981.01288659793</v>
      </c>
      <c r="CZ99" s="46">
        <v>20088828.808083035</v>
      </c>
      <c r="DA99" s="49">
        <v>60.218213058419245</v>
      </c>
      <c r="DB99" s="50">
        <v>154.55202542243268</v>
      </c>
      <c r="DC99" s="50">
        <v>93.068467954982779</v>
      </c>
      <c r="DD99" s="49">
        <v>12.182383742143561</v>
      </c>
      <c r="DE99" s="49">
        <v>20.48265766869903</v>
      </c>
      <c r="DF99" s="69">
        <v>35.160317368538642</v>
      </c>
      <c r="DG99" s="46">
        <v>666515</v>
      </c>
      <c r="DH99" s="46">
        <v>268845.50032008498</v>
      </c>
      <c r="DI99" s="46">
        <v>34458564.89585425</v>
      </c>
      <c r="DJ99" s="49">
        <v>40.33600148835135</v>
      </c>
      <c r="DK99" s="50">
        <v>128.1723698363119</v>
      </c>
      <c r="DL99" s="50">
        <v>51.699609004829966</v>
      </c>
      <c r="DM99" s="49">
        <v>-0.21827229543709101</v>
      </c>
      <c r="DN99" s="49">
        <v>17.453947475976911</v>
      </c>
      <c r="DO99" s="49">
        <v>17.71087771076385</v>
      </c>
      <c r="DP99" s="49">
        <v>12.41469775452626</v>
      </c>
      <c r="DQ99" s="69">
        <v>32.324327402535673</v>
      </c>
      <c r="DR99" s="46">
        <v>658458</v>
      </c>
      <c r="DS99" s="46">
        <v>313746.59926768125</v>
      </c>
      <c r="DT99" s="46">
        <v>44841798.908025235</v>
      </c>
      <c r="DU99" s="49">
        <v>47.648688187808673</v>
      </c>
      <c r="DV99" s="50">
        <v>142.92361738004772</v>
      </c>
      <c r="DW99" s="50">
        <v>68.101228792155666</v>
      </c>
      <c r="DX99" s="49">
        <v>-1.2975293578009155</v>
      </c>
      <c r="DY99" s="49">
        <v>6.6239533685248579</v>
      </c>
      <c r="DZ99" s="49">
        <v>8.0256174690671749</v>
      </c>
      <c r="EA99" s="49">
        <v>10.783942441593526</v>
      </c>
      <c r="EB99" s="69">
        <v>19.675037879330009</v>
      </c>
      <c r="EC99" s="46">
        <v>648000</v>
      </c>
      <c r="ED99" s="46">
        <v>369473.08887898066</v>
      </c>
      <c r="EE99" s="46">
        <v>54320583.086642928</v>
      </c>
      <c r="EF99" s="49">
        <v>57.017451987497012</v>
      </c>
      <c r="EG99" s="50">
        <v>147.02175807027561</v>
      </c>
      <c r="EH99" s="50">
        <v>83.828060318893407</v>
      </c>
      <c r="EI99" s="49">
        <v>1.1127079013027623</v>
      </c>
      <c r="EJ99" s="49">
        <v>17.437013710386253</v>
      </c>
      <c r="EK99" s="49">
        <v>16.144662869582671</v>
      </c>
      <c r="EL99" s="49">
        <v>13.541207044421121</v>
      </c>
      <c r="EM99" s="69">
        <v>31.872052139870561</v>
      </c>
      <c r="EN99" s="46">
        <v>655050</v>
      </c>
      <c r="EO99" s="46">
        <v>400340.57502724364</v>
      </c>
      <c r="EP99" s="46">
        <v>63284432.132854424</v>
      </c>
      <c r="EQ99" s="49">
        <v>61.116033131401217</v>
      </c>
      <c r="ER99" s="50">
        <v>158.07648807155718</v>
      </c>
      <c r="ES99" s="50">
        <v>96.610078822768372</v>
      </c>
      <c r="ET99" s="49">
        <v>1.0714296735410564</v>
      </c>
      <c r="EU99" s="49">
        <v>11.362146256786668</v>
      </c>
      <c r="EV99" s="49">
        <v>10.181627603907407</v>
      </c>
      <c r="EW99" s="49">
        <v>23.151238056053586</v>
      </c>
      <c r="EX99" s="69">
        <v>35.690038504488442</v>
      </c>
      <c r="EY99" s="46">
        <v>2628023</v>
      </c>
      <c r="EZ99" s="46">
        <v>1352405.7634939905</v>
      </c>
      <c r="FA99" s="46">
        <v>196905379.02337685</v>
      </c>
      <c r="FB99" s="49">
        <v>51.460956144371288</v>
      </c>
      <c r="FC99" s="50">
        <v>145.5963767225189</v>
      </c>
      <c r="FD99" s="50">
        <v>74.925287572969054</v>
      </c>
      <c r="FE99" s="49">
        <v>0.15094917726791515</v>
      </c>
      <c r="FF99" s="49">
        <v>12.958609655842283</v>
      </c>
      <c r="FG99" s="49">
        <v>12.788356559496307</v>
      </c>
      <c r="FH99" s="49">
        <v>15.484684844317265</v>
      </c>
      <c r="FI99" s="69">
        <v>30.253278113855004</v>
      </c>
      <c r="FK99" s="70">
        <v>227</v>
      </c>
      <c r="FL99" s="71">
        <v>38</v>
      </c>
      <c r="FM99" s="46">
        <v>7195</v>
      </c>
      <c r="FN99" s="71">
        <v>1940</v>
      </c>
    </row>
    <row r="100" spans="2:170" x14ac:dyDescent="0.2">
      <c r="B100" s="73" t="s">
        <v>64</v>
      </c>
      <c r="C100" s="46">
        <v>61721</v>
      </c>
      <c r="D100" s="46">
        <v>40619.3684771033</v>
      </c>
      <c r="E100" s="46">
        <v>6434266.9938165089</v>
      </c>
      <c r="F100" s="49">
        <v>65.811261121989759</v>
      </c>
      <c r="G100" s="50">
        <v>158.40391505454932</v>
      </c>
      <c r="H100" s="50">
        <v>104.24761416400429</v>
      </c>
      <c r="I100" s="49">
        <v>10.193795083378209</v>
      </c>
      <c r="J100" s="49">
        <v>16.543065949757931</v>
      </c>
      <c r="K100" s="69">
        <v>28.423227276632577</v>
      </c>
      <c r="L100" s="46">
        <v>61721</v>
      </c>
      <c r="M100" s="46">
        <v>29537.338285714286</v>
      </c>
      <c r="N100" s="46">
        <v>4023540.1324140066</v>
      </c>
      <c r="O100" s="49">
        <v>47.856221198156682</v>
      </c>
      <c r="P100" s="50">
        <v>136.21877819505454</v>
      </c>
      <c r="Q100" s="50">
        <v>65.189159806451727</v>
      </c>
      <c r="R100" s="49">
        <v>-24.15475478322567</v>
      </c>
      <c r="S100" s="49">
        <v>10.217109918639913</v>
      </c>
      <c r="T100" s="69">
        <v>-16.405562711373729</v>
      </c>
      <c r="U100" s="46">
        <v>60480</v>
      </c>
      <c r="V100" s="46">
        <v>39181.824000000001</v>
      </c>
      <c r="W100" s="46">
        <v>6294041.449491458</v>
      </c>
      <c r="X100" s="49">
        <v>64.784761904761908</v>
      </c>
      <c r="Y100" s="50">
        <v>160.63676488086563</v>
      </c>
      <c r="Z100" s="50">
        <v>104.06814565958099</v>
      </c>
      <c r="AA100" s="49">
        <v>-12.476090108132526</v>
      </c>
      <c r="AB100" s="49">
        <v>5.1525850268512334</v>
      </c>
      <c r="AC100" s="69">
        <v>-7.9663462321651934</v>
      </c>
      <c r="AD100" s="46">
        <v>62496</v>
      </c>
      <c r="AE100" s="46">
        <v>37516.817598533453</v>
      </c>
      <c r="AF100" s="46">
        <v>5564929.5288197985</v>
      </c>
      <c r="AG100" s="49">
        <v>60.030750125661569</v>
      </c>
      <c r="AH100" s="50">
        <v>148.33159860119196</v>
      </c>
      <c r="AI100" s="50">
        <v>89.044571313680848</v>
      </c>
      <c r="AJ100" s="49">
        <v>1.387969535515194</v>
      </c>
      <c r="AK100" s="49">
        <v>4.9935679576898133</v>
      </c>
      <c r="AL100" s="69">
        <v>6.4508466951116619</v>
      </c>
      <c r="AM100" s="46">
        <v>66180</v>
      </c>
      <c r="AN100" s="46">
        <v>34278.487712665403</v>
      </c>
      <c r="AO100" s="46">
        <v>4857108.0523671079</v>
      </c>
      <c r="AP100" s="49">
        <v>51.795841209829867</v>
      </c>
      <c r="AQ100" s="50">
        <v>141.69551740675178</v>
      </c>
      <c r="AR100" s="50">
        <v>73.392385197447979</v>
      </c>
      <c r="AS100" s="49">
        <v>-16.023038889844166</v>
      </c>
      <c r="AT100" s="49">
        <v>9.6316256179215696</v>
      </c>
      <c r="AU100" s="69">
        <v>-7.9346923904437592</v>
      </c>
      <c r="AV100" s="46">
        <v>68386</v>
      </c>
      <c r="AW100" s="46">
        <v>43917.959531416403</v>
      </c>
      <c r="AX100" s="46">
        <v>8335232.7904585702</v>
      </c>
      <c r="AY100" s="49">
        <v>64.220687759799375</v>
      </c>
      <c r="AZ100" s="50">
        <v>189.79098481330902</v>
      </c>
      <c r="BA100" s="50">
        <v>121.88507575320344</v>
      </c>
      <c r="BB100" s="49">
        <v>-18.834610598321834</v>
      </c>
      <c r="BC100" s="49">
        <v>8.0060546213259141</v>
      </c>
      <c r="BD100" s="69">
        <v>-12.336465189262755</v>
      </c>
      <c r="BE100" s="46">
        <v>68386</v>
      </c>
      <c r="BF100" s="46">
        <v>47766.125665601707</v>
      </c>
      <c r="BG100" s="46">
        <v>9702027.1427565515</v>
      </c>
      <c r="BH100" s="49">
        <v>69.847813391047438</v>
      </c>
      <c r="BI100" s="50">
        <v>203.11522041117456</v>
      </c>
      <c r="BJ100" s="50">
        <v>141.8715401216119</v>
      </c>
      <c r="BK100" s="49">
        <v>-1.5505428211538954</v>
      </c>
      <c r="BL100" s="49">
        <v>7.9346682612195121</v>
      </c>
      <c r="BM100" s="69">
        <v>6.2610950109936798</v>
      </c>
      <c r="BN100" s="46">
        <v>61768</v>
      </c>
      <c r="BO100" s="46">
        <v>31276.955908289241</v>
      </c>
      <c r="BP100" s="46">
        <v>4444171.87019224</v>
      </c>
      <c r="BQ100" s="49">
        <v>50.636180398085159</v>
      </c>
      <c r="BR100" s="50">
        <v>142.09093376041795</v>
      </c>
      <c r="BS100" s="50">
        <v>71.949421548248935</v>
      </c>
      <c r="BT100" s="49">
        <v>1.1779377387632002</v>
      </c>
      <c r="BU100" s="49">
        <v>4.9652706475152772</v>
      </c>
      <c r="BV100" s="69">
        <v>6.2016961829950246</v>
      </c>
      <c r="BW100" s="46">
        <v>68386</v>
      </c>
      <c r="BX100" s="46">
        <v>37717.931216931218</v>
      </c>
      <c r="BY100" s="46">
        <v>5448306.394275046</v>
      </c>
      <c r="BZ100" s="49">
        <v>55.154463218979345</v>
      </c>
      <c r="CA100" s="50">
        <v>144.44870698076235</v>
      </c>
      <c r="CB100" s="50">
        <v>79.669908961995816</v>
      </c>
      <c r="CC100" s="49">
        <v>8.8183587398956256</v>
      </c>
      <c r="CD100" s="49">
        <v>4.3061030667503966</v>
      </c>
      <c r="CE100" s="69">
        <v>13.504189422851752</v>
      </c>
      <c r="CF100" s="46">
        <v>66180</v>
      </c>
      <c r="CG100" s="46">
        <v>46043.927689594355</v>
      </c>
      <c r="CH100" s="46">
        <v>9240759.8944788706</v>
      </c>
      <c r="CI100" s="49">
        <v>69.573780129335688</v>
      </c>
      <c r="CJ100" s="50">
        <v>200.6944315605644</v>
      </c>
      <c r="CK100" s="50">
        <v>139.63070254576718</v>
      </c>
      <c r="CL100" s="49">
        <v>6.5985919519897562</v>
      </c>
      <c r="CM100" s="49">
        <v>12.719711950715443</v>
      </c>
      <c r="CN100" s="69">
        <v>20.157625791808179</v>
      </c>
      <c r="CO100" s="46">
        <v>68386</v>
      </c>
      <c r="CP100" s="46">
        <v>41085.291005291008</v>
      </c>
      <c r="CQ100" s="46">
        <v>6142256.7036983101</v>
      </c>
      <c r="CR100" s="49">
        <v>60.078511691414917</v>
      </c>
      <c r="CS100" s="50">
        <v>149.50013869701701</v>
      </c>
      <c r="CT100" s="50">
        <v>89.817458305768881</v>
      </c>
      <c r="CU100" s="49">
        <v>12.152042106126625</v>
      </c>
      <c r="CV100" s="49">
        <v>4.9010468884685734</v>
      </c>
      <c r="CW100" s="69">
        <v>17.648666276150585</v>
      </c>
      <c r="CX100" s="46">
        <v>66180</v>
      </c>
      <c r="CY100" s="46">
        <v>47033.699358386802</v>
      </c>
      <c r="CZ100" s="46">
        <v>7740047.4682262801</v>
      </c>
      <c r="DA100" s="49">
        <v>71.069355331500148</v>
      </c>
      <c r="DB100" s="50">
        <v>164.56386747826835</v>
      </c>
      <c r="DC100" s="50">
        <v>116.95447972538955</v>
      </c>
      <c r="DD100" s="49">
        <v>15.197867523398772</v>
      </c>
      <c r="DE100" s="49">
        <v>7.0688078606697697</v>
      </c>
      <c r="DF100" s="69">
        <v>23.34098343816266</v>
      </c>
      <c r="DG100" s="46">
        <v>183922</v>
      </c>
      <c r="DH100" s="46">
        <v>109338.53076281759</v>
      </c>
      <c r="DI100" s="46">
        <v>16751848.575721974</v>
      </c>
      <c r="DJ100" s="49">
        <v>59.448315461346432</v>
      </c>
      <c r="DK100" s="50">
        <v>153.21084396186822</v>
      </c>
      <c r="DL100" s="50">
        <v>91.081265839442665</v>
      </c>
      <c r="DM100" s="49">
        <v>1.9455468594106822</v>
      </c>
      <c r="DN100" s="49">
        <v>-7.5043832292173622</v>
      </c>
      <c r="DO100" s="49">
        <v>-9.2695859503506952</v>
      </c>
      <c r="DP100" s="49">
        <v>10.922205560875652</v>
      </c>
      <c r="DQ100" s="69">
        <v>0.64017637847175402</v>
      </c>
      <c r="DR100" s="46">
        <v>197062</v>
      </c>
      <c r="DS100" s="46">
        <v>115713.26484261526</v>
      </c>
      <c r="DT100" s="46">
        <v>18757270.371645477</v>
      </c>
      <c r="DU100" s="49">
        <v>58.719217729757773</v>
      </c>
      <c r="DV100" s="50">
        <v>162.10129752330252</v>
      </c>
      <c r="DW100" s="50">
        <v>95.184613835470444</v>
      </c>
      <c r="DX100" s="49">
        <v>8.2615479277457915</v>
      </c>
      <c r="DY100" s="49">
        <v>-4.8837172151871817</v>
      </c>
      <c r="DZ100" s="49">
        <v>-12.142136699967795</v>
      </c>
      <c r="EA100" s="49">
        <v>6.8783243391846307</v>
      </c>
      <c r="EB100" s="69">
        <v>-6.0989879047324802</v>
      </c>
      <c r="EC100" s="46">
        <v>198540</v>
      </c>
      <c r="ED100" s="46">
        <v>116761.01279082216</v>
      </c>
      <c r="EE100" s="46">
        <v>19594505.407223839</v>
      </c>
      <c r="EF100" s="49">
        <v>58.809818067302388</v>
      </c>
      <c r="EG100" s="50">
        <v>167.81719290434279</v>
      </c>
      <c r="EH100" s="50">
        <v>98.692985832697886</v>
      </c>
      <c r="EI100" s="49">
        <v>9.5876800794833574</v>
      </c>
      <c r="EJ100" s="49">
        <v>12.150717236781039</v>
      </c>
      <c r="EK100" s="49">
        <v>2.3388004521905792</v>
      </c>
      <c r="EL100" s="49">
        <v>5.6946422894763451</v>
      </c>
      <c r="EM100" s="69">
        <v>8.1666290613643486</v>
      </c>
      <c r="EN100" s="46">
        <v>200746</v>
      </c>
      <c r="EO100" s="46">
        <v>134162.91805327215</v>
      </c>
      <c r="EP100" s="46">
        <v>23123064.066403463</v>
      </c>
      <c r="EQ100" s="49">
        <v>66.832175013834473</v>
      </c>
      <c r="ER100" s="50">
        <v>172.35063460100034</v>
      </c>
      <c r="ES100" s="50">
        <v>115.18567775399491</v>
      </c>
      <c r="ET100" s="49">
        <v>11.259151697878968</v>
      </c>
      <c r="EU100" s="49">
        <v>23.758394413743229</v>
      </c>
      <c r="EV100" s="49">
        <v>11.234350186094126</v>
      </c>
      <c r="EW100" s="49">
        <v>8.4416008390270942</v>
      </c>
      <c r="EX100" s="69">
        <v>20.624310024669864</v>
      </c>
      <c r="EY100" s="46">
        <v>780270</v>
      </c>
      <c r="EZ100" s="46">
        <v>475975.7264495272</v>
      </c>
      <c r="FA100" s="46">
        <v>78226688.420994744</v>
      </c>
      <c r="FB100" s="49">
        <v>61.001413158205132</v>
      </c>
      <c r="FC100" s="50">
        <v>164.35016340962497</v>
      </c>
      <c r="FD100" s="50">
        <v>100.2559222076906</v>
      </c>
      <c r="FE100" s="49">
        <v>7.7665920388046468</v>
      </c>
      <c r="FF100" s="49">
        <v>5.2154721881171531</v>
      </c>
      <c r="FG100" s="49">
        <v>-2.3672641051004053</v>
      </c>
      <c r="FH100" s="49">
        <v>8.4774859845487658</v>
      </c>
      <c r="FI100" s="69">
        <v>5.9095373967139277</v>
      </c>
      <c r="FK100" s="70">
        <v>63</v>
      </c>
      <c r="FL100" s="71">
        <v>27</v>
      </c>
      <c r="FM100" s="46">
        <v>2206</v>
      </c>
      <c r="FN100" s="71">
        <v>1091</v>
      </c>
    </row>
    <row r="101" spans="2:170" x14ac:dyDescent="0.2">
      <c r="B101" s="74" t="s">
        <v>91</v>
      </c>
      <c r="C101" s="75">
        <v>1039895</v>
      </c>
      <c r="D101" s="75">
        <v>577080.15996765997</v>
      </c>
      <c r="E101" s="75">
        <v>72915901.865420505</v>
      </c>
      <c r="F101" s="76">
        <v>55.494079687628073</v>
      </c>
      <c r="G101" s="77">
        <v>126.35316013897751</v>
      </c>
      <c r="H101" s="77">
        <v>70.118523375360496</v>
      </c>
      <c r="I101" s="76">
        <v>29.167972324597329</v>
      </c>
      <c r="J101" s="76">
        <v>14.475661453168126</v>
      </c>
      <c r="K101" s="78">
        <v>47.865890704065606</v>
      </c>
      <c r="L101" s="75">
        <v>1038934</v>
      </c>
      <c r="M101" s="75">
        <v>424753.86100116413</v>
      </c>
      <c r="N101" s="75">
        <v>49349710.333093874</v>
      </c>
      <c r="O101" s="76">
        <v>40.883623117653684</v>
      </c>
      <c r="P101" s="77">
        <v>116.18425366817</v>
      </c>
      <c r="Q101" s="77">
        <v>47.500332391753354</v>
      </c>
      <c r="R101" s="76">
        <v>-6.668365499027308</v>
      </c>
      <c r="S101" s="76">
        <v>7.7568270114146589</v>
      </c>
      <c r="T101" s="78">
        <v>0.57120793613176934</v>
      </c>
      <c r="U101" s="75">
        <v>1008300</v>
      </c>
      <c r="V101" s="75">
        <v>547738.51903597626</v>
      </c>
      <c r="W101" s="75">
        <v>68513723.114057481</v>
      </c>
      <c r="X101" s="76">
        <v>54.322971242286648</v>
      </c>
      <c r="Y101" s="77">
        <v>125.08472698732623</v>
      </c>
      <c r="Z101" s="77">
        <v>67.949740269817994</v>
      </c>
      <c r="AA101" s="76">
        <v>12.31594733186744</v>
      </c>
      <c r="AB101" s="76">
        <v>6.3999643057668223</v>
      </c>
      <c r="AC101" s="78">
        <v>19.504127870738959</v>
      </c>
      <c r="AD101" s="75">
        <v>1036702</v>
      </c>
      <c r="AE101" s="75">
        <v>537532.00256470044</v>
      </c>
      <c r="AF101" s="75">
        <v>66935624.012131102</v>
      </c>
      <c r="AG101" s="76">
        <v>51.850194420836502</v>
      </c>
      <c r="AH101" s="77">
        <v>124.52397939613716</v>
      </c>
      <c r="AI101" s="77">
        <v>64.565925417459496</v>
      </c>
      <c r="AJ101" s="76">
        <v>11.253675133284952</v>
      </c>
      <c r="AK101" s="76">
        <v>9.2694839933494428</v>
      </c>
      <c r="AL101" s="78">
        <v>21.566316741884439</v>
      </c>
      <c r="AM101" s="75">
        <v>1013010</v>
      </c>
      <c r="AN101" s="75">
        <v>500600.60336173692</v>
      </c>
      <c r="AO101" s="75">
        <v>60026249.557311431</v>
      </c>
      <c r="AP101" s="76">
        <v>49.417143301817049</v>
      </c>
      <c r="AQ101" s="77">
        <v>119.90846426115095</v>
      </c>
      <c r="AR101" s="77">
        <v>59.255337614941048</v>
      </c>
      <c r="AS101" s="76">
        <v>6.5939198187930588</v>
      </c>
      <c r="AT101" s="76">
        <v>8.0633428981119053</v>
      </c>
      <c r="AU101" s="78">
        <v>15.188953082403751</v>
      </c>
      <c r="AV101" s="75">
        <v>1046653</v>
      </c>
      <c r="AW101" s="75">
        <v>556156.95254957501</v>
      </c>
      <c r="AX101" s="75">
        <v>80318276.892879397</v>
      </c>
      <c r="AY101" s="76">
        <v>53.136708398062687</v>
      </c>
      <c r="AZ101" s="77">
        <v>144.41656536824456</v>
      </c>
      <c r="BA101" s="77">
        <v>76.738209218221698</v>
      </c>
      <c r="BB101" s="76">
        <v>-4.3205222283121989</v>
      </c>
      <c r="BC101" s="76">
        <v>8.3897137897152003</v>
      </c>
      <c r="BD101" s="78">
        <v>3.7067121122538582</v>
      </c>
      <c r="BE101" s="75">
        <v>1046715</v>
      </c>
      <c r="BF101" s="75">
        <v>575680.57426091039</v>
      </c>
      <c r="BG101" s="75">
        <v>86077339.002787858</v>
      </c>
      <c r="BH101" s="76">
        <v>54.99878899804726</v>
      </c>
      <c r="BI101" s="77">
        <v>149.52274377730839</v>
      </c>
      <c r="BJ101" s="77">
        <v>82.235698354172683</v>
      </c>
      <c r="BK101" s="76">
        <v>19.001345764314905</v>
      </c>
      <c r="BL101" s="76">
        <v>9.0408021006228072</v>
      </c>
      <c r="BM101" s="78">
        <v>29.760021932059963</v>
      </c>
      <c r="BN101" s="75">
        <v>945420</v>
      </c>
      <c r="BO101" s="75">
        <v>490665.49854227406</v>
      </c>
      <c r="BP101" s="75">
        <v>60283751.004475802</v>
      </c>
      <c r="BQ101" s="76">
        <v>51.89920866305706</v>
      </c>
      <c r="BR101" s="77">
        <v>122.86119807399086</v>
      </c>
      <c r="BS101" s="77">
        <v>63.763989554352356</v>
      </c>
      <c r="BT101" s="76">
        <v>15.877568380495187</v>
      </c>
      <c r="BU101" s="76">
        <v>9.8326482788077278</v>
      </c>
      <c r="BV101" s="78">
        <v>27.271402113439802</v>
      </c>
      <c r="BW101" s="75">
        <v>1046002</v>
      </c>
      <c r="BX101" s="75">
        <v>607641.72315682506</v>
      </c>
      <c r="BY101" s="75">
        <v>77100993.40908885</v>
      </c>
      <c r="BZ101" s="76">
        <v>58.091831866174743</v>
      </c>
      <c r="CA101" s="77">
        <v>126.88561445144543</v>
      </c>
      <c r="CB101" s="77">
        <v>73.7101778094964</v>
      </c>
      <c r="CC101" s="76">
        <v>20.423617586852959</v>
      </c>
      <c r="CD101" s="76">
        <v>13.637322893456885</v>
      </c>
      <c r="CE101" s="78">
        <v>36.846175157184909</v>
      </c>
      <c r="CF101" s="75">
        <v>1013490</v>
      </c>
      <c r="CG101" s="75">
        <v>671762.98915376794</v>
      </c>
      <c r="CH101" s="75">
        <v>103155149.95838836</v>
      </c>
      <c r="CI101" s="76">
        <v>66.282152675780509</v>
      </c>
      <c r="CJ101" s="77">
        <v>153.55884683128312</v>
      </c>
      <c r="CK101" s="77">
        <v>101.78210930387903</v>
      </c>
      <c r="CL101" s="76">
        <v>23.806540494433541</v>
      </c>
      <c r="CM101" s="76">
        <v>19.294269980376267</v>
      </c>
      <c r="CN101" s="78">
        <v>47.694108670895197</v>
      </c>
      <c r="CO101" s="75">
        <v>1046684</v>
      </c>
      <c r="CP101" s="75">
        <v>652625.20245125343</v>
      </c>
      <c r="CQ101" s="75">
        <v>90237835.794303998</v>
      </c>
      <c r="CR101" s="76">
        <v>62.351693773025431</v>
      </c>
      <c r="CS101" s="77">
        <v>138.2690025689655</v>
      </c>
      <c r="CT101" s="77">
        <v>86.213065064818039</v>
      </c>
      <c r="CU101" s="76">
        <v>5.1011631220977263</v>
      </c>
      <c r="CV101" s="76">
        <v>16.959245738250196</v>
      </c>
      <c r="CW101" s="78">
        <v>22.925527649689844</v>
      </c>
      <c r="CX101" s="75">
        <v>1013910</v>
      </c>
      <c r="CY101" s="75">
        <v>688058.80452378315</v>
      </c>
      <c r="CZ101" s="75">
        <v>98583998.591923505</v>
      </c>
      <c r="DA101" s="76">
        <v>67.861921129467419</v>
      </c>
      <c r="DB101" s="77">
        <v>143.27844937636561</v>
      </c>
      <c r="DC101" s="77">
        <v>97.231508311313149</v>
      </c>
      <c r="DD101" s="76">
        <v>12.429360551627651</v>
      </c>
      <c r="DE101" s="76">
        <v>16.519742883598113</v>
      </c>
      <c r="DF101" s="78">
        <v>31.002401840398949</v>
      </c>
      <c r="DG101" s="75">
        <v>3087129</v>
      </c>
      <c r="DH101" s="75">
        <v>1549572.5400048003</v>
      </c>
      <c r="DI101" s="75">
        <v>190779335.31257185</v>
      </c>
      <c r="DJ101" s="76">
        <v>50.194615774229078</v>
      </c>
      <c r="DK101" s="77">
        <v>123.11739553153211</v>
      </c>
      <c r="DL101" s="77">
        <v>61.79830363829042</v>
      </c>
      <c r="DM101" s="76">
        <v>-0.32217162661800192</v>
      </c>
      <c r="DN101" s="76">
        <v>11.150124033625811</v>
      </c>
      <c r="DO101" s="76">
        <v>11.509375602876993</v>
      </c>
      <c r="DP101" s="76">
        <v>9.863921004031992</v>
      </c>
      <c r="DQ101" s="78">
        <v>22.508572324426087</v>
      </c>
      <c r="DR101" s="75">
        <v>3096365</v>
      </c>
      <c r="DS101" s="75">
        <v>1594289.5584760124</v>
      </c>
      <c r="DT101" s="75">
        <v>207280150.46232194</v>
      </c>
      <c r="DU101" s="76">
        <v>51.489070522241803</v>
      </c>
      <c r="DV101" s="77">
        <v>130.01411779956825</v>
      </c>
      <c r="DW101" s="77">
        <v>66.943060802690226</v>
      </c>
      <c r="DX101" s="76">
        <v>-0.20652493753168535</v>
      </c>
      <c r="DY101" s="76">
        <v>3.7271484579046343</v>
      </c>
      <c r="DZ101" s="76">
        <v>3.9418142247476697</v>
      </c>
      <c r="EA101" s="76">
        <v>8.0454612020450167</v>
      </c>
      <c r="EB101" s="78">
        <v>12.30441256097564</v>
      </c>
      <c r="EC101" s="75">
        <v>3038137</v>
      </c>
      <c r="ED101" s="75">
        <v>1673987.7959600096</v>
      </c>
      <c r="EE101" s="75">
        <v>223462083.41635251</v>
      </c>
      <c r="EF101" s="76">
        <v>55.099154381780991</v>
      </c>
      <c r="EG101" s="77">
        <v>133.4908677086263</v>
      </c>
      <c r="EH101" s="77">
        <v>73.552339284355028</v>
      </c>
      <c r="EI101" s="76">
        <v>0.13440740605242021</v>
      </c>
      <c r="EJ101" s="76">
        <v>18.73263034304934</v>
      </c>
      <c r="EK101" s="76">
        <v>18.573259101295186</v>
      </c>
      <c r="EL101" s="76">
        <v>10.827928882903018</v>
      </c>
      <c r="EM101" s="78">
        <v>31.412287270719467</v>
      </c>
      <c r="EN101" s="75">
        <v>3074084</v>
      </c>
      <c r="EO101" s="75">
        <v>2012446.9961288045</v>
      </c>
      <c r="EP101" s="75">
        <v>291976984.34461588</v>
      </c>
      <c r="EQ101" s="76">
        <v>65.464931866819668</v>
      </c>
      <c r="ER101" s="77">
        <v>145.08555251704536</v>
      </c>
      <c r="ES101" s="77">
        <v>94.980158103882601</v>
      </c>
      <c r="ET101" s="76">
        <v>1.0258742738758304</v>
      </c>
      <c r="EU101" s="76">
        <v>14.508165744119065</v>
      </c>
      <c r="EV101" s="76">
        <v>13.345384602796793</v>
      </c>
      <c r="EW101" s="76">
        <v>17.890797124887083</v>
      </c>
      <c r="EX101" s="78">
        <v>33.623777412556166</v>
      </c>
      <c r="EY101" s="75">
        <v>12295715</v>
      </c>
      <c r="EZ101" s="75">
        <v>6830296.8905696264</v>
      </c>
      <c r="FA101" s="75">
        <v>913498553.53586221</v>
      </c>
      <c r="FB101" s="76">
        <v>55.550221280906612</v>
      </c>
      <c r="FC101" s="77">
        <v>133.74214447355877</v>
      </c>
      <c r="FD101" s="77">
        <v>74.2940572008917</v>
      </c>
      <c r="FE101" s="76">
        <v>0.15401398751320275</v>
      </c>
      <c r="FF101" s="76">
        <v>11.999999292069424</v>
      </c>
      <c r="FG101" s="76">
        <v>11.82776888602246</v>
      </c>
      <c r="FH101" s="76">
        <v>12.145785193129477</v>
      </c>
      <c r="FI101" s="78">
        <v>25.410129481158993</v>
      </c>
      <c r="FK101" s="79">
        <v>1016</v>
      </c>
      <c r="FL101" s="80">
        <v>191</v>
      </c>
      <c r="FM101" s="75">
        <v>33797</v>
      </c>
      <c r="FN101" s="80">
        <v>9019</v>
      </c>
    </row>
    <row r="102" spans="2:170" x14ac:dyDescent="0.2">
      <c r="B102" s="72" t="s">
        <v>101</v>
      </c>
      <c r="K102" s="69"/>
      <c r="T102" s="69"/>
      <c r="AC102" s="69"/>
      <c r="AL102" s="69"/>
      <c r="AU102" s="69"/>
      <c r="BD102" s="69"/>
      <c r="BM102" s="69"/>
      <c r="BV102" s="69"/>
      <c r="CE102" s="69"/>
      <c r="CN102" s="69"/>
      <c r="CW102" s="69"/>
      <c r="DF102" s="69"/>
      <c r="DQ102" s="69"/>
      <c r="EB102" s="69"/>
      <c r="EM102" s="69"/>
      <c r="EX102" s="69"/>
      <c r="FI102" s="69"/>
      <c r="FK102" s="70"/>
      <c r="FL102" s="71"/>
      <c r="FN102" s="71"/>
    </row>
    <row r="103" spans="2:170" x14ac:dyDescent="0.2">
      <c r="B103" s="73" t="s">
        <v>61</v>
      </c>
      <c r="C103" s="46">
        <v>1170746</v>
      </c>
      <c r="D103" s="46">
        <v>607515.21532413585</v>
      </c>
      <c r="E103" s="46">
        <v>130512323.80982529</v>
      </c>
      <c r="F103" s="49">
        <v>51.891291136090651</v>
      </c>
      <c r="G103" s="50">
        <v>214.82972033908857</v>
      </c>
      <c r="H103" s="50">
        <v>111.4779156280058</v>
      </c>
      <c r="I103" s="49">
        <v>17.324318800813007</v>
      </c>
      <c r="J103" s="49">
        <v>40.145245682743443</v>
      </c>
      <c r="K103" s="69">
        <v>64.424454829105713</v>
      </c>
      <c r="L103" s="46">
        <v>1171614</v>
      </c>
      <c r="M103" s="46">
        <v>442277.96684345213</v>
      </c>
      <c r="N103" s="46">
        <v>82307922.717440099</v>
      </c>
      <c r="O103" s="49">
        <v>37.749460730535155</v>
      </c>
      <c r="P103" s="50">
        <v>186.09998437153359</v>
      </c>
      <c r="Q103" s="50">
        <v>70.251740519864128</v>
      </c>
      <c r="R103" s="49">
        <v>-18.345997702842308</v>
      </c>
      <c r="S103" s="49">
        <v>19.133190708995247</v>
      </c>
      <c r="T103" s="69">
        <v>-2.7229817219268484</v>
      </c>
      <c r="U103" s="46">
        <v>1133730</v>
      </c>
      <c r="V103" s="46">
        <v>568447.93529324315</v>
      </c>
      <c r="W103" s="46">
        <v>119218017.12390232</v>
      </c>
      <c r="X103" s="49">
        <v>50.139621893505783</v>
      </c>
      <c r="Y103" s="50">
        <v>209.72548182869511</v>
      </c>
      <c r="Z103" s="50">
        <v>105.15556360324092</v>
      </c>
      <c r="AA103" s="49">
        <v>-5.892558125051317</v>
      </c>
      <c r="AB103" s="49">
        <v>24.932912500151968</v>
      </c>
      <c r="AC103" s="69">
        <v>17.57116801389833</v>
      </c>
      <c r="AD103" s="46">
        <v>1171521</v>
      </c>
      <c r="AE103" s="46">
        <v>555417.35106620111</v>
      </c>
      <c r="AF103" s="46">
        <v>118535617.50706008</v>
      </c>
      <c r="AG103" s="49">
        <v>47.4099355509804</v>
      </c>
      <c r="AH103" s="50">
        <v>213.41720290069156</v>
      </c>
      <c r="AI103" s="50">
        <v>101.18095834992295</v>
      </c>
      <c r="AJ103" s="49">
        <v>-4.8643294105548947</v>
      </c>
      <c r="AK103" s="49">
        <v>21.56146880792728</v>
      </c>
      <c r="AL103" s="69">
        <v>15.648318528908909</v>
      </c>
      <c r="AM103" s="46">
        <v>1132350</v>
      </c>
      <c r="AN103" s="46">
        <v>521227.47548562696</v>
      </c>
      <c r="AO103" s="46">
        <v>105653251.55640987</v>
      </c>
      <c r="AP103" s="49">
        <v>46.030597914569427</v>
      </c>
      <c r="AQ103" s="50">
        <v>202.70084852678357</v>
      </c>
      <c r="AR103" s="50">
        <v>93.304412554784179</v>
      </c>
      <c r="AS103" s="49">
        <v>-6.0713358014035732</v>
      </c>
      <c r="AT103" s="49">
        <v>18.963362130955566</v>
      </c>
      <c r="AU103" s="69">
        <v>11.740696935389762</v>
      </c>
      <c r="AV103" s="46">
        <v>1185688</v>
      </c>
      <c r="AW103" s="46">
        <v>633015.06790628482</v>
      </c>
      <c r="AX103" s="46">
        <v>168377054.32435051</v>
      </c>
      <c r="AY103" s="49">
        <v>53.387996497078902</v>
      </c>
      <c r="AZ103" s="50">
        <v>265.99217437471492</v>
      </c>
      <c r="BA103" s="50">
        <v>142.0078927376768</v>
      </c>
      <c r="BB103" s="49">
        <v>-9.5715317507840627</v>
      </c>
      <c r="BC103" s="49">
        <v>18.912310498575565</v>
      </c>
      <c r="BD103" s="69">
        <v>7.5305809435900173</v>
      </c>
      <c r="BE103" s="46">
        <v>1183208</v>
      </c>
      <c r="BF103" s="46">
        <v>626560.85442596464</v>
      </c>
      <c r="BG103" s="46">
        <v>175678266.10904843</v>
      </c>
      <c r="BH103" s="49">
        <v>52.954413292165427</v>
      </c>
      <c r="BI103" s="50">
        <v>280.38500150156892</v>
      </c>
      <c r="BJ103" s="50">
        <v>148.47623250438505</v>
      </c>
      <c r="BK103" s="49">
        <v>5.9074111932065509</v>
      </c>
      <c r="BL103" s="49">
        <v>20.362093302199451</v>
      </c>
      <c r="BM103" s="69">
        <v>27.472377074339473</v>
      </c>
      <c r="BN103" s="46">
        <v>1067948</v>
      </c>
      <c r="BO103" s="46">
        <v>546666.25357436936</v>
      </c>
      <c r="BP103" s="46">
        <v>120881946.13714813</v>
      </c>
      <c r="BQ103" s="49">
        <v>51.188471121662232</v>
      </c>
      <c r="BR103" s="50">
        <v>221.12567832157791</v>
      </c>
      <c r="BS103" s="50">
        <v>113.19085399022062</v>
      </c>
      <c r="BT103" s="49">
        <v>6.7394467716422319</v>
      </c>
      <c r="BU103" s="49">
        <v>17.258288312981573</v>
      </c>
      <c r="BV103" s="69">
        <v>25.160848239306045</v>
      </c>
      <c r="BW103" s="46">
        <v>1172916</v>
      </c>
      <c r="BX103" s="46">
        <v>706563.73914652655</v>
      </c>
      <c r="BY103" s="46">
        <v>157531703.78848633</v>
      </c>
      <c r="BZ103" s="49">
        <v>60.239926742113376</v>
      </c>
      <c r="CA103" s="50">
        <v>222.95469617330244</v>
      </c>
      <c r="CB103" s="50">
        <v>134.30774564289885</v>
      </c>
      <c r="CC103" s="49">
        <v>6.6983021016621436</v>
      </c>
      <c r="CD103" s="49">
        <v>17.047727307628929</v>
      </c>
      <c r="CE103" s="69">
        <v>24.887937685813018</v>
      </c>
      <c r="CF103" s="46">
        <v>1135380</v>
      </c>
      <c r="CG103" s="46">
        <v>803356.29152870271</v>
      </c>
      <c r="CH103" s="46">
        <v>216582365.5696879</v>
      </c>
      <c r="CI103" s="49">
        <v>70.756600567977486</v>
      </c>
      <c r="CJ103" s="50">
        <v>269.59689972372581</v>
      </c>
      <c r="CK103" s="50">
        <v>190.75760148116746</v>
      </c>
      <c r="CL103" s="49">
        <v>20.053239308351916</v>
      </c>
      <c r="CM103" s="49">
        <v>19.240665798365612</v>
      </c>
      <c r="CN103" s="69">
        <v>43.152281863664335</v>
      </c>
      <c r="CO103" s="46">
        <v>1179240</v>
      </c>
      <c r="CP103" s="46">
        <v>811994.90460073645</v>
      </c>
      <c r="CQ103" s="46">
        <v>192051979.401887</v>
      </c>
      <c r="CR103" s="49">
        <v>68.857476391636681</v>
      </c>
      <c r="CS103" s="50">
        <v>236.51870019593326</v>
      </c>
      <c r="CT103" s="50">
        <v>162.8608081492207</v>
      </c>
      <c r="CU103" s="49">
        <v>6.5716178604179998</v>
      </c>
      <c r="CV103" s="49">
        <v>14.502267420367723</v>
      </c>
      <c r="CW103" s="69">
        <v>22.026918876731354</v>
      </c>
      <c r="CX103" s="46">
        <v>1156470</v>
      </c>
      <c r="CY103" s="46">
        <v>820113.82084028737</v>
      </c>
      <c r="CZ103" s="46">
        <v>199409042.95676526</v>
      </c>
      <c r="DA103" s="49">
        <v>70.915269815930145</v>
      </c>
      <c r="DB103" s="50">
        <v>243.14800932442654</v>
      </c>
      <c r="DC103" s="50">
        <v>172.42906686448009</v>
      </c>
      <c r="DD103" s="49">
        <v>17.076463240679683</v>
      </c>
      <c r="DE103" s="49">
        <v>16.268461880392525</v>
      </c>
      <c r="DF103" s="69">
        <v>36.123003034035058</v>
      </c>
      <c r="DG103" s="46">
        <v>3476090</v>
      </c>
      <c r="DH103" s="46">
        <v>1618241.1174608311</v>
      </c>
      <c r="DI103" s="46">
        <v>332038263.65116769</v>
      </c>
      <c r="DJ103" s="49">
        <v>46.553487322273909</v>
      </c>
      <c r="DK103" s="50">
        <v>205.18466628271455</v>
      </c>
      <c r="DL103" s="50">
        <v>95.520617605173541</v>
      </c>
      <c r="DM103" s="49">
        <v>4.2140854461422599</v>
      </c>
      <c r="DN103" s="49">
        <v>1.2592959886222128</v>
      </c>
      <c r="DO103" s="49">
        <v>-2.8353071898807412</v>
      </c>
      <c r="DP103" s="49">
        <v>28.539261343082693</v>
      </c>
      <c r="DQ103" s="69">
        <v>24.894778424427191</v>
      </c>
      <c r="DR103" s="46">
        <v>3489559</v>
      </c>
      <c r="DS103" s="46">
        <v>1709659.8944581128</v>
      </c>
      <c r="DT103" s="46">
        <v>392565923.38782048</v>
      </c>
      <c r="DU103" s="49">
        <v>48.993580405378239</v>
      </c>
      <c r="DV103" s="50">
        <v>229.61638432317946</v>
      </c>
      <c r="DW103" s="50">
        <v>112.49728787729924</v>
      </c>
      <c r="DX103" s="49">
        <v>1.3252932634555363</v>
      </c>
      <c r="DY103" s="49">
        <v>-5.7915135515946528</v>
      </c>
      <c r="DZ103" s="49">
        <v>-7.023721901883623</v>
      </c>
      <c r="EA103" s="49">
        <v>19.385049048295986</v>
      </c>
      <c r="EB103" s="69">
        <v>10.999775210785304</v>
      </c>
      <c r="EC103" s="46">
        <v>3424072</v>
      </c>
      <c r="ED103" s="46">
        <v>1879790.8471468606</v>
      </c>
      <c r="EE103" s="46">
        <v>454091916.03468287</v>
      </c>
      <c r="EF103" s="49">
        <v>54.899279195848116</v>
      </c>
      <c r="EG103" s="50">
        <v>241.56512769699984</v>
      </c>
      <c r="EH103" s="50">
        <v>132.61751389418296</v>
      </c>
      <c r="EI103" s="49">
        <v>0.52601834032802386</v>
      </c>
      <c r="EJ103" s="49">
        <v>6.9768028447063744</v>
      </c>
      <c r="EK103" s="49">
        <v>6.4170297509807348</v>
      </c>
      <c r="EL103" s="49">
        <v>18.365184750937694</v>
      </c>
      <c r="EM103" s="69">
        <v>25.960713871185035</v>
      </c>
      <c r="EN103" s="46">
        <v>3471090</v>
      </c>
      <c r="EO103" s="46">
        <v>2435465.0169697264</v>
      </c>
      <c r="EP103" s="46">
        <v>608043387.9283402</v>
      </c>
      <c r="EQ103" s="49">
        <v>70.1642716544292</v>
      </c>
      <c r="ER103" s="50">
        <v>249.6621317455361</v>
      </c>
      <c r="ES103" s="50">
        <v>175.17361633617688</v>
      </c>
      <c r="ET103" s="49">
        <v>0.64418144709880587</v>
      </c>
      <c r="EU103" s="49">
        <v>15.004428172862681</v>
      </c>
      <c r="EV103" s="49">
        <v>14.268332773210281</v>
      </c>
      <c r="EW103" s="49">
        <v>16.878325841374075</v>
      </c>
      <c r="EX103" s="69">
        <v>33.554914312187947</v>
      </c>
      <c r="EY103" s="46">
        <v>13860811</v>
      </c>
      <c r="EZ103" s="46">
        <v>7643156.8760355311</v>
      </c>
      <c r="FA103" s="46">
        <v>1786739491.0020113</v>
      </c>
      <c r="FB103" s="49">
        <v>55.142205431092961</v>
      </c>
      <c r="FC103" s="50">
        <v>233.76983097183066</v>
      </c>
      <c r="FD103" s="50">
        <v>128.90584043040565</v>
      </c>
      <c r="FE103" s="49">
        <v>1.6600421593119148</v>
      </c>
      <c r="FF103" s="49">
        <v>4.8762364495078074</v>
      </c>
      <c r="FG103" s="49">
        <v>3.163675935921924</v>
      </c>
      <c r="FH103" s="49">
        <v>20.390096662117784</v>
      </c>
      <c r="FI103" s="69">
        <v>24.198849179322909</v>
      </c>
      <c r="FK103" s="70">
        <v>469</v>
      </c>
      <c r="FL103" s="71">
        <v>239</v>
      </c>
      <c r="FM103" s="46">
        <v>38549</v>
      </c>
      <c r="FN103" s="71">
        <v>27562</v>
      </c>
    </row>
    <row r="104" spans="2:170" x14ac:dyDescent="0.2">
      <c r="B104" s="73" t="s">
        <v>62</v>
      </c>
      <c r="C104" s="46">
        <v>458738</v>
      </c>
      <c r="D104" s="46">
        <v>238824.58271604939</v>
      </c>
      <c r="E104" s="46">
        <v>30116177.133978281</v>
      </c>
      <c r="F104" s="49">
        <v>52.061216362291631</v>
      </c>
      <c r="G104" s="50">
        <v>126.10166336932295</v>
      </c>
      <c r="H104" s="50">
        <v>65.650059803151862</v>
      </c>
      <c r="I104" s="49">
        <v>31.025200458353087</v>
      </c>
      <c r="J104" s="49">
        <v>12.061572495075271</v>
      </c>
      <c r="K104" s="69">
        <v>46.828899998305069</v>
      </c>
      <c r="L104" s="46">
        <v>457343</v>
      </c>
      <c r="M104" s="46">
        <v>187512.69335664334</v>
      </c>
      <c r="N104" s="46">
        <v>23169898.085165448</v>
      </c>
      <c r="O104" s="49">
        <v>41.000451161741488</v>
      </c>
      <c r="P104" s="50">
        <v>123.56442473522054</v>
      </c>
      <c r="Q104" s="50">
        <v>50.661971616850913</v>
      </c>
      <c r="R104" s="49">
        <v>3.2571924720583811</v>
      </c>
      <c r="S104" s="49">
        <v>11.068791192302408</v>
      </c>
      <c r="T104" s="69">
        <v>14.686515497747893</v>
      </c>
      <c r="U104" s="46">
        <v>444810</v>
      </c>
      <c r="V104" s="46">
        <v>259534.15072765073</v>
      </c>
      <c r="W104" s="46">
        <v>34629013.85016568</v>
      </c>
      <c r="X104" s="49">
        <v>58.347193347193347</v>
      </c>
      <c r="Y104" s="50">
        <v>133.42758073678166</v>
      </c>
      <c r="Z104" s="50">
        <v>77.851248510972496</v>
      </c>
      <c r="AA104" s="49">
        <v>31.952690659344324</v>
      </c>
      <c r="AB104" s="49">
        <v>12.99110323846895</v>
      </c>
      <c r="AC104" s="69">
        <v>49.094800928849203</v>
      </c>
      <c r="AD104" s="46">
        <v>459668</v>
      </c>
      <c r="AE104" s="46">
        <v>227009.61904761905</v>
      </c>
      <c r="AF104" s="46">
        <v>27692554.478882838</v>
      </c>
      <c r="AG104" s="49">
        <v>49.385560675883255</v>
      </c>
      <c r="AH104" s="50">
        <v>121.98846284603412</v>
      </c>
      <c r="AI104" s="50">
        <v>60.244686336405486</v>
      </c>
      <c r="AJ104" s="49">
        <v>15.851673683501341</v>
      </c>
      <c r="AK104" s="49">
        <v>7.9902749473648971</v>
      </c>
      <c r="AL104" s="69">
        <v>25.108540942015512</v>
      </c>
      <c r="AM104" s="46">
        <v>444840</v>
      </c>
      <c r="AN104" s="46">
        <v>218739.17937853109</v>
      </c>
      <c r="AO104" s="46">
        <v>26892892.696231704</v>
      </c>
      <c r="AP104" s="49">
        <v>49.172551789077211</v>
      </c>
      <c r="AQ104" s="50">
        <v>122.94501960114422</v>
      </c>
      <c r="AR104" s="50">
        <v>60.455203435463773</v>
      </c>
      <c r="AS104" s="49">
        <v>12.556647906216124</v>
      </c>
      <c r="AT104" s="49">
        <v>9.3461832542006036</v>
      </c>
      <c r="AU104" s="69">
        <v>23.076398484287758</v>
      </c>
      <c r="AV104" s="46">
        <v>459761</v>
      </c>
      <c r="AW104" s="46">
        <v>237991.77530864198</v>
      </c>
      <c r="AX104" s="46">
        <v>31901297.606707111</v>
      </c>
      <c r="AY104" s="49">
        <v>51.764237355635203</v>
      </c>
      <c r="AZ104" s="50">
        <v>134.043697793067</v>
      </c>
      <c r="BA104" s="50">
        <v>69.386697885873545</v>
      </c>
      <c r="BB104" s="49">
        <v>-0.63113187517955394</v>
      </c>
      <c r="BC104" s="49">
        <v>13.304796821551326</v>
      </c>
      <c r="BD104" s="69">
        <v>12.589694132736922</v>
      </c>
      <c r="BE104" s="46">
        <v>459761</v>
      </c>
      <c r="BF104" s="46">
        <v>246284.1617541337</v>
      </c>
      <c r="BG104" s="46">
        <v>34541426.547702894</v>
      </c>
      <c r="BH104" s="49">
        <v>53.567867164490622</v>
      </c>
      <c r="BI104" s="50">
        <v>140.25029584397601</v>
      </c>
      <c r="BJ104" s="50">
        <v>75.129092175506173</v>
      </c>
      <c r="BK104" s="49">
        <v>27.830230809618385</v>
      </c>
      <c r="BL104" s="49">
        <v>19.556734571703032</v>
      </c>
      <c r="BM104" s="69">
        <v>52.829649751436627</v>
      </c>
      <c r="BN104" s="46">
        <v>415408</v>
      </c>
      <c r="BO104" s="46">
        <v>240423.3945945946</v>
      </c>
      <c r="BP104" s="46">
        <v>31223628.606792767</v>
      </c>
      <c r="BQ104" s="49">
        <v>57.876447876447877</v>
      </c>
      <c r="BR104" s="50">
        <v>129.86934428507882</v>
      </c>
      <c r="BS104" s="50">
        <v>75.163763352638284</v>
      </c>
      <c r="BT104" s="49">
        <v>32.032229079513023</v>
      </c>
      <c r="BU104" s="49">
        <v>8.8590374862559731</v>
      </c>
      <c r="BV104" s="69">
        <v>43.729013747619504</v>
      </c>
      <c r="BW104" s="46">
        <v>459575</v>
      </c>
      <c r="BX104" s="46">
        <v>297057.25177304965</v>
      </c>
      <c r="BY104" s="46">
        <v>39604407.761288427</v>
      </c>
      <c r="BZ104" s="49">
        <v>64.637382749942802</v>
      </c>
      <c r="CA104" s="50">
        <v>133.32247411871302</v>
      </c>
      <c r="CB104" s="50">
        <v>86.176157887805971</v>
      </c>
      <c r="CC104" s="49">
        <v>36.557601709755893</v>
      </c>
      <c r="CD104" s="49">
        <v>12.234908832632579</v>
      </c>
      <c r="CE104" s="69">
        <v>53.265299782916749</v>
      </c>
      <c r="CF104" s="46">
        <v>445980</v>
      </c>
      <c r="CG104" s="46">
        <v>320873.21694667643</v>
      </c>
      <c r="CH104" s="46">
        <v>46185096.784826331</v>
      </c>
      <c r="CI104" s="49">
        <v>71.947893839785735</v>
      </c>
      <c r="CJ104" s="50">
        <v>143.93565541028465</v>
      </c>
      <c r="CK104" s="50">
        <v>103.55867255219141</v>
      </c>
      <c r="CL104" s="49">
        <v>40.781692004661572</v>
      </c>
      <c r="CM104" s="49">
        <v>16.500255704708774</v>
      </c>
      <c r="CN104" s="69">
        <v>64.011031170620257</v>
      </c>
      <c r="CO104" s="46">
        <v>460257</v>
      </c>
      <c r="CP104" s="46">
        <v>320025.49666783586</v>
      </c>
      <c r="CQ104" s="46">
        <v>45537279.435181029</v>
      </c>
      <c r="CR104" s="49">
        <v>69.531912967719308</v>
      </c>
      <c r="CS104" s="50">
        <v>142.2926607702309</v>
      </c>
      <c r="CT104" s="50">
        <v>98.93880904620903</v>
      </c>
      <c r="CU104" s="49">
        <v>16.869356669645363</v>
      </c>
      <c r="CV104" s="49">
        <v>9.6168078404213286</v>
      </c>
      <c r="CW104" s="69">
        <v>28.108458124850117</v>
      </c>
      <c r="CX104" s="46">
        <v>445350</v>
      </c>
      <c r="CY104" s="46">
        <v>323817.96068796067</v>
      </c>
      <c r="CZ104" s="46">
        <v>47362262.086850673</v>
      </c>
      <c r="DA104" s="49">
        <v>72.710892710892708</v>
      </c>
      <c r="DB104" s="50">
        <v>146.26199851987261</v>
      </c>
      <c r="DC104" s="50">
        <v>106.34840482059205</v>
      </c>
      <c r="DD104" s="49">
        <v>22.725950023009695</v>
      </c>
      <c r="DE104" s="49">
        <v>12.597986473739613</v>
      </c>
      <c r="DF104" s="69">
        <v>38.186948606813068</v>
      </c>
      <c r="DG104" s="46">
        <v>1360891</v>
      </c>
      <c r="DH104" s="46">
        <v>685871.42680034344</v>
      </c>
      <c r="DI104" s="46">
        <v>87915089.069309413</v>
      </c>
      <c r="DJ104" s="49">
        <v>50.398703996157181</v>
      </c>
      <c r="DK104" s="50">
        <v>128.18013061054577</v>
      </c>
      <c r="DL104" s="50">
        <v>64.60112460829663</v>
      </c>
      <c r="DM104" s="49">
        <v>0.25821689629921041</v>
      </c>
      <c r="DN104" s="49">
        <v>22.668227813455182</v>
      </c>
      <c r="DO104" s="49">
        <v>22.352293518480565</v>
      </c>
      <c r="DP104" s="49">
        <v>12.374264441432745</v>
      </c>
      <c r="DQ104" s="69">
        <v>37.492489868564185</v>
      </c>
      <c r="DR104" s="46">
        <v>1364269</v>
      </c>
      <c r="DS104" s="46">
        <v>683740.57373479207</v>
      </c>
      <c r="DT104" s="46">
        <v>86486744.781821653</v>
      </c>
      <c r="DU104" s="49">
        <v>50.117724124405974</v>
      </c>
      <c r="DV104" s="50">
        <v>126.49058444697177</v>
      </c>
      <c r="DW104" s="50">
        <v>63.394202156482081</v>
      </c>
      <c r="DX104" s="49">
        <v>-1.0163414175815166</v>
      </c>
      <c r="DY104" s="49">
        <v>7.4615233244900985</v>
      </c>
      <c r="DZ104" s="49">
        <v>8.5649135054645509</v>
      </c>
      <c r="EA104" s="49">
        <v>10.153086310525564</v>
      </c>
      <c r="EB104" s="69">
        <v>19.587602876576849</v>
      </c>
      <c r="EC104" s="46">
        <v>1334744</v>
      </c>
      <c r="ED104" s="46">
        <v>783764.80812177795</v>
      </c>
      <c r="EE104" s="46">
        <v>105369462.91578409</v>
      </c>
      <c r="EF104" s="49">
        <v>58.720234600925565</v>
      </c>
      <c r="EG104" s="50">
        <v>134.44015580170353</v>
      </c>
      <c r="EH104" s="50">
        <v>78.943574884610143</v>
      </c>
      <c r="EI104" s="49">
        <v>-1.0308850277352042</v>
      </c>
      <c r="EJ104" s="49">
        <v>30.962492158409972</v>
      </c>
      <c r="EK104" s="49">
        <v>32.326627549639092</v>
      </c>
      <c r="EL104" s="49">
        <v>13.485570402472346</v>
      </c>
      <c r="EM104" s="69">
        <v>50.171628068958043</v>
      </c>
      <c r="EN104" s="46">
        <v>1351587</v>
      </c>
      <c r="EO104" s="46">
        <v>964716.67430247297</v>
      </c>
      <c r="EP104" s="46">
        <v>139084638.30685803</v>
      </c>
      <c r="EQ104" s="49">
        <v>71.376587249098506</v>
      </c>
      <c r="ER104" s="50">
        <v>144.17148786966033</v>
      </c>
      <c r="ES104" s="50">
        <v>102.90468782761157</v>
      </c>
      <c r="ET104" s="49">
        <v>0.36899848360856607</v>
      </c>
      <c r="EU104" s="49">
        <v>26.465948500957527</v>
      </c>
      <c r="EV104" s="49">
        <v>26.001006696956431</v>
      </c>
      <c r="EW104" s="49">
        <v>12.65340257891042</v>
      </c>
      <c r="EX104" s="69">
        <v>41.944421327656258</v>
      </c>
      <c r="EY104" s="46">
        <v>5411491</v>
      </c>
      <c r="EZ104" s="46">
        <v>3118093.4829593864</v>
      </c>
      <c r="FA104" s="46">
        <v>418855935.07377315</v>
      </c>
      <c r="FB104" s="49">
        <v>57.619858980812985</v>
      </c>
      <c r="FC104" s="50">
        <v>134.33078173019896</v>
      </c>
      <c r="FD104" s="50">
        <v>77.40120700076433</v>
      </c>
      <c r="FE104" s="49">
        <v>-0.35789463605483263</v>
      </c>
      <c r="FF104" s="49">
        <v>21.958453767150946</v>
      </c>
      <c r="FG104" s="49">
        <v>22.39650429061555</v>
      </c>
      <c r="FH104" s="49">
        <v>12.470134128077911</v>
      </c>
      <c r="FI104" s="69">
        <v>37.659512543857282</v>
      </c>
      <c r="FK104" s="70">
        <v>562</v>
      </c>
      <c r="FL104" s="71">
        <v>73</v>
      </c>
      <c r="FM104" s="46">
        <v>14845</v>
      </c>
      <c r="FN104" s="71">
        <v>2849</v>
      </c>
    </row>
    <row r="105" spans="2:170" x14ac:dyDescent="0.2">
      <c r="B105" s="73" t="s">
        <v>63</v>
      </c>
      <c r="C105" s="46">
        <v>1005981</v>
      </c>
      <c r="D105" s="46">
        <v>508545.76164045639</v>
      </c>
      <c r="E105" s="46">
        <v>94689955.63404879</v>
      </c>
      <c r="F105" s="49">
        <v>50.552223316390304</v>
      </c>
      <c r="G105" s="50">
        <v>186.19751215426493</v>
      </c>
      <c r="H105" s="50">
        <v>94.126982153786997</v>
      </c>
      <c r="I105" s="49">
        <v>6.8519588160035179</v>
      </c>
      <c r="J105" s="49">
        <v>27.511384875357891</v>
      </c>
      <c r="K105" s="69">
        <v>36.248412452732495</v>
      </c>
      <c r="L105" s="46">
        <v>1003718</v>
      </c>
      <c r="M105" s="46">
        <v>354136.56405501469</v>
      </c>
      <c r="N105" s="46">
        <v>55973396.423927151</v>
      </c>
      <c r="O105" s="49">
        <v>35.28247615914178</v>
      </c>
      <c r="P105" s="50">
        <v>158.05596514239559</v>
      </c>
      <c r="Q105" s="50">
        <v>55.766058219467169</v>
      </c>
      <c r="R105" s="49">
        <v>-21.648622395593467</v>
      </c>
      <c r="S105" s="49">
        <v>10.84847247677622</v>
      </c>
      <c r="T105" s="69">
        <v>-13.148694761056445</v>
      </c>
      <c r="U105" s="46">
        <v>970410</v>
      </c>
      <c r="V105" s="46">
        <v>488371.65209076344</v>
      </c>
      <c r="W105" s="46">
        <v>92429802.241886675</v>
      </c>
      <c r="X105" s="49">
        <v>50.326321048913698</v>
      </c>
      <c r="Y105" s="50">
        <v>189.26119451484598</v>
      </c>
      <c r="Z105" s="50">
        <v>95.248196372550439</v>
      </c>
      <c r="AA105" s="49">
        <v>1.8621802052986929</v>
      </c>
      <c r="AB105" s="49">
        <v>20.410924534416271</v>
      </c>
      <c r="AC105" s="69">
        <v>22.653192936132264</v>
      </c>
      <c r="AD105" s="46">
        <v>996991</v>
      </c>
      <c r="AE105" s="46">
        <v>485377.59446355957</v>
      </c>
      <c r="AF105" s="46">
        <v>91332942.980761096</v>
      </c>
      <c r="AG105" s="49">
        <v>48.684250355676191</v>
      </c>
      <c r="AH105" s="50">
        <v>188.16884838226301</v>
      </c>
      <c r="AI105" s="50">
        <v>91.608593237813665</v>
      </c>
      <c r="AJ105" s="49">
        <v>-5.0431389556145607</v>
      </c>
      <c r="AK105" s="49">
        <v>20.931079919560997</v>
      </c>
      <c r="AL105" s="69">
        <v>14.832357518713197</v>
      </c>
      <c r="AM105" s="46">
        <v>973470</v>
      </c>
      <c r="AN105" s="46">
        <v>478410.31723567995</v>
      </c>
      <c r="AO105" s="46">
        <v>85145207.974419624</v>
      </c>
      <c r="AP105" s="49">
        <v>49.144844446740009</v>
      </c>
      <c r="AQ105" s="50">
        <v>177.97527542131667</v>
      </c>
      <c r="AR105" s="50">
        <v>87.465672259463176</v>
      </c>
      <c r="AS105" s="49">
        <v>-2.8864341038762387</v>
      </c>
      <c r="AT105" s="49">
        <v>17.278140452317064</v>
      </c>
      <c r="AU105" s="69">
        <v>13.892984209903016</v>
      </c>
      <c r="AV105" s="46">
        <v>1006012</v>
      </c>
      <c r="AW105" s="46">
        <v>595101.16445773817</v>
      </c>
      <c r="AX105" s="46">
        <v>148028753.89074776</v>
      </c>
      <c r="AY105" s="49">
        <v>59.154479713734837</v>
      </c>
      <c r="AZ105" s="50">
        <v>248.74552888101465</v>
      </c>
      <c r="BA105" s="50">
        <v>147.14412342074226</v>
      </c>
      <c r="BB105" s="49">
        <v>-4.3373724254614565</v>
      </c>
      <c r="BC105" s="49">
        <v>19.978329166231081</v>
      </c>
      <c r="BD105" s="69">
        <v>14.774422200363812</v>
      </c>
      <c r="BE105" s="46">
        <v>1002912</v>
      </c>
      <c r="BF105" s="46">
        <v>647235.67401845765</v>
      </c>
      <c r="BG105" s="46">
        <v>171276639.65248981</v>
      </c>
      <c r="BH105" s="49">
        <v>64.535639619274448</v>
      </c>
      <c r="BI105" s="50">
        <v>264.62793465801053</v>
      </c>
      <c r="BJ105" s="50">
        <v>170.77933024282271</v>
      </c>
      <c r="BK105" s="49">
        <v>14.526474728471879</v>
      </c>
      <c r="BL105" s="49">
        <v>18.274450117649621</v>
      </c>
      <c r="BM105" s="69">
        <v>35.455558224408229</v>
      </c>
      <c r="BN105" s="46">
        <v>906920</v>
      </c>
      <c r="BO105" s="46">
        <v>561698.54942767951</v>
      </c>
      <c r="BP105" s="46">
        <v>104812704.02288218</v>
      </c>
      <c r="BQ105" s="49">
        <v>61.934740597591791</v>
      </c>
      <c r="BR105" s="50">
        <v>186.59956328830995</v>
      </c>
      <c r="BS105" s="50">
        <v>115.5699554788539</v>
      </c>
      <c r="BT105" s="49">
        <v>14.155369949749455</v>
      </c>
      <c r="BU105" s="49">
        <v>17.242470109904389</v>
      </c>
      <c r="BV105" s="69">
        <v>33.838575492180631</v>
      </c>
      <c r="BW105" s="46">
        <v>1003904</v>
      </c>
      <c r="BX105" s="46">
        <v>652939.40886699513</v>
      </c>
      <c r="BY105" s="46">
        <v>126618725.45729668</v>
      </c>
      <c r="BZ105" s="49">
        <v>65.040024630541879</v>
      </c>
      <c r="CA105" s="50">
        <v>193.92109549186233</v>
      </c>
      <c r="CB105" s="50">
        <v>126.12632827172388</v>
      </c>
      <c r="CC105" s="49">
        <v>11.852736905281644</v>
      </c>
      <c r="CD105" s="49">
        <v>15.86583817822579</v>
      </c>
      <c r="CE105" s="69">
        <v>29.599111140600581</v>
      </c>
      <c r="CF105" s="46">
        <v>965820</v>
      </c>
      <c r="CG105" s="46">
        <v>705949.46107846173</v>
      </c>
      <c r="CH105" s="46">
        <v>181238373.41170907</v>
      </c>
      <c r="CI105" s="49">
        <v>73.093274220710043</v>
      </c>
      <c r="CJ105" s="50">
        <v>256.72995505207365</v>
      </c>
      <c r="CK105" s="50">
        <v>187.65233005291782</v>
      </c>
      <c r="CL105" s="49">
        <v>21.135488830668073</v>
      </c>
      <c r="CM105" s="49">
        <v>25.909885650106943</v>
      </c>
      <c r="CN105" s="69">
        <v>52.521555468258114</v>
      </c>
      <c r="CO105" s="46">
        <v>998665</v>
      </c>
      <c r="CP105" s="46">
        <v>683546.15076286532</v>
      </c>
      <c r="CQ105" s="46">
        <v>145242129.60002828</v>
      </c>
      <c r="CR105" s="49">
        <v>68.445990473568742</v>
      </c>
      <c r="CS105" s="50">
        <v>212.4832821279619</v>
      </c>
      <c r="CT105" s="50">
        <v>145.43628704323098</v>
      </c>
      <c r="CU105" s="49">
        <v>4.5176149829183911</v>
      </c>
      <c r="CV105" s="49">
        <v>17.946446019659305</v>
      </c>
      <c r="CW105" s="69">
        <v>23.2748123368258</v>
      </c>
      <c r="CX105" s="46">
        <v>970950</v>
      </c>
      <c r="CY105" s="46">
        <v>676086.9763247472</v>
      </c>
      <c r="CZ105" s="46">
        <v>146312458.0544261</v>
      </c>
      <c r="DA105" s="49">
        <v>69.631492489288561</v>
      </c>
      <c r="DB105" s="50">
        <v>216.41070332369088</v>
      </c>
      <c r="DC105" s="50">
        <v>150.69000263085235</v>
      </c>
      <c r="DD105" s="49">
        <v>13.328523575662341</v>
      </c>
      <c r="DE105" s="49">
        <v>15.798556360812464</v>
      </c>
      <c r="DF105" s="69">
        <v>31.232794245573462</v>
      </c>
      <c r="DG105" s="46">
        <v>2980109</v>
      </c>
      <c r="DH105" s="46">
        <v>1351053.9777862346</v>
      </c>
      <c r="DI105" s="46">
        <v>243093154.29986262</v>
      </c>
      <c r="DJ105" s="49">
        <v>45.335723551931643</v>
      </c>
      <c r="DK105" s="50">
        <v>179.92852861303305</v>
      </c>
      <c r="DL105" s="50">
        <v>81.571900323062891</v>
      </c>
      <c r="DM105" s="49">
        <v>-2.3535857040393009</v>
      </c>
      <c r="DN105" s="49">
        <v>-6.2675094463410712</v>
      </c>
      <c r="DO105" s="49">
        <v>-4.008261614735698</v>
      </c>
      <c r="DP105" s="49">
        <v>20.961446966456396</v>
      </c>
      <c r="DQ105" s="69">
        <v>16.11299571920441</v>
      </c>
      <c r="DR105" s="46">
        <v>2976473</v>
      </c>
      <c r="DS105" s="46">
        <v>1558889.0761569778</v>
      </c>
      <c r="DT105" s="46">
        <v>324506904.84592849</v>
      </c>
      <c r="DU105" s="49">
        <v>52.373701228164265</v>
      </c>
      <c r="DV105" s="50">
        <v>208.16548772406122</v>
      </c>
      <c r="DW105" s="50">
        <v>109.02397060075077</v>
      </c>
      <c r="DX105" s="49">
        <v>-3.1963543087851285</v>
      </c>
      <c r="DY105" s="49">
        <v>-7.1575543427017392</v>
      </c>
      <c r="DZ105" s="49">
        <v>-4.0919946823207445</v>
      </c>
      <c r="EA105" s="49">
        <v>19.536383537769971</v>
      </c>
      <c r="EB105" s="69">
        <v>14.644961080019455</v>
      </c>
      <c r="EC105" s="46">
        <v>2913736</v>
      </c>
      <c r="ED105" s="46">
        <v>1861873.6323131323</v>
      </c>
      <c r="EE105" s="46">
        <v>402708069.13266867</v>
      </c>
      <c r="EF105" s="49">
        <v>63.899873986975216</v>
      </c>
      <c r="EG105" s="50">
        <v>216.29183750368549</v>
      </c>
      <c r="EH105" s="50">
        <v>138.21021160896825</v>
      </c>
      <c r="EI105" s="49">
        <v>-2.2269707546922892</v>
      </c>
      <c r="EJ105" s="49">
        <v>10.937173337616606</v>
      </c>
      <c r="EK105" s="49">
        <v>13.463983057510964</v>
      </c>
      <c r="EL105" s="49">
        <v>17.312188702246722</v>
      </c>
      <c r="EM105" s="69">
        <v>33.107081913417026</v>
      </c>
      <c r="EN105" s="46">
        <v>2935435</v>
      </c>
      <c r="EO105" s="46">
        <v>2065582.5881660741</v>
      </c>
      <c r="EP105" s="46">
        <v>472792961.06616342</v>
      </c>
      <c r="EQ105" s="49">
        <v>70.367171753626778</v>
      </c>
      <c r="ER105" s="50">
        <v>228.89085325120419</v>
      </c>
      <c r="ES105" s="50">
        <v>161.06401983561668</v>
      </c>
      <c r="ET105" s="49">
        <v>-0.5287629204493739</v>
      </c>
      <c r="EU105" s="49">
        <v>12.1071403698975</v>
      </c>
      <c r="EV105" s="49">
        <v>12.703072427091609</v>
      </c>
      <c r="EW105" s="49">
        <v>20.450095632481439</v>
      </c>
      <c r="EX105" s="69">
        <v>35.750958519130208</v>
      </c>
      <c r="EY105" s="46">
        <v>11805753</v>
      </c>
      <c r="EZ105" s="46">
        <v>6837399.2744224183</v>
      </c>
      <c r="FA105" s="46">
        <v>1443101089.3446231</v>
      </c>
      <c r="FB105" s="49">
        <v>57.915825228788194</v>
      </c>
      <c r="FC105" s="50">
        <v>211.05994127665267</v>
      </c>
      <c r="FD105" s="50">
        <v>122.23710671776914</v>
      </c>
      <c r="FE105" s="49">
        <v>-2.0905912364186832</v>
      </c>
      <c r="FF105" s="49">
        <v>2.9529722326439662</v>
      </c>
      <c r="FG105" s="49">
        <v>5.1512551580357719</v>
      </c>
      <c r="FH105" s="49">
        <v>20.176865692358998</v>
      </c>
      <c r="FI105" s="69">
        <v>26.367482685050597</v>
      </c>
      <c r="FK105" s="70">
        <v>701</v>
      </c>
      <c r="FL105" s="71">
        <v>275</v>
      </c>
      <c r="FM105" s="46">
        <v>32365</v>
      </c>
      <c r="FN105" s="71">
        <v>19683</v>
      </c>
    </row>
    <row r="106" spans="2:170" x14ac:dyDescent="0.2">
      <c r="B106" s="73" t="s">
        <v>64</v>
      </c>
      <c r="C106" s="46">
        <v>75702</v>
      </c>
      <c r="D106" s="46">
        <v>44955.826302729525</v>
      </c>
      <c r="E106" s="46">
        <v>7622801.405126553</v>
      </c>
      <c r="F106" s="49">
        <v>59.385255743216199</v>
      </c>
      <c r="G106" s="50">
        <v>169.56203526980281</v>
      </c>
      <c r="H106" s="50">
        <v>100.69484828837486</v>
      </c>
      <c r="I106" s="49">
        <v>9.0643045434970357</v>
      </c>
      <c r="J106" s="49">
        <v>15.888959534665949</v>
      </c>
      <c r="K106" s="69">
        <v>26.393487759134825</v>
      </c>
      <c r="L106" s="46">
        <v>75702</v>
      </c>
      <c r="M106" s="46">
        <v>31955.0096069869</v>
      </c>
      <c r="N106" s="46">
        <v>4704538.1871505743</v>
      </c>
      <c r="O106" s="49">
        <v>42.211579095647274</v>
      </c>
      <c r="P106" s="50">
        <v>147.223807628646</v>
      </c>
      <c r="Q106" s="50">
        <v>62.145494004789491</v>
      </c>
      <c r="R106" s="49">
        <v>-23.762717698232727</v>
      </c>
      <c r="S106" s="49">
        <v>9.9211141759341732</v>
      </c>
      <c r="T106" s="69">
        <v>-16.199129876370627</v>
      </c>
      <c r="U106" s="46">
        <v>74010</v>
      </c>
      <c r="V106" s="46">
        <v>45377.717903930134</v>
      </c>
      <c r="W106" s="46">
        <v>8089243.2429671157</v>
      </c>
      <c r="X106" s="49">
        <v>61.31295487627365</v>
      </c>
      <c r="Y106" s="50">
        <v>178.26465535558614</v>
      </c>
      <c r="Z106" s="50">
        <v>109.29932769851528</v>
      </c>
      <c r="AA106" s="49">
        <v>-9.2289284375106426</v>
      </c>
      <c r="AB106" s="49">
        <v>7.5264268854103671</v>
      </c>
      <c r="AC106" s="69">
        <v>-2.3971101033257192</v>
      </c>
      <c r="AD106" s="46">
        <v>76477</v>
      </c>
      <c r="AE106" s="46">
        <v>44024.012903225805</v>
      </c>
      <c r="AF106" s="46">
        <v>7164889.4189210357</v>
      </c>
      <c r="AG106" s="49">
        <v>57.565036420395423</v>
      </c>
      <c r="AH106" s="50">
        <v>162.74957566160529</v>
      </c>
      <c r="AI106" s="50">
        <v>93.686852503642086</v>
      </c>
      <c r="AJ106" s="49">
        <v>2.7451141608095795</v>
      </c>
      <c r="AK106" s="49">
        <v>4.3183534803148307</v>
      </c>
      <c r="AL106" s="69">
        <v>7.1820113739866045</v>
      </c>
      <c r="AM106" s="46">
        <v>79710</v>
      </c>
      <c r="AN106" s="46">
        <v>41276.854054054056</v>
      </c>
      <c r="AO106" s="46">
        <v>6433486.8127937699</v>
      </c>
      <c r="AP106" s="49">
        <v>51.783783783783782</v>
      </c>
      <c r="AQ106" s="50">
        <v>155.86184946093047</v>
      </c>
      <c r="AR106" s="50">
        <v>80.711163126254803</v>
      </c>
      <c r="AS106" s="49">
        <v>-10.754691568580199</v>
      </c>
      <c r="AT106" s="49">
        <v>7.9235609901625859</v>
      </c>
      <c r="AU106" s="69">
        <v>-3.6832851242448861</v>
      </c>
      <c r="AV106" s="46">
        <v>82367</v>
      </c>
      <c r="AW106" s="46">
        <v>54738.387915936954</v>
      </c>
      <c r="AX106" s="46">
        <v>11724033.115248859</v>
      </c>
      <c r="AY106" s="49">
        <v>66.456697361730974</v>
      </c>
      <c r="AZ106" s="50">
        <v>214.18301783482804</v>
      </c>
      <c r="BA106" s="50">
        <v>142.33895996271394</v>
      </c>
      <c r="BB106" s="49">
        <v>-12.269249053307155</v>
      </c>
      <c r="BC106" s="49">
        <v>7.8811255897558503</v>
      </c>
      <c r="BD106" s="69">
        <v>-5.3550783904529204</v>
      </c>
      <c r="BE106" s="46">
        <v>82367</v>
      </c>
      <c r="BF106" s="46">
        <v>59952.343257443084</v>
      </c>
      <c r="BG106" s="46">
        <v>13519960.913910283</v>
      </c>
      <c r="BH106" s="49">
        <v>72.786848200666626</v>
      </c>
      <c r="BI106" s="50">
        <v>225.51180119605718</v>
      </c>
      <c r="BJ106" s="50">
        <v>164.14293241116323</v>
      </c>
      <c r="BK106" s="49">
        <v>0.8330368379058144</v>
      </c>
      <c r="BL106" s="49">
        <v>5.2766016951476917</v>
      </c>
      <c r="BM106" s="69">
        <v>6.1535945690106582</v>
      </c>
      <c r="BN106" s="46">
        <v>74396</v>
      </c>
      <c r="BO106" s="46">
        <v>38729.021152443471</v>
      </c>
      <c r="BP106" s="46">
        <v>6036734.1436746903</v>
      </c>
      <c r="BQ106" s="49">
        <v>52.057934771282696</v>
      </c>
      <c r="BR106" s="50">
        <v>155.87107455964772</v>
      </c>
      <c r="BS106" s="50">
        <v>81.143262321558822</v>
      </c>
      <c r="BT106" s="49">
        <v>7.4341344520009578</v>
      </c>
      <c r="BU106" s="49">
        <v>5.2074422124801938</v>
      </c>
      <c r="BV106" s="69">
        <v>13.028704919902429</v>
      </c>
      <c r="BW106" s="46">
        <v>82367</v>
      </c>
      <c r="BX106" s="46">
        <v>47070.179431072211</v>
      </c>
      <c r="BY106" s="46">
        <v>7514126.5709878067</v>
      </c>
      <c r="BZ106" s="49">
        <v>57.146890661396199</v>
      </c>
      <c r="CA106" s="50">
        <v>159.63666724472995</v>
      </c>
      <c r="CB106" s="50">
        <v>91.227391685842704</v>
      </c>
      <c r="CC106" s="49">
        <v>14.27370059206854</v>
      </c>
      <c r="CD106" s="49">
        <v>4.1588048147638155</v>
      </c>
      <c r="CE106" s="69">
        <v>19.026120754337263</v>
      </c>
      <c r="CF106" s="46">
        <v>79710</v>
      </c>
      <c r="CG106" s="46">
        <v>57762.133479212251</v>
      </c>
      <c r="CH106" s="46">
        <v>12548701.849557675</v>
      </c>
      <c r="CI106" s="49">
        <v>72.4653537563822</v>
      </c>
      <c r="CJ106" s="50">
        <v>217.24789396973659</v>
      </c>
      <c r="CK106" s="50">
        <v>157.42945489345973</v>
      </c>
      <c r="CL106" s="49">
        <v>13.031193009896322</v>
      </c>
      <c r="CM106" s="49">
        <v>9.8265171100613404</v>
      </c>
      <c r="CN106" s="69">
        <v>24.138222530745011</v>
      </c>
      <c r="CO106" s="46">
        <v>82367</v>
      </c>
      <c r="CP106" s="46">
        <v>50190.361779722829</v>
      </c>
      <c r="CQ106" s="46">
        <v>8194183.1721534776</v>
      </c>
      <c r="CR106" s="49">
        <v>60.935036822662994</v>
      </c>
      <c r="CS106" s="50">
        <v>163.2620862171982</v>
      </c>
      <c r="CT106" s="50">
        <v>99.483812353897534</v>
      </c>
      <c r="CU106" s="49">
        <v>16.62768687422043</v>
      </c>
      <c r="CV106" s="49">
        <v>4.7084890619789475</v>
      </c>
      <c r="CW106" s="69">
        <v>22.119088753835118</v>
      </c>
      <c r="CX106" s="46">
        <v>79710</v>
      </c>
      <c r="CY106" s="46">
        <v>57886.411469534047</v>
      </c>
      <c r="CZ106" s="46">
        <v>10717823.721555628</v>
      </c>
      <c r="DA106" s="49">
        <v>72.621266427718041</v>
      </c>
      <c r="DB106" s="50">
        <v>185.15267140365887</v>
      </c>
      <c r="DC106" s="50">
        <v>134.4602147980884</v>
      </c>
      <c r="DD106" s="49">
        <v>23.957519569647076</v>
      </c>
      <c r="DE106" s="49">
        <v>11.306554572126631</v>
      </c>
      <c r="DF106" s="69">
        <v>37.972844166023911</v>
      </c>
      <c r="DG106" s="46">
        <v>225414</v>
      </c>
      <c r="DH106" s="46">
        <v>122288.55381364656</v>
      </c>
      <c r="DI106" s="46">
        <v>20416582.835244242</v>
      </c>
      <c r="DJ106" s="49">
        <v>54.250647170826369</v>
      </c>
      <c r="DK106" s="50">
        <v>166.95416045525181</v>
      </c>
      <c r="DL106" s="50">
        <v>90.57371252559399</v>
      </c>
      <c r="DM106" s="49">
        <v>1.581765087605451</v>
      </c>
      <c r="DN106" s="49">
        <v>-6.6430559916452729</v>
      </c>
      <c r="DO106" s="49">
        <v>-8.0967495221046573</v>
      </c>
      <c r="DP106" s="49">
        <v>11.549778516357437</v>
      </c>
      <c r="DQ106" s="69">
        <v>2.5178723574767217</v>
      </c>
      <c r="DR106" s="46">
        <v>238554</v>
      </c>
      <c r="DS106" s="46">
        <v>140039.25487321682</v>
      </c>
      <c r="DT106" s="46">
        <v>25322409.346963666</v>
      </c>
      <c r="DU106" s="49">
        <v>58.703377379216789</v>
      </c>
      <c r="DV106" s="50">
        <v>180.82365098192693</v>
      </c>
      <c r="DW106" s="50">
        <v>106.1495902267984</v>
      </c>
      <c r="DX106" s="49">
        <v>6.7279299915889688</v>
      </c>
      <c r="DY106" s="49">
        <v>-1.2000556625731251</v>
      </c>
      <c r="DZ106" s="49">
        <v>-7.428220199589985</v>
      </c>
      <c r="EA106" s="49">
        <v>6.4061298452326643</v>
      </c>
      <c r="EB106" s="69">
        <v>-1.4979517854016828</v>
      </c>
      <c r="EC106" s="46">
        <v>239130</v>
      </c>
      <c r="ED106" s="46">
        <v>145751.54384095877</v>
      </c>
      <c r="EE106" s="46">
        <v>27070821.628572781</v>
      </c>
      <c r="EF106" s="49">
        <v>60.950756425776255</v>
      </c>
      <c r="EG106" s="50">
        <v>185.73265788602507</v>
      </c>
      <c r="EH106" s="50">
        <v>113.20545991123146</v>
      </c>
      <c r="EI106" s="49">
        <v>7.8327922077922079</v>
      </c>
      <c r="EJ106" s="49">
        <v>14.975540575182734</v>
      </c>
      <c r="EK106" s="49">
        <v>6.6239111693659645</v>
      </c>
      <c r="EL106" s="49">
        <v>4.0957349260778413</v>
      </c>
      <c r="EM106" s="69">
        <v>10.990943938795604</v>
      </c>
      <c r="EN106" s="46">
        <v>241787</v>
      </c>
      <c r="EO106" s="46">
        <v>165838.90672846913</v>
      </c>
      <c r="EP106" s="46">
        <v>31460708.74326678</v>
      </c>
      <c r="EQ106" s="49">
        <v>68.588843373907252</v>
      </c>
      <c r="ER106" s="50">
        <v>189.70644080992366</v>
      </c>
      <c r="ES106" s="50">
        <v>130.11745355733262</v>
      </c>
      <c r="ET106" s="49">
        <v>9.1727170929056498</v>
      </c>
      <c r="EU106" s="49">
        <v>28.598116261639657</v>
      </c>
      <c r="EV106" s="49">
        <v>17.793272610499255</v>
      </c>
      <c r="EW106" s="49">
        <v>8.7204242520830775</v>
      </c>
      <c r="EX106" s="69">
        <v>28.065345722739572</v>
      </c>
      <c r="EY106" s="46">
        <v>944885</v>
      </c>
      <c r="EZ106" s="46">
        <v>573918.25925629132</v>
      </c>
      <c r="FA106" s="46">
        <v>104270522.55404747</v>
      </c>
      <c r="FB106" s="49">
        <v>60.739482503827581</v>
      </c>
      <c r="FC106" s="50">
        <v>181.68183512607848</v>
      </c>
      <c r="FD106" s="50">
        <v>110.3526064590373</v>
      </c>
      <c r="FE106" s="49">
        <v>6.3278988850528668</v>
      </c>
      <c r="FF106" s="49">
        <v>8.6026383776909707</v>
      </c>
      <c r="FG106" s="49">
        <v>2.1393627791339402</v>
      </c>
      <c r="FH106" s="49">
        <v>8.1052900046418586</v>
      </c>
      <c r="FI106" s="69">
        <v>10.418054341267689</v>
      </c>
      <c r="FK106" s="70">
        <v>75</v>
      </c>
      <c r="FL106" s="71">
        <v>37</v>
      </c>
      <c r="FM106" s="46">
        <v>2657</v>
      </c>
      <c r="FN106" s="71">
        <v>1395</v>
      </c>
    </row>
    <row r="107" spans="2:170" x14ac:dyDescent="0.2">
      <c r="B107" s="81" t="s">
        <v>102</v>
      </c>
      <c r="C107" s="82">
        <v>2711167</v>
      </c>
      <c r="D107" s="82">
        <v>1397987.9967502872</v>
      </c>
      <c r="E107" s="82">
        <v>276417584.65979654</v>
      </c>
      <c r="F107" s="83">
        <v>51.564068047091432</v>
      </c>
      <c r="G107" s="84">
        <v>197.72529184967746</v>
      </c>
      <c r="H107" s="84">
        <v>101.95520403567781</v>
      </c>
      <c r="I107" s="83">
        <v>13.252003291551112</v>
      </c>
      <c r="J107" s="83">
        <v>33.490481727017645</v>
      </c>
      <c r="K107" s="85">
        <v>51.180644759495877</v>
      </c>
      <c r="L107" s="82">
        <v>2708377</v>
      </c>
      <c r="M107" s="82">
        <v>1004397.0855084258</v>
      </c>
      <c r="N107" s="82">
        <v>171640065.96010321</v>
      </c>
      <c r="O107" s="83">
        <v>37.084832927927899</v>
      </c>
      <c r="P107" s="84">
        <v>170.88865393632543</v>
      </c>
      <c r="Q107" s="84">
        <v>63.373771805071165</v>
      </c>
      <c r="R107" s="83">
        <v>-18.695051126500747</v>
      </c>
      <c r="S107" s="83">
        <v>15.563303863818708</v>
      </c>
      <c r="T107" s="85">
        <v>-6.0413148770541332</v>
      </c>
      <c r="U107" s="82">
        <v>2622960</v>
      </c>
      <c r="V107" s="82">
        <v>1336055.687852995</v>
      </c>
      <c r="W107" s="82">
        <v>261957404.41516268</v>
      </c>
      <c r="X107" s="83">
        <v>50.936944820088563</v>
      </c>
      <c r="Y107" s="84">
        <v>196.06772891040274</v>
      </c>
      <c r="Z107" s="84">
        <v>99.87091088509267</v>
      </c>
      <c r="AA107" s="83">
        <v>-1.1782079794603577</v>
      </c>
      <c r="AB107" s="83">
        <v>21.564560845779205</v>
      </c>
      <c r="AC107" s="85">
        <v>20.132277489651269</v>
      </c>
      <c r="AD107" s="82">
        <v>2704657</v>
      </c>
      <c r="AE107" s="82">
        <v>1306046.9217493199</v>
      </c>
      <c r="AF107" s="82">
        <v>256954880.12012854</v>
      </c>
      <c r="AG107" s="83">
        <v>48.288818942635601</v>
      </c>
      <c r="AH107" s="84">
        <v>196.74245682993003</v>
      </c>
      <c r="AI107" s="84">
        <v>95.004608761897927</v>
      </c>
      <c r="AJ107" s="83">
        <v>-3.7370075902816007</v>
      </c>
      <c r="AK107" s="83">
        <v>20.16930682748335</v>
      </c>
      <c r="AL107" s="85">
        <v>15.678570710061011</v>
      </c>
      <c r="AM107" s="82">
        <v>2630370</v>
      </c>
      <c r="AN107" s="82">
        <v>1250847.4467987835</v>
      </c>
      <c r="AO107" s="82">
        <v>233798092.87243059</v>
      </c>
      <c r="AP107" s="83">
        <v>47.554049308606146</v>
      </c>
      <c r="AQ107" s="84">
        <v>186.91175608246681</v>
      </c>
      <c r="AR107" s="84">
        <v>88.88410865103792</v>
      </c>
      <c r="AS107" s="83">
        <v>-4.0530668617474293</v>
      </c>
      <c r="AT107" s="83">
        <v>17.592950887451856</v>
      </c>
      <c r="AU107" s="85">
        <v>12.826829963319787</v>
      </c>
      <c r="AV107" s="82">
        <v>2733828</v>
      </c>
      <c r="AW107" s="82">
        <v>1525974.5639699153</v>
      </c>
      <c r="AX107" s="82">
        <v>382464284.05569148</v>
      </c>
      <c r="AY107" s="83">
        <v>55.818235966926785</v>
      </c>
      <c r="AZ107" s="84">
        <v>250.63608076184934</v>
      </c>
      <c r="BA107" s="84">
        <v>139.90063897790625</v>
      </c>
      <c r="BB107" s="83">
        <v>-7.2285300152753118</v>
      </c>
      <c r="BC107" s="83">
        <v>18.817946490712</v>
      </c>
      <c r="BD107" s="85">
        <v>10.229155565100696</v>
      </c>
      <c r="BE107" s="82">
        <v>2728248</v>
      </c>
      <c r="BF107" s="82">
        <v>1578306.5206197854</v>
      </c>
      <c r="BG107" s="82">
        <v>418173338.54774791</v>
      </c>
      <c r="BH107" s="83">
        <v>57.85055173209274</v>
      </c>
      <c r="BI107" s="84">
        <v>264.95065000652431</v>
      </c>
      <c r="BJ107" s="84">
        <v>153.27541284654032</v>
      </c>
      <c r="BK107" s="83">
        <v>10.095176934458536</v>
      </c>
      <c r="BL107" s="83">
        <v>18.829211451724728</v>
      </c>
      <c r="BM107" s="85">
        <v>30.825230597687888</v>
      </c>
      <c r="BN107" s="82">
        <v>2464672</v>
      </c>
      <c r="BO107" s="82">
        <v>1372989.1566168836</v>
      </c>
      <c r="BP107" s="82">
        <v>273873395.84298724</v>
      </c>
      <c r="BQ107" s="83">
        <v>55.70676976964414</v>
      </c>
      <c r="BR107" s="84">
        <v>199.47236620413338</v>
      </c>
      <c r="BS107" s="84">
        <v>111.11961179539803</v>
      </c>
      <c r="BT107" s="83">
        <v>10.965931958286685</v>
      </c>
      <c r="BU107" s="83">
        <v>16.253112234595289</v>
      </c>
      <c r="BV107" s="85">
        <v>29.001349421557219</v>
      </c>
      <c r="BW107" s="82">
        <v>2718762</v>
      </c>
      <c r="BX107" s="82">
        <v>1692320.9586965956</v>
      </c>
      <c r="BY107" s="82">
        <v>346154441.5589835</v>
      </c>
      <c r="BZ107" s="83">
        <v>62.246013394942089</v>
      </c>
      <c r="CA107" s="84">
        <v>204.5442029067508</v>
      </c>
      <c r="CB107" s="84">
        <v>127.32061193991365</v>
      </c>
      <c r="CC107" s="83">
        <v>10.308713034648269</v>
      </c>
      <c r="CD107" s="83">
        <v>15.718310351505624</v>
      </c>
      <c r="CE107" s="85">
        <v>27.64737889414674</v>
      </c>
      <c r="CF107" s="82">
        <v>2626890</v>
      </c>
      <c r="CG107" s="82">
        <v>1885251.2361767157</v>
      </c>
      <c r="CH107" s="82">
        <v>483129255.5069766</v>
      </c>
      <c r="CI107" s="83">
        <v>71.767422167533311</v>
      </c>
      <c r="CJ107" s="84">
        <v>256.26783647507978</v>
      </c>
      <c r="CK107" s="84">
        <v>183.91682008267441</v>
      </c>
      <c r="CL107" s="83">
        <v>21.252188749431003</v>
      </c>
      <c r="CM107" s="83">
        <v>21.157363743880087</v>
      </c>
      <c r="CN107" s="85">
        <v>46.905955370460838</v>
      </c>
      <c r="CO107" s="82">
        <v>2720529</v>
      </c>
      <c r="CP107" s="82">
        <v>1864175.8986004281</v>
      </c>
      <c r="CQ107" s="82">
        <v>410383095.61920696</v>
      </c>
      <c r="CR107" s="83">
        <v>68.522551996337043</v>
      </c>
      <c r="CS107" s="84">
        <v>220.14183099744571</v>
      </c>
      <c r="CT107" s="84">
        <v>150.84680061091316</v>
      </c>
      <c r="CU107" s="83">
        <v>6.4963571610495583</v>
      </c>
      <c r="CV107" s="83">
        <v>15.126338157796528</v>
      </c>
      <c r="CW107" s="85">
        <v>22.605356271044727</v>
      </c>
      <c r="CX107" s="82">
        <v>2652480</v>
      </c>
      <c r="CY107" s="82">
        <v>1871857.5074287711</v>
      </c>
      <c r="CZ107" s="82">
        <v>422894602.09795046</v>
      </c>
      <c r="DA107" s="83">
        <v>70.570089404209313</v>
      </c>
      <c r="DB107" s="84">
        <v>225.92243288798662</v>
      </c>
      <c r="DC107" s="84">
        <v>159.43366287321695</v>
      </c>
      <c r="DD107" s="83">
        <v>16.104919641875696</v>
      </c>
      <c r="DE107" s="83">
        <v>15.76973394230315</v>
      </c>
      <c r="DF107" s="85">
        <v>34.414356563278496</v>
      </c>
      <c r="DG107" s="82">
        <v>8042504</v>
      </c>
      <c r="DH107" s="82">
        <v>3738440.770111708</v>
      </c>
      <c r="DI107" s="82">
        <v>710015055.03506243</v>
      </c>
      <c r="DJ107" s="83">
        <v>46.483542564749833</v>
      </c>
      <c r="DK107" s="84">
        <v>189.92277762203159</v>
      </c>
      <c r="DL107" s="84">
        <v>88.28283517609222</v>
      </c>
      <c r="DM107" s="83">
        <v>0.95078838227399176</v>
      </c>
      <c r="DN107" s="83">
        <v>-1.2919777193497368</v>
      </c>
      <c r="DO107" s="83">
        <v>-2.2216429783660478</v>
      </c>
      <c r="DP107" s="83">
        <v>24.340215679609727</v>
      </c>
      <c r="DQ107" s="85">
        <v>21.577820008724142</v>
      </c>
      <c r="DR107" s="82">
        <v>8068855</v>
      </c>
      <c r="DS107" s="82">
        <v>4082868.9325180184</v>
      </c>
      <c r="DT107" s="82">
        <v>873217257.04825068</v>
      </c>
      <c r="DU107" s="83">
        <v>50.600350762506189</v>
      </c>
      <c r="DV107" s="84">
        <v>213.87344817598967</v>
      </c>
      <c r="DW107" s="84">
        <v>108.22071496491766</v>
      </c>
      <c r="DX107" s="83">
        <v>-0.63553026471520158</v>
      </c>
      <c r="DY107" s="83">
        <v>-5.759339145031718</v>
      </c>
      <c r="DZ107" s="83">
        <v>-5.1565805100900599</v>
      </c>
      <c r="EA107" s="83">
        <v>18.628989733145389</v>
      </c>
      <c r="EB107" s="85">
        <v>12.511790369304306</v>
      </c>
      <c r="EC107" s="82">
        <v>7911682</v>
      </c>
      <c r="ED107" s="82">
        <v>4643616.6359332642</v>
      </c>
      <c r="EE107" s="82">
        <v>1038201175.9497186</v>
      </c>
      <c r="EF107" s="83">
        <v>58.693165826600016</v>
      </c>
      <c r="EG107" s="84">
        <v>223.57598771524408</v>
      </c>
      <c r="EH107" s="84">
        <v>131.22382521816709</v>
      </c>
      <c r="EI107" s="83">
        <v>-0.56533743287387783</v>
      </c>
      <c r="EJ107" s="83">
        <v>9.7977768642127021</v>
      </c>
      <c r="EK107" s="83">
        <v>10.422033956411401</v>
      </c>
      <c r="EL107" s="83">
        <v>17.072432492349719</v>
      </c>
      <c r="EM107" s="85">
        <v>29.273761160156901</v>
      </c>
      <c r="EN107" s="82">
        <v>7999899</v>
      </c>
      <c r="EO107" s="82">
        <v>5621284.6422059154</v>
      </c>
      <c r="EP107" s="82">
        <v>1316406953.224134</v>
      </c>
      <c r="EQ107" s="83">
        <v>70.266945147756431</v>
      </c>
      <c r="ER107" s="84">
        <v>234.18258227669949</v>
      </c>
      <c r="ES107" s="84">
        <v>164.55294663396802</v>
      </c>
      <c r="ET107" s="83">
        <v>0.40031365453974532</v>
      </c>
      <c r="EU107" s="83">
        <v>14.789385013728245</v>
      </c>
      <c r="EV107" s="83">
        <v>14.331699608637919</v>
      </c>
      <c r="EW107" s="83">
        <v>17.680670920487671</v>
      </c>
      <c r="EX107" s="85">
        <v>34.54631117433329</v>
      </c>
      <c r="EY107" s="82">
        <v>32022940</v>
      </c>
      <c r="EZ107" s="82">
        <v>18086210.980768908</v>
      </c>
      <c r="FA107" s="82">
        <v>3937840441.2571659</v>
      </c>
      <c r="FB107" s="83">
        <v>56.478920988419262</v>
      </c>
      <c r="FC107" s="84">
        <v>217.72611441082253</v>
      </c>
      <c r="FD107" s="84">
        <v>122.96936012924378</v>
      </c>
      <c r="FE107" s="83">
        <v>3.4530923919946485E-2</v>
      </c>
      <c r="FF107" s="83">
        <v>4.8716419661583803</v>
      </c>
      <c r="FG107" s="83">
        <v>4.8354413196059927</v>
      </c>
      <c r="FH107" s="83">
        <v>19.516728011832051</v>
      </c>
      <c r="FI107" s="85">
        <v>25.295889262110148</v>
      </c>
      <c r="FK107" s="86">
        <v>1807</v>
      </c>
      <c r="FL107" s="87">
        <v>624</v>
      </c>
      <c r="FM107" s="82">
        <v>88416</v>
      </c>
      <c r="FN107" s="87">
        <v>51489</v>
      </c>
    </row>
    <row r="108" spans="2:170" x14ac:dyDescent="0.2">
      <c r="B108" s="68" t="s">
        <v>103</v>
      </c>
      <c r="K108" s="69"/>
      <c r="T108" s="69"/>
      <c r="AC108" s="69"/>
      <c r="AL108" s="69"/>
      <c r="AU108" s="69"/>
      <c r="BD108" s="69"/>
      <c r="BM108" s="69"/>
      <c r="BV108" s="69"/>
      <c r="CE108" s="69"/>
      <c r="CN108" s="69"/>
      <c r="CW108" s="69"/>
      <c r="DF108" s="69"/>
      <c r="DQ108" s="69"/>
      <c r="EB108" s="69"/>
      <c r="EM108" s="69"/>
      <c r="EX108" s="69"/>
      <c r="FI108" s="69"/>
      <c r="FK108" s="70"/>
      <c r="FL108" s="71"/>
      <c r="FN108" s="71"/>
    </row>
    <row r="109" spans="2:170" x14ac:dyDescent="0.2">
      <c r="B109" s="72" t="s">
        <v>86</v>
      </c>
      <c r="K109" s="69"/>
      <c r="T109" s="69"/>
      <c r="AC109" s="69"/>
      <c r="AL109" s="69"/>
      <c r="AU109" s="69"/>
      <c r="BD109" s="69"/>
      <c r="BM109" s="69"/>
      <c r="BV109" s="69"/>
      <c r="CE109" s="69"/>
      <c r="CN109" s="69"/>
      <c r="CW109" s="69"/>
      <c r="DF109" s="69"/>
      <c r="DQ109" s="69"/>
      <c r="EB109" s="69"/>
      <c r="EM109" s="69"/>
      <c r="EX109" s="69"/>
      <c r="FI109" s="69"/>
      <c r="FK109" s="70"/>
      <c r="FL109" s="71"/>
      <c r="FN109" s="71"/>
    </row>
    <row r="110" spans="2:170" x14ac:dyDescent="0.2">
      <c r="B110" s="73" t="s">
        <v>61</v>
      </c>
      <c r="C110" s="46">
        <v>62310</v>
      </c>
      <c r="D110" s="46">
        <v>24488.722534491568</v>
      </c>
      <c r="E110" s="46">
        <v>4507316.7715140535</v>
      </c>
      <c r="F110" s="49">
        <v>39.301432409712035</v>
      </c>
      <c r="G110" s="50">
        <v>184.05683535209499</v>
      </c>
      <c r="H110" s="50">
        <v>72.336972741358579</v>
      </c>
      <c r="I110" s="49">
        <v>2.5904692781084657</v>
      </c>
      <c r="J110" s="49">
        <v>27.712656773612114</v>
      </c>
      <c r="K110" s="69">
        <v>31.021013911608982</v>
      </c>
      <c r="L110" s="46">
        <v>62310</v>
      </c>
      <c r="M110" s="46">
        <v>21628.298415942769</v>
      </c>
      <c r="N110" s="46">
        <v>4660207.4135028105</v>
      </c>
      <c r="O110" s="49">
        <v>34.710798292317072</v>
      </c>
      <c r="P110" s="50">
        <v>215.46805596447905</v>
      </c>
      <c r="Q110" s="50">
        <v>74.790682290207201</v>
      </c>
      <c r="R110" s="49">
        <v>-17.040231927375789</v>
      </c>
      <c r="S110" s="49">
        <v>46.253302176802897</v>
      </c>
      <c r="T110" s="69">
        <v>21.331400284403752</v>
      </c>
      <c r="U110" s="46">
        <v>60300</v>
      </c>
      <c r="V110" s="46">
        <v>23554.077669902912</v>
      </c>
      <c r="W110" s="46">
        <v>4529055.4167525796</v>
      </c>
      <c r="X110" s="49">
        <v>39.061488673139159</v>
      </c>
      <c r="Y110" s="50">
        <v>192.28328445820429</v>
      </c>
      <c r="Z110" s="50">
        <v>75.10871337898142</v>
      </c>
      <c r="AA110" s="49">
        <v>-7.2921153031758239</v>
      </c>
      <c r="AB110" s="49">
        <v>30.423597844791182</v>
      </c>
      <c r="AC110" s="69">
        <v>20.912958707537747</v>
      </c>
      <c r="AD110" s="46">
        <v>62310</v>
      </c>
      <c r="AE110" s="46">
        <v>33485.963208993358</v>
      </c>
      <c r="AF110" s="46">
        <v>6563558.5712308632</v>
      </c>
      <c r="AG110" s="49">
        <v>53.740913511464221</v>
      </c>
      <c r="AH110" s="50">
        <v>196.00925110818022</v>
      </c>
      <c r="AI110" s="50">
        <v>105.33716211251587</v>
      </c>
      <c r="AJ110" s="49">
        <v>0.40473943132982143</v>
      </c>
      <c r="AK110" s="49">
        <v>19.56711495915695</v>
      </c>
      <c r="AL110" s="69">
        <v>20.051050220277499</v>
      </c>
      <c r="AM110" s="46">
        <v>67800</v>
      </c>
      <c r="AN110" s="46">
        <v>35909.116447666514</v>
      </c>
      <c r="AO110" s="46">
        <v>7404837.8885288276</v>
      </c>
      <c r="AP110" s="49">
        <v>52.96329859537834</v>
      </c>
      <c r="AQ110" s="50">
        <v>206.21052871965099</v>
      </c>
      <c r="AR110" s="50">
        <v>109.21589806089716</v>
      </c>
      <c r="AS110" s="49">
        <v>19.528986389263576</v>
      </c>
      <c r="AT110" s="49">
        <v>20.752170537954971</v>
      </c>
      <c r="AU110" s="69">
        <v>44.333845486929285</v>
      </c>
      <c r="AV110" s="46">
        <v>70060</v>
      </c>
      <c r="AW110" s="46">
        <v>33340.888083371094</v>
      </c>
      <c r="AX110" s="46">
        <v>8980001.0640063453</v>
      </c>
      <c r="AY110" s="49">
        <v>47.589049505239927</v>
      </c>
      <c r="AZ110" s="50">
        <v>269.33898825823894</v>
      </c>
      <c r="BA110" s="50">
        <v>128.17586445912568</v>
      </c>
      <c r="BB110" s="49">
        <v>3.9982916592332867</v>
      </c>
      <c r="BC110" s="49">
        <v>11.87999000430661</v>
      </c>
      <c r="BD110" s="69">
        <v>16.353278312943758</v>
      </c>
      <c r="BE110" s="46">
        <v>70060</v>
      </c>
      <c r="BF110" s="46">
        <v>28865.944721341188</v>
      </c>
      <c r="BG110" s="46">
        <v>6955540.7958821943</v>
      </c>
      <c r="BH110" s="49">
        <v>41.201748103541519</v>
      </c>
      <c r="BI110" s="50">
        <v>240.96009546986417</v>
      </c>
      <c r="BJ110" s="50">
        <v>99.279771565546582</v>
      </c>
      <c r="BK110" s="49">
        <v>-30.58026352105794</v>
      </c>
      <c r="BL110" s="49">
        <v>19.703672086564421</v>
      </c>
      <c r="BM110" s="69">
        <v>-16.902026281849182</v>
      </c>
      <c r="BN110" s="46">
        <v>58184</v>
      </c>
      <c r="BO110" s="46">
        <v>25196.647901234566</v>
      </c>
      <c r="BP110" s="46">
        <v>6378094.748869135</v>
      </c>
      <c r="BQ110" s="49">
        <v>43.305114638447975</v>
      </c>
      <c r="BR110" s="50">
        <v>253.13266962613011</v>
      </c>
      <c r="BS110" s="50">
        <v>109.61939276895941</v>
      </c>
      <c r="BT110" s="49">
        <v>-25.835331770623764</v>
      </c>
      <c r="BU110" s="49">
        <v>26.333615204432625</v>
      </c>
      <c r="BV110" s="69">
        <v>-6.3050934214136936</v>
      </c>
      <c r="BW110" s="46">
        <v>70060</v>
      </c>
      <c r="BX110" s="46">
        <v>43517.544177616677</v>
      </c>
      <c r="BY110" s="46">
        <v>11232387.373939609</v>
      </c>
      <c r="BZ110" s="49">
        <v>62.114679100223626</v>
      </c>
      <c r="CA110" s="50">
        <v>258.11170152650772</v>
      </c>
      <c r="CB110" s="50">
        <v>160.32525512331728</v>
      </c>
      <c r="CC110" s="49">
        <v>-11.07649817178063</v>
      </c>
      <c r="CD110" s="49">
        <v>34.328696492486664</v>
      </c>
      <c r="CE110" s="69">
        <v>19.449780881267952</v>
      </c>
      <c r="CF110" s="46">
        <v>67800</v>
      </c>
      <c r="CG110" s="46">
        <v>42208.853647485274</v>
      </c>
      <c r="CH110" s="46">
        <v>11583651.070351718</v>
      </c>
      <c r="CI110" s="49">
        <v>62.254946382721641</v>
      </c>
      <c r="CJ110" s="50">
        <v>274.43652384152938</v>
      </c>
      <c r="CK110" s="50">
        <v>170.85031077214921</v>
      </c>
      <c r="CL110" s="49">
        <v>-8.4880344984721674</v>
      </c>
      <c r="CM110" s="49">
        <v>42.308599406517999</v>
      </c>
      <c r="CN110" s="69">
        <v>30.229396394564709</v>
      </c>
      <c r="CO110" s="46">
        <v>60512</v>
      </c>
      <c r="CP110" s="46">
        <v>43021.093206951024</v>
      </c>
      <c r="CQ110" s="46">
        <v>11063156.798011634</v>
      </c>
      <c r="CR110" s="49">
        <v>71.095143454109973</v>
      </c>
      <c r="CS110" s="50">
        <v>257.15657072666232</v>
      </c>
      <c r="CT110" s="50">
        <v>182.82583285979035</v>
      </c>
      <c r="CU110" s="49">
        <v>13.125319797873194</v>
      </c>
      <c r="CV110" s="49">
        <v>24.050506647215297</v>
      </c>
      <c r="CW110" s="69">
        <v>40.332532355454966</v>
      </c>
      <c r="CX110" s="46">
        <v>67800</v>
      </c>
      <c r="CY110" s="46">
        <v>37614.10058903489</v>
      </c>
      <c r="CZ110" s="46">
        <v>9166219.5350530501</v>
      </c>
      <c r="DA110" s="49">
        <v>55.478024467603078</v>
      </c>
      <c r="DB110" s="50">
        <v>243.69104648284878</v>
      </c>
      <c r="DC110" s="50">
        <v>135.19497839311285</v>
      </c>
      <c r="DD110" s="49">
        <v>0.31769177315334535</v>
      </c>
      <c r="DE110" s="49">
        <v>22.344480012733747</v>
      </c>
      <c r="DF110" s="69">
        <v>22.733158360680154</v>
      </c>
      <c r="DG110" s="46">
        <v>184920</v>
      </c>
      <c r="DH110" s="46">
        <v>69671.098620337245</v>
      </c>
      <c r="DI110" s="46">
        <v>13696579.601769444</v>
      </c>
      <c r="DJ110" s="49">
        <v>37.676345782142143</v>
      </c>
      <c r="DK110" s="50">
        <v>196.58911475484271</v>
      </c>
      <c r="DL110" s="50">
        <v>74.067594645086757</v>
      </c>
      <c r="DM110" s="49">
        <v>65.788058095750401</v>
      </c>
      <c r="DN110" s="49">
        <v>52.986153779237455</v>
      </c>
      <c r="DO110" s="49">
        <v>-7.7218494888774547</v>
      </c>
      <c r="DP110" s="49">
        <v>34.271809029154134</v>
      </c>
      <c r="DQ110" s="69">
        <v>23.903542030135192</v>
      </c>
      <c r="DR110" s="46">
        <v>200170</v>
      </c>
      <c r="DS110" s="46">
        <v>102735.96774003096</v>
      </c>
      <c r="DT110" s="46">
        <v>22948397.523766037</v>
      </c>
      <c r="DU110" s="49">
        <v>51.324358165574743</v>
      </c>
      <c r="DV110" s="50">
        <v>223.37257368165342</v>
      </c>
      <c r="DW110" s="50">
        <v>114.64453976003415</v>
      </c>
      <c r="DX110" s="49">
        <v>22.133818199568015</v>
      </c>
      <c r="DY110" s="49">
        <v>30.996061424061825</v>
      </c>
      <c r="DZ110" s="49">
        <v>7.2561747067204276</v>
      </c>
      <c r="EA110" s="49">
        <v>16.426189845529006</v>
      </c>
      <c r="EB110" s="69">
        <v>24.87427758504441</v>
      </c>
      <c r="EC110" s="46">
        <v>198304</v>
      </c>
      <c r="ED110" s="46">
        <v>97580.136800192427</v>
      </c>
      <c r="EE110" s="46">
        <v>24566022.918690939</v>
      </c>
      <c r="EF110" s="49">
        <v>49.207346700113177</v>
      </c>
      <c r="EG110" s="50">
        <v>251.7522902124328</v>
      </c>
      <c r="EH110" s="50">
        <v>123.88062227030689</v>
      </c>
      <c r="EI110" s="49">
        <v>15.062229829702051</v>
      </c>
      <c r="EJ110" s="49">
        <v>-9.9235283397193825</v>
      </c>
      <c r="EK110" s="49">
        <v>-21.71499562135298</v>
      </c>
      <c r="EL110" s="49">
        <v>27.559701315339009</v>
      </c>
      <c r="EM110" s="69">
        <v>-0.13988223997327265</v>
      </c>
      <c r="EN110" s="46">
        <v>196112</v>
      </c>
      <c r="EO110" s="46">
        <v>122844.04744347119</v>
      </c>
      <c r="EP110" s="46">
        <v>31813027.403416403</v>
      </c>
      <c r="EQ110" s="49">
        <v>62.639740272635635</v>
      </c>
      <c r="ER110" s="50">
        <v>258.97085015906623</v>
      </c>
      <c r="ES110" s="50">
        <v>162.21866792147549</v>
      </c>
      <c r="ET110" s="49">
        <v>7.2177573670110986</v>
      </c>
      <c r="EU110" s="49">
        <v>8.205433612177508</v>
      </c>
      <c r="EV110" s="49">
        <v>0.92118718904789298</v>
      </c>
      <c r="EW110" s="49">
        <v>29.684219922395457</v>
      </c>
      <c r="EX110" s="69">
        <v>30.878854342485162</v>
      </c>
      <c r="EY110" s="46">
        <v>779506</v>
      </c>
      <c r="EZ110" s="46">
        <v>392831.25060403184</v>
      </c>
      <c r="FA110" s="46">
        <v>93024027.447642818</v>
      </c>
      <c r="FB110" s="49">
        <v>50.394897615160353</v>
      </c>
      <c r="FC110" s="50">
        <v>236.80404067804085</v>
      </c>
      <c r="FD110" s="50">
        <v>119.33715384826137</v>
      </c>
      <c r="FE110" s="49">
        <v>23.595940312895895</v>
      </c>
      <c r="FF110" s="49">
        <v>13.592031910835464</v>
      </c>
      <c r="FG110" s="49">
        <v>-8.0940428761525141</v>
      </c>
      <c r="FH110" s="49">
        <v>24.522920934993437</v>
      </c>
      <c r="FI110" s="69">
        <v>14.443982323921734</v>
      </c>
      <c r="FK110" s="70">
        <v>15</v>
      </c>
      <c r="FL110" s="71">
        <v>12</v>
      </c>
      <c r="FM110" s="46">
        <v>2260</v>
      </c>
      <c r="FN110" s="71">
        <v>2207</v>
      </c>
    </row>
    <row r="111" spans="2:170" x14ac:dyDescent="0.2">
      <c r="B111" s="73" t="s">
        <v>62</v>
      </c>
      <c r="K111" s="69"/>
      <c r="T111" s="69"/>
      <c r="AC111" s="69"/>
      <c r="AL111" s="69"/>
      <c r="AU111" s="69"/>
      <c r="BD111" s="69"/>
      <c r="BM111" s="69"/>
      <c r="BV111" s="69"/>
      <c r="CE111" s="69"/>
      <c r="CN111" s="69"/>
      <c r="CW111" s="69"/>
      <c r="DF111" s="69"/>
      <c r="DQ111" s="69"/>
      <c r="EB111" s="69"/>
      <c r="EM111" s="69"/>
      <c r="EX111" s="69"/>
      <c r="FI111" s="69"/>
      <c r="FK111" s="70">
        <v>1</v>
      </c>
      <c r="FL111" s="71">
        <v>0</v>
      </c>
      <c r="FM111" s="46">
        <v>16</v>
      </c>
      <c r="FN111" s="71">
        <v>0</v>
      </c>
    </row>
    <row r="112" spans="2:170" x14ac:dyDescent="0.2">
      <c r="B112" s="73" t="s">
        <v>63</v>
      </c>
      <c r="K112" s="69"/>
      <c r="T112" s="69"/>
      <c r="AC112" s="69"/>
      <c r="AL112" s="69"/>
      <c r="AU112" s="69"/>
      <c r="BD112" s="69"/>
      <c r="BM112" s="69"/>
      <c r="BV112" s="69"/>
      <c r="CE112" s="69"/>
      <c r="CN112" s="69"/>
      <c r="CW112" s="69"/>
      <c r="DF112" s="69"/>
      <c r="DQ112" s="69"/>
      <c r="EB112" s="69"/>
      <c r="EM112" s="69"/>
      <c r="EX112" s="69"/>
      <c r="FI112" s="69"/>
      <c r="FK112" s="70">
        <v>2</v>
      </c>
      <c r="FL112" s="71">
        <v>1</v>
      </c>
      <c r="FM112" s="46">
        <v>104</v>
      </c>
      <c r="FN112" s="71">
        <v>79</v>
      </c>
    </row>
    <row r="113" spans="2:170" x14ac:dyDescent="0.2">
      <c r="B113" s="73" t="s">
        <v>64</v>
      </c>
      <c r="K113" s="69"/>
      <c r="T113" s="69"/>
      <c r="AC113" s="69"/>
      <c r="AL113" s="69"/>
      <c r="AU113" s="69"/>
      <c r="BD113" s="69"/>
      <c r="BM113" s="69"/>
      <c r="BV113" s="69"/>
      <c r="CE113" s="69"/>
      <c r="CN113" s="69"/>
      <c r="CW113" s="69"/>
      <c r="DF113" s="69"/>
      <c r="DQ113" s="69"/>
      <c r="EB113" s="69"/>
      <c r="EM113" s="69"/>
      <c r="EX113" s="69"/>
      <c r="FI113" s="69"/>
      <c r="FK113" s="70">
        <v>2</v>
      </c>
      <c r="FL113" s="71">
        <v>1</v>
      </c>
      <c r="FM113" s="46">
        <v>198</v>
      </c>
      <c r="FN113" s="71">
        <v>138</v>
      </c>
    </row>
    <row r="114" spans="2:170" x14ac:dyDescent="0.2">
      <c r="B114" s="74" t="s">
        <v>87</v>
      </c>
      <c r="C114" s="75">
        <v>78895</v>
      </c>
      <c r="D114" s="75">
        <v>32028.867845117846</v>
      </c>
      <c r="E114" s="75">
        <v>5659564.654209597</v>
      </c>
      <c r="F114" s="76">
        <v>40.596828500054308</v>
      </c>
      <c r="G114" s="77">
        <v>176.70198901745707</v>
      </c>
      <c r="H114" s="77">
        <v>71.735403437601832</v>
      </c>
      <c r="I114" s="76">
        <v>-0.38325875401624721</v>
      </c>
      <c r="J114" s="76">
        <v>22.623665694245648</v>
      </c>
      <c r="K114" s="78">
        <v>22.153699761000428</v>
      </c>
      <c r="L114" s="75">
        <v>78895</v>
      </c>
      <c r="M114" s="75">
        <v>28679.450757575756</v>
      </c>
      <c r="N114" s="75">
        <v>5692646.2172277989</v>
      </c>
      <c r="O114" s="76">
        <v>36.351417399804497</v>
      </c>
      <c r="P114" s="77">
        <v>198.4921630943044</v>
      </c>
      <c r="Q114" s="77">
        <v>72.154714712311289</v>
      </c>
      <c r="R114" s="76">
        <v>-16.501733199069868</v>
      </c>
      <c r="S114" s="76">
        <v>40.776389005442923</v>
      </c>
      <c r="T114" s="78">
        <v>17.545844884420074</v>
      </c>
      <c r="U114" s="75">
        <v>76350</v>
      </c>
      <c r="V114" s="75">
        <v>31528.651094276094</v>
      </c>
      <c r="W114" s="75">
        <v>5740197.2568499325</v>
      </c>
      <c r="X114" s="76">
        <v>41.29489337822671</v>
      </c>
      <c r="Y114" s="77">
        <v>182.06288748877188</v>
      </c>
      <c r="Z114" s="77">
        <v>75.182675269809209</v>
      </c>
      <c r="AA114" s="76">
        <v>-14.274896975528266</v>
      </c>
      <c r="AB114" s="76">
        <v>27.489180772637539</v>
      </c>
      <c r="AC114" s="78">
        <v>9.2902315624074578</v>
      </c>
      <c r="AD114" s="75">
        <v>78895</v>
      </c>
      <c r="AE114" s="75">
        <v>42519.494949494947</v>
      </c>
      <c r="AF114" s="75">
        <v>8074083.1931162449</v>
      </c>
      <c r="AG114" s="76">
        <v>53.893776474421635</v>
      </c>
      <c r="AH114" s="77">
        <v>189.89132403164044</v>
      </c>
      <c r="AI114" s="77">
        <v>102.33960571793199</v>
      </c>
      <c r="AJ114" s="76">
        <v>-1.8520209913500743</v>
      </c>
      <c r="AK114" s="76">
        <v>18.373320206920081</v>
      </c>
      <c r="AL114" s="78">
        <v>16.181021468590121</v>
      </c>
      <c r="AM114" s="75">
        <v>83850</v>
      </c>
      <c r="AN114" s="75">
        <v>44590.148514851484</v>
      </c>
      <c r="AO114" s="75">
        <v>8840740.7398810163</v>
      </c>
      <c r="AP114" s="76">
        <v>53.178471693323182</v>
      </c>
      <c r="AQ114" s="77">
        <v>198.26668074308972</v>
      </c>
      <c r="AR114" s="77">
        <v>105.4351906962554</v>
      </c>
      <c r="AS114" s="76">
        <v>12.20623767688479</v>
      </c>
      <c r="AT114" s="76">
        <v>21.428303714014078</v>
      </c>
      <c r="AU114" s="78">
        <v>36.250131072517163</v>
      </c>
      <c r="AV114" s="75">
        <v>86645</v>
      </c>
      <c r="AW114" s="75">
        <v>44387.920792079211</v>
      </c>
      <c r="AX114" s="75">
        <v>11000905.889056932</v>
      </c>
      <c r="AY114" s="76">
        <v>51.229639092941554</v>
      </c>
      <c r="AZ114" s="77">
        <v>247.83557537166703</v>
      </c>
      <c r="BA114" s="77">
        <v>126.96527080682016</v>
      </c>
      <c r="BB114" s="76">
        <v>14.149717107613151</v>
      </c>
      <c r="BC114" s="76">
        <v>7.0646460744475874</v>
      </c>
      <c r="BD114" s="78">
        <v>22.213990616427679</v>
      </c>
      <c r="BE114" s="75">
        <v>86645</v>
      </c>
      <c r="BF114" s="75">
        <v>35892.227722772281</v>
      </c>
      <c r="BG114" s="75">
        <v>8468272.0244193077</v>
      </c>
      <c r="BH114" s="76">
        <v>41.424465027147875</v>
      </c>
      <c r="BI114" s="77">
        <v>235.93609429393277</v>
      </c>
      <c r="BJ114" s="77">
        <v>97.735264867208812</v>
      </c>
      <c r="BK114" s="76">
        <v>-32.592409163235502</v>
      </c>
      <c r="BL114" s="76">
        <v>20.737307391215996</v>
      </c>
      <c r="BM114" s="78">
        <v>-18.613889846431576</v>
      </c>
      <c r="BN114" s="75">
        <v>73164</v>
      </c>
      <c r="BO114" s="75">
        <v>31562.34574468085</v>
      </c>
      <c r="BP114" s="75">
        <v>7560858.8472127644</v>
      </c>
      <c r="BQ114" s="76">
        <v>43.139174655132102</v>
      </c>
      <c r="BR114" s="77">
        <v>239.55313424341989</v>
      </c>
      <c r="BS114" s="77">
        <v>103.34124497311198</v>
      </c>
      <c r="BT114" s="76">
        <v>-26.723461976408444</v>
      </c>
      <c r="BU114" s="76">
        <v>25.102497857491834</v>
      </c>
      <c r="BV114" s="78">
        <v>-8.3292205889351258</v>
      </c>
      <c r="BW114" s="75">
        <v>86645</v>
      </c>
      <c r="BX114" s="75">
        <v>49997.079207920789</v>
      </c>
      <c r="BY114" s="75">
        <v>12670899.753467869</v>
      </c>
      <c r="BZ114" s="76">
        <v>57.703363388448025</v>
      </c>
      <c r="CA114" s="77">
        <v>253.43279955962868</v>
      </c>
      <c r="CB114" s="77">
        <v>146.23924927540966</v>
      </c>
      <c r="CC114" s="76">
        <v>-17.505503896617274</v>
      </c>
      <c r="CD114" s="76">
        <v>36.426551078485701</v>
      </c>
      <c r="CE114" s="78">
        <v>12.544395863326391</v>
      </c>
      <c r="CF114" s="75">
        <v>77790</v>
      </c>
      <c r="CG114" s="75">
        <v>49409.272689768979</v>
      </c>
      <c r="CH114" s="75">
        <v>13264871.888150409</v>
      </c>
      <c r="CI114" s="76">
        <v>63.516226622662266</v>
      </c>
      <c r="CJ114" s="77">
        <v>268.46928048178137</v>
      </c>
      <c r="CK114" s="77">
        <v>170.52155660303904</v>
      </c>
      <c r="CL114" s="76">
        <v>-6.001523229178086</v>
      </c>
      <c r="CM114" s="76">
        <v>42.31259678781241</v>
      </c>
      <c r="CN114" s="78">
        <v>33.771673233459495</v>
      </c>
      <c r="CO114" s="75">
        <v>70835</v>
      </c>
      <c r="CP114" s="75">
        <v>49951.439035916825</v>
      </c>
      <c r="CQ114" s="75">
        <v>12570652.762947248</v>
      </c>
      <c r="CR114" s="76">
        <v>70.518019391426307</v>
      </c>
      <c r="CS114" s="77">
        <v>251.6574698460341</v>
      </c>
      <c r="CT114" s="77">
        <v>177.46386338599913</v>
      </c>
      <c r="CU114" s="76">
        <v>13.140960971843375</v>
      </c>
      <c r="CV114" s="76">
        <v>27.132434058542799</v>
      </c>
      <c r="CW114" s="78">
        <v>43.8388576007032</v>
      </c>
      <c r="CX114" s="75">
        <v>77340</v>
      </c>
      <c r="CY114" s="75">
        <v>43312.314356435643</v>
      </c>
      <c r="CZ114" s="75">
        <v>10337048.713544358</v>
      </c>
      <c r="DA114" s="76">
        <v>56.00247524752475</v>
      </c>
      <c r="DB114" s="77">
        <v>238.66304230423574</v>
      </c>
      <c r="DC114" s="77">
        <v>133.65721119141915</v>
      </c>
      <c r="DD114" s="76">
        <v>3.6361294885759725</v>
      </c>
      <c r="DE114" s="76">
        <v>24.003250668270258</v>
      </c>
      <c r="DF114" s="78">
        <v>28.512169432635723</v>
      </c>
      <c r="DG114" s="75">
        <v>234140</v>
      </c>
      <c r="DH114" s="75">
        <v>92236.969696969696</v>
      </c>
      <c r="DI114" s="75">
        <v>17092408.12828733</v>
      </c>
      <c r="DJ114" s="76">
        <v>39.393939393939391</v>
      </c>
      <c r="DK114" s="77">
        <v>185.30973192681626</v>
      </c>
      <c r="DL114" s="77">
        <v>73.000803486321558</v>
      </c>
      <c r="DM114" s="76">
        <v>53.006678603635983</v>
      </c>
      <c r="DN114" s="76">
        <v>35.682771415101492</v>
      </c>
      <c r="DO114" s="76">
        <v>-11.322320925209198</v>
      </c>
      <c r="DP114" s="76">
        <v>29.98585842953084</v>
      </c>
      <c r="DQ114" s="78">
        <v>15.268442380660373</v>
      </c>
      <c r="DR114" s="75">
        <v>249390</v>
      </c>
      <c r="DS114" s="75">
        <v>131497.56425642566</v>
      </c>
      <c r="DT114" s="75">
        <v>27915729.822054192</v>
      </c>
      <c r="DU114" s="76">
        <v>52.727681244807584</v>
      </c>
      <c r="DV114" s="77">
        <v>212.2908510123988</v>
      </c>
      <c r="DW114" s="77">
        <v>111.93604323370703</v>
      </c>
      <c r="DX114" s="76">
        <v>17.835779287665019</v>
      </c>
      <c r="DY114" s="76">
        <v>26.795474269474521</v>
      </c>
      <c r="DZ114" s="76">
        <v>7.6035437080811459</v>
      </c>
      <c r="EA114" s="76">
        <v>15.356134826088507</v>
      </c>
      <c r="EB114" s="78">
        <v>24.12728895742816</v>
      </c>
      <c r="EC114" s="75">
        <v>246454</v>
      </c>
      <c r="ED114" s="75">
        <v>117451.65267537392</v>
      </c>
      <c r="EE114" s="75">
        <v>28700030.625099942</v>
      </c>
      <c r="EF114" s="76">
        <v>47.656622605181461</v>
      </c>
      <c r="EG114" s="77">
        <v>244.35612416986854</v>
      </c>
      <c r="EH114" s="77">
        <v>116.45187590828286</v>
      </c>
      <c r="EI114" s="76">
        <v>12.507817671361074</v>
      </c>
      <c r="EJ114" s="76">
        <v>-15.837517137913984</v>
      </c>
      <c r="EK114" s="76">
        <v>-25.194102415280621</v>
      </c>
      <c r="EL114" s="76">
        <v>28.260371010033492</v>
      </c>
      <c r="EM114" s="78">
        <v>-4.0536782204374404</v>
      </c>
      <c r="EN114" s="75">
        <v>225965</v>
      </c>
      <c r="EO114" s="75">
        <v>142673.02608212145</v>
      </c>
      <c r="EP114" s="75">
        <v>36172573.364642017</v>
      </c>
      <c r="EQ114" s="76">
        <v>63.139435789667182</v>
      </c>
      <c r="ER114" s="77">
        <v>253.53477358657392</v>
      </c>
      <c r="ES114" s="77">
        <v>160.0804255731729</v>
      </c>
      <c r="ET114" s="76">
        <v>-2.0180470819837049</v>
      </c>
      <c r="EU114" s="76">
        <v>0.90855293203949761</v>
      </c>
      <c r="EV114" s="76">
        <v>2.9868765899340266</v>
      </c>
      <c r="EW114" s="76">
        <v>31.381380928537776</v>
      </c>
      <c r="EX114" s="78">
        <v>35.305580638917597</v>
      </c>
      <c r="EY114" s="75">
        <v>955949</v>
      </c>
      <c r="EZ114" s="75">
        <v>483859.21271089069</v>
      </c>
      <c r="FA114" s="75">
        <v>109880741.94008347</v>
      </c>
      <c r="FB114" s="76">
        <v>50.615588562872155</v>
      </c>
      <c r="FC114" s="77">
        <v>227.09238359741224</v>
      </c>
      <c r="FD114" s="77">
        <v>114.94414653928554</v>
      </c>
      <c r="FE114" s="76">
        <v>17.38913134776298</v>
      </c>
      <c r="FF114" s="76">
        <v>6.8994620604270684</v>
      </c>
      <c r="FG114" s="76">
        <v>-8.9358096161802774</v>
      </c>
      <c r="FH114" s="76">
        <v>24.368583968664566</v>
      </c>
      <c r="FI114" s="78">
        <v>13.255244082832581</v>
      </c>
      <c r="FK114" s="79">
        <v>20</v>
      </c>
      <c r="FL114" s="80">
        <v>14</v>
      </c>
      <c r="FM114" s="75">
        <v>2578</v>
      </c>
      <c r="FN114" s="80">
        <v>2424</v>
      </c>
    </row>
    <row r="115" spans="2:170" x14ac:dyDescent="0.2">
      <c r="B115" s="72" t="s">
        <v>88</v>
      </c>
      <c r="K115" s="69"/>
      <c r="T115" s="69"/>
      <c r="AC115" s="69"/>
      <c r="AL115" s="69"/>
      <c r="AU115" s="69"/>
      <c r="BD115" s="69"/>
      <c r="BM115" s="69"/>
      <c r="BV115" s="69"/>
      <c r="CE115" s="69"/>
      <c r="CN115" s="69"/>
      <c r="CW115" s="69"/>
      <c r="DF115" s="69"/>
      <c r="DQ115" s="69"/>
      <c r="EB115" s="69"/>
      <c r="EM115" s="69"/>
      <c r="EX115" s="69"/>
      <c r="FI115" s="69"/>
      <c r="FK115" s="70"/>
      <c r="FL115" s="71"/>
      <c r="FN115" s="71"/>
    </row>
    <row r="116" spans="2:170" x14ac:dyDescent="0.2">
      <c r="B116" s="73" t="s">
        <v>61</v>
      </c>
      <c r="C116" s="46">
        <v>99882</v>
      </c>
      <c r="D116" s="46">
        <v>46208.92376373626</v>
      </c>
      <c r="E116" s="46">
        <v>6903616.2424343405</v>
      </c>
      <c r="F116" s="49">
        <v>46.263514711095354</v>
      </c>
      <c r="G116" s="50">
        <v>149.40006561789144</v>
      </c>
      <c r="H116" s="50">
        <v>69.11772133551932</v>
      </c>
      <c r="I116" s="49">
        <v>10.782281767080471</v>
      </c>
      <c r="J116" s="49">
        <v>17.900149582637702</v>
      </c>
      <c r="K116" s="69">
        <v>30.612475914438711</v>
      </c>
      <c r="L116" s="46">
        <v>99882</v>
      </c>
      <c r="M116" s="46">
        <v>46054.26699029126</v>
      </c>
      <c r="N116" s="46">
        <v>6547139.5128862346</v>
      </c>
      <c r="O116" s="49">
        <v>46.108675227059194</v>
      </c>
      <c r="P116" s="50">
        <v>142.16140958809402</v>
      </c>
      <c r="Q116" s="50">
        <v>65.548742645183665</v>
      </c>
      <c r="R116" s="49">
        <v>16.457746946768893</v>
      </c>
      <c r="S116" s="49">
        <v>13.285093071769587</v>
      </c>
      <c r="T116" s="69">
        <v>31.929267018146575</v>
      </c>
      <c r="U116" s="46">
        <v>96630</v>
      </c>
      <c r="V116" s="46">
        <v>49488.870475514552</v>
      </c>
      <c r="W116" s="46">
        <v>7174257.2307296526</v>
      </c>
      <c r="X116" s="49">
        <v>51.214809557605868</v>
      </c>
      <c r="Y116" s="50">
        <v>144.96708374621798</v>
      </c>
      <c r="Z116" s="50">
        <v>74.244615861840543</v>
      </c>
      <c r="AA116" s="49">
        <v>6.2024080282012779</v>
      </c>
      <c r="AB116" s="49">
        <v>12.234086471285812</v>
      </c>
      <c r="AC116" s="69">
        <v>19.195302460916704</v>
      </c>
      <c r="AD116" s="46">
        <v>99851</v>
      </c>
      <c r="AE116" s="46">
        <v>59078.717885024838</v>
      </c>
      <c r="AF116" s="46">
        <v>9083424.3760390487</v>
      </c>
      <c r="AG116" s="49">
        <v>59.166876531056111</v>
      </c>
      <c r="AH116" s="50">
        <v>153.75121027028072</v>
      </c>
      <c r="AI116" s="50">
        <v>90.969788745621472</v>
      </c>
      <c r="AJ116" s="49">
        <v>-0.75212665748247987</v>
      </c>
      <c r="AK116" s="49">
        <v>7.8668759426326673</v>
      </c>
      <c r="AL116" s="69">
        <v>7.0555804140963883</v>
      </c>
      <c r="AM116" s="46">
        <v>96600</v>
      </c>
      <c r="AN116" s="46">
        <v>58216.212647671993</v>
      </c>
      <c r="AO116" s="46">
        <v>8783607.7873631641</v>
      </c>
      <c r="AP116" s="49">
        <v>60.265230484132502</v>
      </c>
      <c r="AQ116" s="50">
        <v>150.87906594889785</v>
      </c>
      <c r="AR116" s="50">
        <v>90.927616846409563</v>
      </c>
      <c r="AS116" s="49">
        <v>29.618956247687777</v>
      </c>
      <c r="AT116" s="49">
        <v>9.8610267734188053</v>
      </c>
      <c r="AU116" s="69">
        <v>42.400716226784546</v>
      </c>
      <c r="AV116" s="46">
        <v>99820</v>
      </c>
      <c r="AW116" s="46">
        <v>60199.902710215429</v>
      </c>
      <c r="AX116" s="46">
        <v>10389153.578683805</v>
      </c>
      <c r="AY116" s="49">
        <v>60.308457934497525</v>
      </c>
      <c r="AZ116" s="50">
        <v>172.5775808757387</v>
      </c>
      <c r="BA116" s="50">
        <v>104.07887776681832</v>
      </c>
      <c r="BB116" s="49">
        <v>8.9168690295017168</v>
      </c>
      <c r="BC116" s="49">
        <v>11.712469248537149</v>
      </c>
      <c r="BD116" s="69">
        <v>21.673723821013233</v>
      </c>
      <c r="BE116" s="46">
        <v>99820</v>
      </c>
      <c r="BF116" s="46">
        <v>55403.467685892982</v>
      </c>
      <c r="BG116" s="46">
        <v>9419321.7103678957</v>
      </c>
      <c r="BH116" s="49">
        <v>55.503373758658569</v>
      </c>
      <c r="BI116" s="50">
        <v>170.01321584725056</v>
      </c>
      <c r="BJ116" s="50">
        <v>94.36307063081442</v>
      </c>
      <c r="BK116" s="49">
        <v>-13.24317449775309</v>
      </c>
      <c r="BL116" s="49">
        <v>6.8828004310362525</v>
      </c>
      <c r="BM116" s="69">
        <v>-7.2718753380942029</v>
      </c>
      <c r="BN116" s="46">
        <v>88368</v>
      </c>
      <c r="BO116" s="46">
        <v>53041.49135446686</v>
      </c>
      <c r="BP116" s="46">
        <v>8501782.2069272343</v>
      </c>
      <c r="BQ116" s="49">
        <v>60.023414985590776</v>
      </c>
      <c r="BR116" s="50">
        <v>160.28550460829496</v>
      </c>
      <c r="BS116" s="50">
        <v>96.208833592785112</v>
      </c>
      <c r="BT116" s="49">
        <v>-3.1849474354684473</v>
      </c>
      <c r="BU116" s="49">
        <v>9.9905787687250864</v>
      </c>
      <c r="BV116" s="69">
        <v>6.4874366509132653</v>
      </c>
      <c r="BW116" s="46">
        <v>99820</v>
      </c>
      <c r="BX116" s="46">
        <v>79604.933981931899</v>
      </c>
      <c r="BY116" s="46">
        <v>14440857.500862336</v>
      </c>
      <c r="BZ116" s="49">
        <v>79.748481248178621</v>
      </c>
      <c r="CA116" s="50">
        <v>181.40656336879832</v>
      </c>
      <c r="CB116" s="50">
        <v>144.66897917113138</v>
      </c>
      <c r="CC116" s="49">
        <v>11.445754874073314</v>
      </c>
      <c r="CD116" s="49">
        <v>17.632582712569199</v>
      </c>
      <c r="CE116" s="69">
        <v>31.096519781960499</v>
      </c>
      <c r="CF116" s="46">
        <v>96600</v>
      </c>
      <c r="CG116" s="46">
        <v>81240.667129951355</v>
      </c>
      <c r="CH116" s="46">
        <v>16098772.604617996</v>
      </c>
      <c r="CI116" s="49">
        <v>84.10006949270327</v>
      </c>
      <c r="CJ116" s="50">
        <v>198.16150178661925</v>
      </c>
      <c r="CK116" s="50">
        <v>166.65396071033123</v>
      </c>
      <c r="CL116" s="49">
        <v>16.197774888882222</v>
      </c>
      <c r="CM116" s="49">
        <v>23.680827712536551</v>
      </c>
      <c r="CN116" s="69">
        <v>43.714369766242477</v>
      </c>
      <c r="CO116" s="46">
        <v>99820</v>
      </c>
      <c r="CP116" s="46">
        <v>78075.489923558023</v>
      </c>
      <c r="CQ116" s="46">
        <v>14273556.740549866</v>
      </c>
      <c r="CR116" s="49">
        <v>78.216279226165128</v>
      </c>
      <c r="CS116" s="50">
        <v>182.81738295238091</v>
      </c>
      <c r="CT116" s="50">
        <v>142.99295472400186</v>
      </c>
      <c r="CU116" s="49">
        <v>13.297714358666157</v>
      </c>
      <c r="CV116" s="49">
        <v>21.358474637576734</v>
      </c>
      <c r="CW116" s="69">
        <v>37.496377944991224</v>
      </c>
      <c r="CX116" s="46">
        <v>96600</v>
      </c>
      <c r="CY116" s="46">
        <v>67849.434889434895</v>
      </c>
      <c r="CZ116" s="46">
        <v>11917314.927977988</v>
      </c>
      <c r="DA116" s="49">
        <v>70.237510237510236</v>
      </c>
      <c r="DB116" s="50">
        <v>175.64353995575698</v>
      </c>
      <c r="DC116" s="50">
        <v>123.3676493579502</v>
      </c>
      <c r="DD116" s="49">
        <v>13.15425725262665</v>
      </c>
      <c r="DE116" s="49">
        <v>20.478174222583604</v>
      </c>
      <c r="DF116" s="69">
        <v>36.326183192992431</v>
      </c>
      <c r="DG116" s="46">
        <v>296394</v>
      </c>
      <c r="DH116" s="46">
        <v>141752.06122954207</v>
      </c>
      <c r="DI116" s="46">
        <v>20625012.986050226</v>
      </c>
      <c r="DJ116" s="49">
        <v>47.825550189795365</v>
      </c>
      <c r="DK116" s="50">
        <v>145.50062134653345</v>
      </c>
      <c r="DL116" s="50">
        <v>69.586472688550472</v>
      </c>
      <c r="DM116" s="49">
        <v>28.468703540762768</v>
      </c>
      <c r="DN116" s="49">
        <v>41.729738981938304</v>
      </c>
      <c r="DO116" s="49">
        <v>10.322385978490944</v>
      </c>
      <c r="DP116" s="49">
        <v>14.28323188949005</v>
      </c>
      <c r="DQ116" s="69">
        <v>26.079988193819919</v>
      </c>
      <c r="DR116" s="46">
        <v>296271</v>
      </c>
      <c r="DS116" s="46">
        <v>177494.83324291225</v>
      </c>
      <c r="DT116" s="46">
        <v>28256185.742086019</v>
      </c>
      <c r="DU116" s="49">
        <v>59.909621003376053</v>
      </c>
      <c r="DV116" s="50">
        <v>159.19441273772597</v>
      </c>
      <c r="DW116" s="50">
        <v>95.372769329721834</v>
      </c>
      <c r="DX116" s="49">
        <v>7.446951261528195</v>
      </c>
      <c r="DY116" s="49">
        <v>19.881934856335622</v>
      </c>
      <c r="DZ116" s="49">
        <v>11.57313767287447</v>
      </c>
      <c r="EA116" s="49">
        <v>9.5480467069484991</v>
      </c>
      <c r="EB116" s="69">
        <v>22.22619297031104</v>
      </c>
      <c r="EC116" s="46">
        <v>288008</v>
      </c>
      <c r="ED116" s="46">
        <v>188049.89302229174</v>
      </c>
      <c r="EE116" s="46">
        <v>32361961.418157466</v>
      </c>
      <c r="EF116" s="49">
        <v>65.293288041405702</v>
      </c>
      <c r="EG116" s="50">
        <v>172.09242131459882</v>
      </c>
      <c r="EH116" s="50">
        <v>112.36480034637047</v>
      </c>
      <c r="EI116" s="49">
        <v>1.0238907849829351</v>
      </c>
      <c r="EJ116" s="49">
        <v>-4.5628848991126687E-2</v>
      </c>
      <c r="EK116" s="49">
        <v>-1.058679907983423</v>
      </c>
      <c r="EL116" s="49">
        <v>12.259828258742898</v>
      </c>
      <c r="EM116" s="69">
        <v>11.071356012301731</v>
      </c>
      <c r="EN116" s="46">
        <v>293020</v>
      </c>
      <c r="EO116" s="46">
        <v>227165.59194294427</v>
      </c>
      <c r="EP116" s="46">
        <v>42289644.273145847</v>
      </c>
      <c r="EQ116" s="49">
        <v>77.525626900192577</v>
      </c>
      <c r="ER116" s="50">
        <v>186.16219081174702</v>
      </c>
      <c r="ES116" s="50">
        <v>144.32340547793956</v>
      </c>
      <c r="ET116" s="49">
        <v>-7.2297702842800238E-2</v>
      </c>
      <c r="EU116" s="49">
        <v>14.19101815496281</v>
      </c>
      <c r="EV116" s="49">
        <v>14.2736353683689</v>
      </c>
      <c r="EW116" s="49">
        <v>22.035361411081198</v>
      </c>
      <c r="EX116" s="69">
        <v>39.454243919221938</v>
      </c>
      <c r="EY116" s="46">
        <v>1173693</v>
      </c>
      <c r="EZ116" s="46">
        <v>734462.37943769037</v>
      </c>
      <c r="FA116" s="46">
        <v>123532804.41943957</v>
      </c>
      <c r="FB116" s="49">
        <v>62.577043523109566</v>
      </c>
      <c r="FC116" s="50">
        <v>168.19486998642077</v>
      </c>
      <c r="FD116" s="50">
        <v>105.25137699504006</v>
      </c>
      <c r="FE116" s="49">
        <v>8.1973061595488819</v>
      </c>
      <c r="FF116" s="49">
        <v>15.637098576008773</v>
      </c>
      <c r="FG116" s="49">
        <v>6.8761346104637093</v>
      </c>
      <c r="FH116" s="49">
        <v>14.331335374057577</v>
      </c>
      <c r="FI116" s="69">
        <v>22.192911896338103</v>
      </c>
      <c r="FK116" s="70">
        <v>38</v>
      </c>
      <c r="FL116" s="71">
        <v>27</v>
      </c>
      <c r="FM116" s="46">
        <v>3220</v>
      </c>
      <c r="FN116" s="71">
        <v>2849</v>
      </c>
    </row>
    <row r="117" spans="2:170" x14ac:dyDescent="0.2">
      <c r="B117" s="73" t="s">
        <v>62</v>
      </c>
      <c r="C117" s="46">
        <v>26226</v>
      </c>
      <c r="D117" s="46">
        <v>9231.2154696132602</v>
      </c>
      <c r="E117" s="46">
        <v>1214563.0363930927</v>
      </c>
      <c r="F117" s="49">
        <v>35.198716806273389</v>
      </c>
      <c r="G117" s="50">
        <v>131.57130178481</v>
      </c>
      <c r="H117" s="50">
        <v>46.311409913562599</v>
      </c>
      <c r="I117" s="49">
        <v>-10.948133097657683</v>
      </c>
      <c r="J117" s="49">
        <v>14.26792022228233</v>
      </c>
      <c r="K117" s="69">
        <v>1.7577162284735304</v>
      </c>
      <c r="L117" s="46">
        <v>26226</v>
      </c>
      <c r="M117" s="46">
        <v>8545.3011049723755</v>
      </c>
      <c r="N117" s="46">
        <v>1097455.3547022124</v>
      </c>
      <c r="O117" s="49">
        <v>32.583318481554087</v>
      </c>
      <c r="P117" s="50">
        <v>128.42793264050349</v>
      </c>
      <c r="Q117" s="50">
        <v>41.846082311531013</v>
      </c>
      <c r="R117" s="49">
        <v>-16.895162308496239</v>
      </c>
      <c r="S117" s="49">
        <v>15.438157865100825</v>
      </c>
      <c r="T117" s="69">
        <v>-4.0653062723448707</v>
      </c>
      <c r="U117" s="46">
        <v>24480</v>
      </c>
      <c r="V117" s="46">
        <v>8008.9723756906078</v>
      </c>
      <c r="W117" s="46">
        <v>1018263.7104212143</v>
      </c>
      <c r="X117" s="49">
        <v>32.716390423572747</v>
      </c>
      <c r="Y117" s="50">
        <v>127.1403699071206</v>
      </c>
      <c r="Z117" s="50">
        <v>41.595739804788167</v>
      </c>
      <c r="AA117" s="49">
        <v>-28.02097896847841</v>
      </c>
      <c r="AB117" s="49">
        <v>11.259754499608809</v>
      </c>
      <c r="AC117" s="69">
        <v>-19.916317909183558</v>
      </c>
      <c r="AD117" s="46">
        <v>25296</v>
      </c>
      <c r="AE117" s="46">
        <v>9411.0497237569052</v>
      </c>
      <c r="AF117" s="46">
        <v>1269580.9268685104</v>
      </c>
      <c r="AG117" s="49">
        <v>37.203707004099094</v>
      </c>
      <c r="AH117" s="50">
        <v>134.90322165269484</v>
      </c>
      <c r="AI117" s="50">
        <v>50.188999322758953</v>
      </c>
      <c r="AJ117" s="49">
        <v>-31.20242416474845</v>
      </c>
      <c r="AK117" s="49">
        <v>12.262384197026464</v>
      </c>
      <c r="AL117" s="69">
        <v>-22.76620109754754</v>
      </c>
      <c r="AM117" s="46">
        <v>24480</v>
      </c>
      <c r="AN117" s="46">
        <v>10664.930232558139</v>
      </c>
      <c r="AO117" s="46">
        <v>1394119.8585960686</v>
      </c>
      <c r="AP117" s="49">
        <v>43.565891472868216</v>
      </c>
      <c r="AQ117" s="50">
        <v>130.72001674610755</v>
      </c>
      <c r="AR117" s="50">
        <v>56.949340628924368</v>
      </c>
      <c r="AS117" s="49">
        <v>7.5728350352959684</v>
      </c>
      <c r="AT117" s="49">
        <v>2.615721267750545</v>
      </c>
      <c r="AU117" s="69">
        <v>10.386640559561641</v>
      </c>
      <c r="AV117" s="46">
        <v>26226</v>
      </c>
      <c r="AW117" s="46">
        <v>11953.438953488372</v>
      </c>
      <c r="AX117" s="46">
        <v>1801572.6078392416</v>
      </c>
      <c r="AY117" s="49">
        <v>45.578582145536387</v>
      </c>
      <c r="AZ117" s="50">
        <v>150.71584126118691</v>
      </c>
      <c r="BA117" s="50">
        <v>68.694143515566296</v>
      </c>
      <c r="BB117" s="49">
        <v>-14.950232494385006</v>
      </c>
      <c r="BC117" s="49">
        <v>13.213751553217227</v>
      </c>
      <c r="BD117" s="69">
        <v>-3.7119675196650097</v>
      </c>
      <c r="BE117" s="46">
        <v>26226</v>
      </c>
      <c r="BF117" s="46">
        <v>11314.02034883721</v>
      </c>
      <c r="BG117" s="46">
        <v>1554371.5003581976</v>
      </c>
      <c r="BH117" s="49">
        <v>43.14047261815454</v>
      </c>
      <c r="BI117" s="50">
        <v>137.38454169546787</v>
      </c>
      <c r="BJ117" s="50">
        <v>59.268340591710427</v>
      </c>
      <c r="BK117" s="49">
        <v>-25.696255364916368</v>
      </c>
      <c r="BL117" s="49">
        <v>10.760228869231678</v>
      </c>
      <c r="BM117" s="69">
        <v>-17.701002383770863</v>
      </c>
      <c r="BN117" s="46">
        <v>23688</v>
      </c>
      <c r="BO117" s="46">
        <v>12304.060422960725</v>
      </c>
      <c r="BP117" s="46">
        <v>1613535.2456737172</v>
      </c>
      <c r="BQ117" s="49">
        <v>51.942166594734573</v>
      </c>
      <c r="BR117" s="50">
        <v>131.13843643539687</v>
      </c>
      <c r="BS117" s="50">
        <v>68.116145123003932</v>
      </c>
      <c r="BT117" s="49">
        <v>-3.3136449528288989</v>
      </c>
      <c r="BU117" s="49">
        <v>7.4165119676375992</v>
      </c>
      <c r="BV117" s="69">
        <v>3.8571101402816002</v>
      </c>
      <c r="BW117" s="46">
        <v>26226</v>
      </c>
      <c r="BX117" s="46">
        <v>21093.770392749244</v>
      </c>
      <c r="BY117" s="46">
        <v>3046701.2378907385</v>
      </c>
      <c r="BZ117" s="49">
        <v>80.430757236136827</v>
      </c>
      <c r="CA117" s="50">
        <v>144.43606719726165</v>
      </c>
      <c r="CB117" s="50">
        <v>116.17102256885299</v>
      </c>
      <c r="CC117" s="49">
        <v>20.805306862871106</v>
      </c>
      <c r="CD117" s="49">
        <v>11.022579131936505</v>
      </c>
      <c r="CE117" s="69">
        <v>34.121167407296362</v>
      </c>
      <c r="CF117" s="46">
        <v>25380</v>
      </c>
      <c r="CG117" s="46">
        <v>20458.93604651163</v>
      </c>
      <c r="CH117" s="46">
        <v>3041906.7638518219</v>
      </c>
      <c r="CI117" s="49">
        <v>80.610465116279073</v>
      </c>
      <c r="CJ117" s="50">
        <v>148.68352669641808</v>
      </c>
      <c r="CK117" s="50">
        <v>119.85448242126958</v>
      </c>
      <c r="CL117" s="49">
        <v>21.655037682458076</v>
      </c>
      <c r="CM117" s="49">
        <v>8.7977880561880362</v>
      </c>
      <c r="CN117" s="69">
        <v>32.357990057416735</v>
      </c>
      <c r="CO117" s="46">
        <v>26164</v>
      </c>
      <c r="CP117" s="46">
        <v>20708.414414414416</v>
      </c>
      <c r="CQ117" s="46">
        <v>3088473.9977883077</v>
      </c>
      <c r="CR117" s="49">
        <v>79.148503342051725</v>
      </c>
      <c r="CS117" s="50">
        <v>149.14101755847261</v>
      </c>
      <c r="CT117" s="50">
        <v>118.04288326663766</v>
      </c>
      <c r="CU117" s="49">
        <v>38.576254700744677</v>
      </c>
      <c r="CV117" s="49">
        <v>10.141566999462864</v>
      </c>
      <c r="CW117" s="69">
        <v>52.630058416624934</v>
      </c>
      <c r="CX117" s="46">
        <v>25320</v>
      </c>
      <c r="CY117" s="46">
        <v>17518.568914956013</v>
      </c>
      <c r="CZ117" s="46">
        <v>2557139.6558026522</v>
      </c>
      <c r="DA117" s="49">
        <v>69.188660801564026</v>
      </c>
      <c r="DB117" s="50">
        <v>145.96738285052282</v>
      </c>
      <c r="DC117" s="50">
        <v>100.99287740136857</v>
      </c>
      <c r="DD117" s="49">
        <v>41.744738031595382</v>
      </c>
      <c r="DE117" s="49">
        <v>10.676795667911751</v>
      </c>
      <c r="DF117" s="69">
        <v>56.878534081155799</v>
      </c>
      <c r="DG117" s="46">
        <v>76932</v>
      </c>
      <c r="DH117" s="46">
        <v>25785.488950276242</v>
      </c>
      <c r="DI117" s="46">
        <v>3330282.1015165192</v>
      </c>
      <c r="DJ117" s="49">
        <v>33.517247634633499</v>
      </c>
      <c r="DK117" s="50">
        <v>129.15334310466281</v>
      </c>
      <c r="DL117" s="50">
        <v>43.288645836797684</v>
      </c>
      <c r="DM117" s="49">
        <v>0.14579536579015881</v>
      </c>
      <c r="DN117" s="49">
        <v>-18.826972828095254</v>
      </c>
      <c r="DO117" s="49">
        <v>-18.945147047449733</v>
      </c>
      <c r="DP117" s="49">
        <v>13.703000436141965</v>
      </c>
      <c r="DQ117" s="69">
        <v>-7.8382001938385075</v>
      </c>
      <c r="DR117" s="46">
        <v>76002</v>
      </c>
      <c r="DS117" s="46">
        <v>32029.418909803419</v>
      </c>
      <c r="DT117" s="46">
        <v>4465273.3933038209</v>
      </c>
      <c r="DU117" s="49">
        <v>42.14286322702484</v>
      </c>
      <c r="DV117" s="50">
        <v>139.41162672598816</v>
      </c>
      <c r="DW117" s="50">
        <v>58.752051173703599</v>
      </c>
      <c r="DX117" s="49">
        <v>-1.5020541465247987</v>
      </c>
      <c r="DY117" s="49">
        <v>-16.147821745024689</v>
      </c>
      <c r="DZ117" s="49">
        <v>-14.869109676933757</v>
      </c>
      <c r="EA117" s="49">
        <v>9.9001614453590339</v>
      </c>
      <c r="EB117" s="69">
        <v>-6.4410140951401775</v>
      </c>
      <c r="EC117" s="46">
        <v>76140</v>
      </c>
      <c r="ED117" s="46">
        <v>44711.851164547181</v>
      </c>
      <c r="EE117" s="46">
        <v>6214607.9839226538</v>
      </c>
      <c r="EF117" s="49">
        <v>58.723208779284448</v>
      </c>
      <c r="EG117" s="50">
        <v>138.99241078281113</v>
      </c>
      <c r="EH117" s="50">
        <v>81.620803571350848</v>
      </c>
      <c r="EI117" s="49">
        <v>0</v>
      </c>
      <c r="EJ117" s="49">
        <v>-1.5448623714248075</v>
      </c>
      <c r="EK117" s="49">
        <v>-1.5448623714208185</v>
      </c>
      <c r="EL117" s="49">
        <v>10.469534022064428</v>
      </c>
      <c r="EM117" s="69">
        <v>8.7629317590925648</v>
      </c>
      <c r="EN117" s="46">
        <v>76864</v>
      </c>
      <c r="EO117" s="46">
        <v>58685.919375882055</v>
      </c>
      <c r="EP117" s="46">
        <v>8687520.4174427819</v>
      </c>
      <c r="EQ117" s="49">
        <v>76.350332243809916</v>
      </c>
      <c r="ER117" s="50">
        <v>148.03415384530999</v>
      </c>
      <c r="ES117" s="50">
        <v>113.02456829520688</v>
      </c>
      <c r="ET117" s="49">
        <v>-0.15847037123632868</v>
      </c>
      <c r="EU117" s="49">
        <v>32.81923702093593</v>
      </c>
      <c r="EV117" s="49">
        <v>33.030050235456315</v>
      </c>
      <c r="EW117" s="49">
        <v>9.7383312537245121</v>
      </c>
      <c r="EX117" s="69">
        <v>45.984957194336019</v>
      </c>
      <c r="EY117" s="46">
        <v>305938</v>
      </c>
      <c r="EZ117" s="46">
        <v>161212.67840050888</v>
      </c>
      <c r="FA117" s="46">
        <v>22697683.896185774</v>
      </c>
      <c r="FB117" s="49">
        <v>52.694558505484409</v>
      </c>
      <c r="FC117" s="50">
        <v>140.79341725094821</v>
      </c>
      <c r="FD117" s="50">
        <v>74.190469625171687</v>
      </c>
      <c r="FE117" s="49">
        <v>-0.38064908973094069</v>
      </c>
      <c r="FF117" s="49">
        <v>1.0346388813514436</v>
      </c>
      <c r="FG117" s="49">
        <v>1.4206958367864833</v>
      </c>
      <c r="FH117" s="49">
        <v>11.611722250934918</v>
      </c>
      <c r="FI117" s="69">
        <v>13.197385342372982</v>
      </c>
      <c r="FK117" s="70">
        <v>21</v>
      </c>
      <c r="FL117" s="71">
        <v>14</v>
      </c>
      <c r="FM117" s="46">
        <v>844</v>
      </c>
      <c r="FN117" s="71">
        <v>682</v>
      </c>
    </row>
    <row r="118" spans="2:170" x14ac:dyDescent="0.2">
      <c r="B118" s="73" t="s">
        <v>63</v>
      </c>
      <c r="C118" s="46">
        <v>56637</v>
      </c>
      <c r="D118" s="46">
        <v>30424.473053892216</v>
      </c>
      <c r="E118" s="46">
        <v>4777467.4493272454</v>
      </c>
      <c r="F118" s="49">
        <v>53.718369712188526</v>
      </c>
      <c r="G118" s="50">
        <v>157.02712224020138</v>
      </c>
      <c r="H118" s="50">
        <v>84.352410073401586</v>
      </c>
      <c r="I118" s="49">
        <v>10.335087883199696</v>
      </c>
      <c r="J118" s="49">
        <v>24.017880533956074</v>
      </c>
      <c r="K118" s="69">
        <v>36.835237478102428</v>
      </c>
      <c r="L118" s="46">
        <v>56637</v>
      </c>
      <c r="M118" s="46">
        <v>27205.88982035928</v>
      </c>
      <c r="N118" s="46">
        <v>3984388.4511881149</v>
      </c>
      <c r="O118" s="49">
        <v>48.035541819586633</v>
      </c>
      <c r="P118" s="50">
        <v>146.45315692657235</v>
      </c>
      <c r="Q118" s="50">
        <v>70.349567441568496</v>
      </c>
      <c r="R118" s="49">
        <v>1.5032279191491671</v>
      </c>
      <c r="S118" s="49">
        <v>16.589655477674253</v>
      </c>
      <c r="T118" s="69">
        <v>18.342263729707192</v>
      </c>
      <c r="U118" s="46">
        <v>54810</v>
      </c>
      <c r="V118" s="46">
        <v>32342.27604790419</v>
      </c>
      <c r="W118" s="46">
        <v>4845026.6665750993</v>
      </c>
      <c r="X118" s="49">
        <v>59.007984031936125</v>
      </c>
      <c r="Y118" s="50">
        <v>149.80475274525588</v>
      </c>
      <c r="Z118" s="50">
        <v>88.396764579001996</v>
      </c>
      <c r="AA118" s="49">
        <v>18.732673408632227</v>
      </c>
      <c r="AB118" s="49">
        <v>12.647726833176145</v>
      </c>
      <c r="AC118" s="69">
        <v>33.749657602963531</v>
      </c>
      <c r="AD118" s="46">
        <v>56761</v>
      </c>
      <c r="AE118" s="46">
        <v>36884.696535244919</v>
      </c>
      <c r="AF118" s="46">
        <v>5888505.6320662843</v>
      </c>
      <c r="AG118" s="49">
        <v>64.982464254056339</v>
      </c>
      <c r="AH118" s="50">
        <v>159.64630823082854</v>
      </c>
      <c r="AI118" s="50">
        <v>103.74210517901876</v>
      </c>
      <c r="AJ118" s="49">
        <v>-7.3612053315900136E-2</v>
      </c>
      <c r="AK118" s="49">
        <v>10.300429619875093</v>
      </c>
      <c r="AL118" s="69">
        <v>10.219235208804257</v>
      </c>
      <c r="AM118" s="46">
        <v>54930</v>
      </c>
      <c r="AN118" s="46">
        <v>37780.508363201909</v>
      </c>
      <c r="AO118" s="46">
        <v>6179109.5737756342</v>
      </c>
      <c r="AP118" s="49">
        <v>68.77937076861808</v>
      </c>
      <c r="AQ118" s="50">
        <v>163.55284355554269</v>
      </c>
      <c r="AR118" s="50">
        <v>112.49061667168459</v>
      </c>
      <c r="AS118" s="49">
        <v>30.210340241474107</v>
      </c>
      <c r="AT118" s="49">
        <v>10.108958826296577</v>
      </c>
      <c r="AU118" s="69">
        <v>43.373249923935532</v>
      </c>
      <c r="AV118" s="46">
        <v>56761</v>
      </c>
      <c r="AW118" s="46">
        <v>39995.427718040621</v>
      </c>
      <c r="AX118" s="46">
        <v>7839621.6082536429</v>
      </c>
      <c r="AY118" s="49">
        <v>70.462866612710528</v>
      </c>
      <c r="AZ118" s="50">
        <v>196.01294586774597</v>
      </c>
      <c r="BA118" s="50">
        <v>138.11634059043433</v>
      </c>
      <c r="BB118" s="49">
        <v>14.047530629704003</v>
      </c>
      <c r="BC118" s="49">
        <v>15.736940298279011</v>
      </c>
      <c r="BD118" s="69">
        <v>31.995122436581482</v>
      </c>
      <c r="BE118" s="46">
        <v>56761</v>
      </c>
      <c r="BF118" s="46">
        <v>40399.035244922343</v>
      </c>
      <c r="BG118" s="46">
        <v>7602125.2358124256</v>
      </c>
      <c r="BH118" s="49">
        <v>71.173931475700471</v>
      </c>
      <c r="BI118" s="50">
        <v>188.17591038310545</v>
      </c>
      <c r="BJ118" s="50">
        <v>133.932193509847</v>
      </c>
      <c r="BK118" s="49">
        <v>2.0463129282007237</v>
      </c>
      <c r="BL118" s="49">
        <v>9.2150740983645125</v>
      </c>
      <c r="BM118" s="69">
        <v>11.449956279135996</v>
      </c>
      <c r="BN118" s="46">
        <v>51268</v>
      </c>
      <c r="BO118" s="46">
        <v>37157.049581839907</v>
      </c>
      <c r="BP118" s="46">
        <v>6442198.9320881134</v>
      </c>
      <c r="BQ118" s="49">
        <v>72.476105137395464</v>
      </c>
      <c r="BR118" s="50">
        <v>173.37756911777694</v>
      </c>
      <c r="BS118" s="50">
        <v>125.65730927846052</v>
      </c>
      <c r="BT118" s="49">
        <v>2.3599710549594963</v>
      </c>
      <c r="BU118" s="49">
        <v>10.220287114326393</v>
      </c>
      <c r="BV118" s="69">
        <v>12.821453986775857</v>
      </c>
      <c r="BW118" s="46">
        <v>56761</v>
      </c>
      <c r="BX118" s="46">
        <v>46308.768219832738</v>
      </c>
      <c r="BY118" s="46">
        <v>9098484.2292535547</v>
      </c>
      <c r="BZ118" s="49">
        <v>81.585539754114151</v>
      </c>
      <c r="CA118" s="50">
        <v>196.47433043483394</v>
      </c>
      <c r="CB118" s="50">
        <v>160.29464296354107</v>
      </c>
      <c r="CC118" s="49">
        <v>5.4973460583401241</v>
      </c>
      <c r="CD118" s="49">
        <v>18.073080279672386</v>
      </c>
      <c r="CE118" s="69">
        <v>24.56396610429692</v>
      </c>
      <c r="CF118" s="46">
        <v>54990</v>
      </c>
      <c r="CG118" s="46">
        <v>44394.472553699285</v>
      </c>
      <c r="CH118" s="46">
        <v>9506076.5651286282</v>
      </c>
      <c r="CI118" s="49">
        <v>80.731901352426405</v>
      </c>
      <c r="CJ118" s="50">
        <v>214.12748070449842</v>
      </c>
      <c r="CK118" s="50">
        <v>172.86918649079158</v>
      </c>
      <c r="CL118" s="49">
        <v>4.5309234319323926</v>
      </c>
      <c r="CM118" s="49">
        <v>22.344011648750303</v>
      </c>
      <c r="CN118" s="69">
        <v>27.887325140071063</v>
      </c>
      <c r="CO118" s="46">
        <v>56823</v>
      </c>
      <c r="CP118" s="46">
        <v>45561.424224343675</v>
      </c>
      <c r="CQ118" s="46">
        <v>8536332.1994084958</v>
      </c>
      <c r="CR118" s="49">
        <v>80.181307259989225</v>
      </c>
      <c r="CS118" s="50">
        <v>187.35876555078136</v>
      </c>
      <c r="CT118" s="50">
        <v>150.22670748479482</v>
      </c>
      <c r="CU118" s="49">
        <v>6.7295226226563667</v>
      </c>
      <c r="CV118" s="49">
        <v>14.415155204167188</v>
      </c>
      <c r="CW118" s="69">
        <v>22.114748957392887</v>
      </c>
      <c r="CX118" s="46">
        <v>54990</v>
      </c>
      <c r="CY118" s="46">
        <v>40667.226730310264</v>
      </c>
      <c r="CZ118" s="46">
        <v>7402460.686247413</v>
      </c>
      <c r="DA118" s="49">
        <v>73.953858392999209</v>
      </c>
      <c r="DB118" s="50">
        <v>182.02521493136834</v>
      </c>
      <c r="DC118" s="50">
        <v>134.61466968989657</v>
      </c>
      <c r="DD118" s="49">
        <v>5.7629683001147445</v>
      </c>
      <c r="DE118" s="49">
        <v>11.876982560555694</v>
      </c>
      <c r="DF118" s="69">
        <v>18.324417600605379</v>
      </c>
      <c r="DG118" s="46">
        <v>168084</v>
      </c>
      <c r="DH118" s="46">
        <v>89972.638922155689</v>
      </c>
      <c r="DI118" s="46">
        <v>13606882.567090459</v>
      </c>
      <c r="DJ118" s="49">
        <v>53.528378026555586</v>
      </c>
      <c r="DK118" s="50">
        <v>151.23356089247457</v>
      </c>
      <c r="DL118" s="50">
        <v>80.952872177544918</v>
      </c>
      <c r="DM118" s="49">
        <v>-3.9432176656151419</v>
      </c>
      <c r="DN118" s="49">
        <v>5.8904935626395529</v>
      </c>
      <c r="DO118" s="49">
        <v>10.237393955262398</v>
      </c>
      <c r="DP118" s="49">
        <v>17.771336543270507</v>
      </c>
      <c r="DQ118" s="69">
        <v>29.828052231479802</v>
      </c>
      <c r="DR118" s="46">
        <v>168452</v>
      </c>
      <c r="DS118" s="46">
        <v>114660.63261648745</v>
      </c>
      <c r="DT118" s="46">
        <v>19907236.81409556</v>
      </c>
      <c r="DU118" s="49">
        <v>68.067243260090379</v>
      </c>
      <c r="DV118" s="50">
        <v>173.61875963723779</v>
      </c>
      <c r="DW118" s="50">
        <v>118.17750346743026</v>
      </c>
      <c r="DX118" s="49">
        <v>-1.0415626376854163</v>
      </c>
      <c r="DY118" s="49">
        <v>12.2166146180671</v>
      </c>
      <c r="DZ118" s="49">
        <v>13.397722932129092</v>
      </c>
      <c r="EA118" s="49">
        <v>12.569998445080321</v>
      </c>
      <c r="EB118" s="69">
        <v>27.651814941443828</v>
      </c>
      <c r="EC118" s="46">
        <v>164790</v>
      </c>
      <c r="ED118" s="46">
        <v>123864.85304659499</v>
      </c>
      <c r="EE118" s="46">
        <v>23142808.397154093</v>
      </c>
      <c r="EF118" s="49">
        <v>75.165272799681404</v>
      </c>
      <c r="EG118" s="50">
        <v>186.8391866452086</v>
      </c>
      <c r="EH118" s="50">
        <v>140.43818433857695</v>
      </c>
      <c r="EI118" s="49">
        <v>0.38377192982456143</v>
      </c>
      <c r="EJ118" s="49">
        <v>3.802853714879777</v>
      </c>
      <c r="EK118" s="49">
        <v>3.4060104729025711</v>
      </c>
      <c r="EL118" s="49">
        <v>12.830881432316575</v>
      </c>
      <c r="EM118" s="69">
        <v>16.673913070600008</v>
      </c>
      <c r="EN118" s="46">
        <v>166803</v>
      </c>
      <c r="EO118" s="46">
        <v>130623.12350835322</v>
      </c>
      <c r="EP118" s="46">
        <v>25444869.450784538</v>
      </c>
      <c r="EQ118" s="49">
        <v>78.309816674971813</v>
      </c>
      <c r="ER118" s="50">
        <v>194.79605729346505</v>
      </c>
      <c r="ES118" s="50">
        <v>152.54443535658555</v>
      </c>
      <c r="ET118" s="49">
        <v>0.42021612835254807</v>
      </c>
      <c r="EU118" s="49">
        <v>6.1204877060516152</v>
      </c>
      <c r="EV118" s="49">
        <v>5.6764183522093443</v>
      </c>
      <c r="EW118" s="49">
        <v>16.439097629642795</v>
      </c>
      <c r="EX118" s="69">
        <v>23.048667936701023</v>
      </c>
      <c r="EY118" s="46">
        <v>668129</v>
      </c>
      <c r="EZ118" s="46">
        <v>459121.24809359136</v>
      </c>
      <c r="FA118" s="46">
        <v>82101797.22912465</v>
      </c>
      <c r="FB118" s="49">
        <v>68.717455475453292</v>
      </c>
      <c r="FC118" s="50">
        <v>178.82378036310857</v>
      </c>
      <c r="FD118" s="50">
        <v>122.88315165054152</v>
      </c>
      <c r="FE118" s="49">
        <v>-1.0873845625442282</v>
      </c>
      <c r="FF118" s="49">
        <v>6.8812423383543555</v>
      </c>
      <c r="FG118" s="49">
        <v>8.0562290924361211</v>
      </c>
      <c r="FH118" s="49">
        <v>14.613267476661042</v>
      </c>
      <c r="FI118" s="69">
        <v>23.846774874765149</v>
      </c>
      <c r="FK118" s="70">
        <v>23</v>
      </c>
      <c r="FL118" s="71">
        <v>17</v>
      </c>
      <c r="FM118" s="46">
        <v>1833</v>
      </c>
      <c r="FN118" s="71">
        <v>1676</v>
      </c>
    </row>
    <row r="119" spans="2:170" x14ac:dyDescent="0.2">
      <c r="B119" s="73" t="s">
        <v>64</v>
      </c>
      <c r="K119" s="69"/>
      <c r="T119" s="69"/>
      <c r="AC119" s="69"/>
      <c r="AL119" s="69"/>
      <c r="AU119" s="69"/>
      <c r="BD119" s="69"/>
      <c r="BM119" s="69"/>
      <c r="BV119" s="69"/>
      <c r="CE119" s="69"/>
      <c r="CN119" s="69"/>
      <c r="CW119" s="69"/>
      <c r="DF119" s="69"/>
      <c r="DQ119" s="69"/>
      <c r="EB119" s="69"/>
      <c r="EM119" s="69"/>
      <c r="EX119" s="69"/>
      <c r="FI119" s="69"/>
      <c r="FK119" s="70">
        <v>2</v>
      </c>
      <c r="FL119" s="71">
        <v>1</v>
      </c>
      <c r="FM119" s="46">
        <v>39</v>
      </c>
      <c r="FN119" s="71">
        <v>8</v>
      </c>
    </row>
    <row r="120" spans="2:170" x14ac:dyDescent="0.2">
      <c r="B120" s="74" t="s">
        <v>89</v>
      </c>
      <c r="C120" s="75">
        <v>183954</v>
      </c>
      <c r="D120" s="75">
        <v>86556.669552126463</v>
      </c>
      <c r="E120" s="75">
        <v>13009618.84783515</v>
      </c>
      <c r="F120" s="76">
        <v>47.053431592749526</v>
      </c>
      <c r="G120" s="77">
        <v>150.3017493065679</v>
      </c>
      <c r="H120" s="77">
        <v>70.722130792671805</v>
      </c>
      <c r="I120" s="76">
        <v>6.4761249307153372</v>
      </c>
      <c r="J120" s="76">
        <v>20.139253084802931</v>
      </c>
      <c r="K120" s="78">
        <v>27.919621205645175</v>
      </c>
      <c r="L120" s="75">
        <v>183954</v>
      </c>
      <c r="M120" s="75">
        <v>82418.163450624284</v>
      </c>
      <c r="N120" s="75">
        <v>11723010.315870265</v>
      </c>
      <c r="O120" s="76">
        <v>44.803681056472975</v>
      </c>
      <c r="P120" s="77">
        <v>142.23818907216219</v>
      </c>
      <c r="Q120" s="77">
        <v>63.727944572394534</v>
      </c>
      <c r="R120" s="76">
        <v>5.6177994422048849</v>
      </c>
      <c r="S120" s="76">
        <v>15.00717701360996</v>
      </c>
      <c r="T120" s="78">
        <v>21.468049562235144</v>
      </c>
      <c r="U120" s="75">
        <v>177090</v>
      </c>
      <c r="V120" s="75">
        <v>90486.657279693492</v>
      </c>
      <c r="W120" s="75">
        <v>13136056.947561683</v>
      </c>
      <c r="X120" s="76">
        <v>51.096424010217113</v>
      </c>
      <c r="Y120" s="77">
        <v>145.17120360583377</v>
      </c>
      <c r="Z120" s="77">
        <v>74.177293735172412</v>
      </c>
      <c r="AA120" s="76">
        <v>5.613547404900781</v>
      </c>
      <c r="AB120" s="76">
        <v>12.836022346923029</v>
      </c>
      <c r="AC120" s="78">
        <v>19.170125951170743</v>
      </c>
      <c r="AD120" s="75">
        <v>183117</v>
      </c>
      <c r="AE120" s="75">
        <v>106105.5051684533</v>
      </c>
      <c r="AF120" s="75">
        <v>16358297.290498739</v>
      </c>
      <c r="AG120" s="76">
        <v>57.944104134762632</v>
      </c>
      <c r="AH120" s="77">
        <v>154.17010893570767</v>
      </c>
      <c r="AI120" s="77">
        <v>89.332488466383452</v>
      </c>
      <c r="AJ120" s="76">
        <v>-4.7174391857129816</v>
      </c>
      <c r="AK120" s="76">
        <v>9.5712212553623033</v>
      </c>
      <c r="AL120" s="78">
        <v>4.4022655276647757</v>
      </c>
      <c r="AM120" s="75">
        <v>177180</v>
      </c>
      <c r="AN120" s="75">
        <v>107646.078125</v>
      </c>
      <c r="AO120" s="75">
        <v>16527699.716438057</v>
      </c>
      <c r="AP120" s="76">
        <v>60.755208333333336</v>
      </c>
      <c r="AQ120" s="77">
        <v>153.53740706880077</v>
      </c>
      <c r="AR120" s="77">
        <v>93.281971534247972</v>
      </c>
      <c r="AS120" s="76">
        <v>27.095245418331437</v>
      </c>
      <c r="AT120" s="76">
        <v>9.4830574449817551</v>
      </c>
      <c r="AU120" s="78">
        <v>39.14776055105051</v>
      </c>
      <c r="AV120" s="75">
        <v>184016</v>
      </c>
      <c r="AW120" s="75">
        <v>113390.26829268293</v>
      </c>
      <c r="AX120" s="75">
        <v>20297002.112759445</v>
      </c>
      <c r="AY120" s="76">
        <v>61.619787568843428</v>
      </c>
      <c r="AZ120" s="77">
        <v>179.00127072959054</v>
      </c>
      <c r="BA120" s="77">
        <v>110.30020276910402</v>
      </c>
      <c r="BB120" s="76">
        <v>7.6744865786961247</v>
      </c>
      <c r="BC120" s="76">
        <v>13.893776467804448</v>
      </c>
      <c r="BD120" s="78">
        <v>22.634539056847579</v>
      </c>
      <c r="BE120" s="75">
        <v>184016</v>
      </c>
      <c r="BF120" s="75">
        <v>108421.35670731707</v>
      </c>
      <c r="BG120" s="75">
        <v>18861265.441205122</v>
      </c>
      <c r="BH120" s="76">
        <v>58.919526947285604</v>
      </c>
      <c r="BI120" s="77">
        <v>173.96263996327787</v>
      </c>
      <c r="BJ120" s="77">
        <v>102.49796453137294</v>
      </c>
      <c r="BK120" s="76">
        <v>-9.5190223850922475</v>
      </c>
      <c r="BL120" s="76">
        <v>8.906383742217745</v>
      </c>
      <c r="BM120" s="78">
        <v>-1.4604393050764199</v>
      </c>
      <c r="BN120" s="75">
        <v>164416</v>
      </c>
      <c r="BO120" s="75">
        <v>103707.31875000001</v>
      </c>
      <c r="BP120" s="75">
        <v>16804672.508212503</v>
      </c>
      <c r="BQ120" s="76">
        <v>63.076171875</v>
      </c>
      <c r="BR120" s="77">
        <v>162.03940773671295</v>
      </c>
      <c r="BS120" s="77">
        <v>102.2082553292411</v>
      </c>
      <c r="BT120" s="76">
        <v>-0.8868262355306592</v>
      </c>
      <c r="BU120" s="76">
        <v>10.162670481505584</v>
      </c>
      <c r="BV120" s="78">
        <v>9.1857190179002011</v>
      </c>
      <c r="BW120" s="75">
        <v>184016</v>
      </c>
      <c r="BX120" s="75">
        <v>148020.33243967828</v>
      </c>
      <c r="BY120" s="75">
        <v>26869601.721657783</v>
      </c>
      <c r="BZ120" s="76">
        <v>80.438838166071577</v>
      </c>
      <c r="CA120" s="77">
        <v>181.5264246390459</v>
      </c>
      <c r="CB120" s="77">
        <v>146.01774694405802</v>
      </c>
      <c r="CC120" s="76">
        <v>10.615082163569634</v>
      </c>
      <c r="CD120" s="76">
        <v>16.892706717623234</v>
      </c>
      <c r="CE120" s="78">
        <v>29.300963578855232</v>
      </c>
      <c r="CF120" s="75">
        <v>178140</v>
      </c>
      <c r="CG120" s="75">
        <v>147106.31542857143</v>
      </c>
      <c r="CH120" s="75">
        <v>28941274.957849327</v>
      </c>
      <c r="CI120" s="76">
        <v>82.579047619047614</v>
      </c>
      <c r="CJ120" s="77">
        <v>196.73713445635161</v>
      </c>
      <c r="CK120" s="77">
        <v>162.46365194706033</v>
      </c>
      <c r="CL120" s="76">
        <v>13.018067002026079</v>
      </c>
      <c r="CM120" s="76">
        <v>21.266106478202161</v>
      </c>
      <c r="CN120" s="78">
        <v>37.052609470214499</v>
      </c>
      <c r="CO120" s="75">
        <v>184016</v>
      </c>
      <c r="CP120" s="75">
        <v>145234.43611323641</v>
      </c>
      <c r="CQ120" s="75">
        <v>26132828.540924557</v>
      </c>
      <c r="CR120" s="76">
        <v>78.924895722783035</v>
      </c>
      <c r="CS120" s="77">
        <v>179.93548389962629</v>
      </c>
      <c r="CT120" s="77">
        <v>142.0138930360651</v>
      </c>
      <c r="CU120" s="76">
        <v>13.93809318112125</v>
      </c>
      <c r="CV120" s="76">
        <v>17.306937784162123</v>
      </c>
      <c r="CW120" s="78">
        <v>33.657288080333025</v>
      </c>
      <c r="CX120" s="75">
        <v>178080</v>
      </c>
      <c r="CY120" s="75">
        <v>126832.34362416108</v>
      </c>
      <c r="CZ120" s="75">
        <v>22066974.545524664</v>
      </c>
      <c r="DA120" s="76">
        <v>71.222115691914354</v>
      </c>
      <c r="DB120" s="77">
        <v>173.98538822963917</v>
      </c>
      <c r="DC120" s="77">
        <v>123.91607449193994</v>
      </c>
      <c r="DD120" s="76">
        <v>13.649796299191223</v>
      </c>
      <c r="DE120" s="76">
        <v>15.78941131017057</v>
      </c>
      <c r="DF120" s="78">
        <v>31.594430090145579</v>
      </c>
      <c r="DG120" s="75">
        <v>544998</v>
      </c>
      <c r="DH120" s="75">
        <v>259461.49028244423</v>
      </c>
      <c r="DI120" s="75">
        <v>37868686.111267097</v>
      </c>
      <c r="DJ120" s="76">
        <v>47.607787603338771</v>
      </c>
      <c r="DK120" s="77">
        <v>145.95108534235294</v>
      </c>
      <c r="DL120" s="77">
        <v>69.4840827145551</v>
      </c>
      <c r="DM120" s="76">
        <v>12.115283734995526</v>
      </c>
      <c r="DN120" s="76">
        <v>18.546278321392723</v>
      </c>
      <c r="DO120" s="76">
        <v>5.7360552212046105</v>
      </c>
      <c r="DP120" s="76">
        <v>15.874413056793413</v>
      </c>
      <c r="DQ120" s="78">
        <v>22.521033376915554</v>
      </c>
      <c r="DR120" s="75">
        <v>544313</v>
      </c>
      <c r="DS120" s="75">
        <v>327141.85158613621</v>
      </c>
      <c r="DT120" s="75">
        <v>53182999.119696237</v>
      </c>
      <c r="DU120" s="76">
        <v>60.101789151854945</v>
      </c>
      <c r="DV120" s="77">
        <v>162.56861927582869</v>
      </c>
      <c r="DW120" s="77">
        <v>97.706648784240386</v>
      </c>
      <c r="DX120" s="76">
        <v>3.3418705893744387</v>
      </c>
      <c r="DY120" s="76">
        <v>12.350882433937551</v>
      </c>
      <c r="DZ120" s="76">
        <v>8.7176783167961602</v>
      </c>
      <c r="EA120" s="76">
        <v>11.040679892687049</v>
      </c>
      <c r="EB120" s="78">
        <v>20.720849166533643</v>
      </c>
      <c r="EC120" s="75">
        <v>532448</v>
      </c>
      <c r="ED120" s="75">
        <v>360149.00789699535</v>
      </c>
      <c r="EE120" s="75">
        <v>62535539.671075411</v>
      </c>
      <c r="EF120" s="76">
        <v>67.640221748789614</v>
      </c>
      <c r="EG120" s="77">
        <v>173.6379617876413</v>
      </c>
      <c r="EH120" s="77">
        <v>117.44910239323917</v>
      </c>
      <c r="EI120" s="76">
        <v>0.67101658350649174</v>
      </c>
      <c r="EJ120" s="76">
        <v>1.197626680084888</v>
      </c>
      <c r="EK120" s="76">
        <v>0.52310000872637807</v>
      </c>
      <c r="EL120" s="76">
        <v>12.508812417536749</v>
      </c>
      <c r="EM120" s="78">
        <v>13.09734602516485</v>
      </c>
      <c r="EN120" s="75">
        <v>540236</v>
      </c>
      <c r="EO120" s="75">
        <v>419173.09516596893</v>
      </c>
      <c r="EP120" s="75">
        <v>77141078.044298545</v>
      </c>
      <c r="EQ120" s="76">
        <v>77.590737227057971</v>
      </c>
      <c r="ER120" s="77">
        <v>184.0315586422717</v>
      </c>
      <c r="ES120" s="77">
        <v>142.79144308098415</v>
      </c>
      <c r="ET120" s="76">
        <v>6.7423389247821708E-2</v>
      </c>
      <c r="EU120" s="76">
        <v>13.605088920295007</v>
      </c>
      <c r="EV120" s="76">
        <v>13.528544128099155</v>
      </c>
      <c r="EW120" s="76">
        <v>18.302178999690884</v>
      </c>
      <c r="EX120" s="78">
        <v>34.30674149022849</v>
      </c>
      <c r="EY120" s="75">
        <v>2161995</v>
      </c>
      <c r="EZ120" s="75">
        <v>1365925.4449315448</v>
      </c>
      <c r="FA120" s="75">
        <v>230728302.94633728</v>
      </c>
      <c r="FB120" s="76">
        <v>63.17893634960047</v>
      </c>
      <c r="FC120" s="77">
        <v>168.9172010101185</v>
      </c>
      <c r="FD120" s="77">
        <v>106.72009090970946</v>
      </c>
      <c r="FE120" s="76">
        <v>3.862821971889717</v>
      </c>
      <c r="FF120" s="76">
        <v>10.609421934319416</v>
      </c>
      <c r="FG120" s="76">
        <v>6.4956832814480308</v>
      </c>
      <c r="FH120" s="76">
        <v>14.286978567192905</v>
      </c>
      <c r="FI120" s="78">
        <v>21.710698726789936</v>
      </c>
      <c r="FK120" s="79">
        <v>84</v>
      </c>
      <c r="FL120" s="80">
        <v>59</v>
      </c>
      <c r="FM120" s="75">
        <v>5936</v>
      </c>
      <c r="FN120" s="80">
        <v>5215</v>
      </c>
    </row>
    <row r="121" spans="2:170" x14ac:dyDescent="0.2">
      <c r="B121" s="72" t="s">
        <v>90</v>
      </c>
      <c r="K121" s="69"/>
      <c r="T121" s="69"/>
      <c r="AC121" s="69"/>
      <c r="AL121" s="69"/>
      <c r="AU121" s="69"/>
      <c r="BD121" s="69"/>
      <c r="BM121" s="69"/>
      <c r="BV121" s="69"/>
      <c r="CE121" s="69"/>
      <c r="CN121" s="69"/>
      <c r="CW121" s="69"/>
      <c r="DF121" s="69"/>
      <c r="DQ121" s="69"/>
      <c r="EB121" s="69"/>
      <c r="EM121" s="69"/>
      <c r="EX121" s="69"/>
      <c r="FI121" s="69"/>
      <c r="FK121" s="70"/>
      <c r="FL121" s="71"/>
      <c r="FN121" s="71"/>
    </row>
    <row r="122" spans="2:170" x14ac:dyDescent="0.2">
      <c r="B122" s="73" t="s">
        <v>61</v>
      </c>
      <c r="C122" s="46">
        <v>88505</v>
      </c>
      <c r="D122" s="46">
        <v>35114.202633504021</v>
      </c>
      <c r="E122" s="46">
        <v>3797856.389655448</v>
      </c>
      <c r="F122" s="49">
        <v>39.674823607145385</v>
      </c>
      <c r="G122" s="50">
        <v>108.15727269374882</v>
      </c>
      <c r="H122" s="50">
        <v>42.91120715954407</v>
      </c>
      <c r="I122" s="49">
        <v>14.490690422204649</v>
      </c>
      <c r="J122" s="49">
        <v>12.94752521979602</v>
      </c>
      <c r="K122" s="69">
        <v>29.314401438860237</v>
      </c>
      <c r="L122" s="46">
        <v>88505</v>
      </c>
      <c r="M122" s="46">
        <v>33482.434662998625</v>
      </c>
      <c r="N122" s="46">
        <v>3423546.1609785096</v>
      </c>
      <c r="O122" s="49">
        <v>37.831122154678972</v>
      </c>
      <c r="P122" s="50">
        <v>102.24902088024871</v>
      </c>
      <c r="Q122" s="50">
        <v>38.681951991170095</v>
      </c>
      <c r="R122" s="49">
        <v>12.672932489716471</v>
      </c>
      <c r="S122" s="49">
        <v>6.4159148788557907</v>
      </c>
      <c r="T122" s="69">
        <v>19.901931929488608</v>
      </c>
      <c r="U122" s="46">
        <v>85650</v>
      </c>
      <c r="V122" s="46">
        <v>33072.05295735901</v>
      </c>
      <c r="W122" s="46">
        <v>3396525.7634088565</v>
      </c>
      <c r="X122" s="49">
        <v>38.61302154974782</v>
      </c>
      <c r="Y122" s="50">
        <v>102.70078388505604</v>
      </c>
      <c r="Z122" s="50">
        <v>39.655875813296632</v>
      </c>
      <c r="AA122" s="49">
        <v>12.128658396342006</v>
      </c>
      <c r="AB122" s="49">
        <v>6.30420588575707</v>
      </c>
      <c r="AC122" s="69">
        <v>19.197479878744005</v>
      </c>
      <c r="AD122" s="46">
        <v>88505</v>
      </c>
      <c r="AE122" s="46">
        <v>42836.781292984866</v>
      </c>
      <c r="AF122" s="46">
        <v>4566155.7551394757</v>
      </c>
      <c r="AG122" s="49">
        <v>48.400408217597729</v>
      </c>
      <c r="AH122" s="50">
        <v>106.5942775650898</v>
      </c>
      <c r="AI122" s="50">
        <v>51.592065478102654</v>
      </c>
      <c r="AJ122" s="49">
        <v>-2.1254249536703727</v>
      </c>
      <c r="AK122" s="49">
        <v>6.1354735658640704</v>
      </c>
      <c r="AL122" s="69">
        <v>3.8796437258798413</v>
      </c>
      <c r="AM122" s="46">
        <v>85680</v>
      </c>
      <c r="AN122" s="46">
        <v>46485.080412371135</v>
      </c>
      <c r="AO122" s="46">
        <v>4983944.5790690985</v>
      </c>
      <c r="AP122" s="49">
        <v>54.254295532646047</v>
      </c>
      <c r="AQ122" s="50">
        <v>107.21600425031674</v>
      </c>
      <c r="AR122" s="50">
        <v>58.169287804261188</v>
      </c>
      <c r="AS122" s="49">
        <v>30.202184336959075</v>
      </c>
      <c r="AT122" s="49">
        <v>3.5005157406339427</v>
      </c>
      <c r="AU122" s="69">
        <v>34.759932294519494</v>
      </c>
      <c r="AV122" s="46">
        <v>88536</v>
      </c>
      <c r="AW122" s="46">
        <v>53317.888659793811</v>
      </c>
      <c r="AX122" s="46">
        <v>6862455.9545319583</v>
      </c>
      <c r="AY122" s="49">
        <v>60.221704910763776</v>
      </c>
      <c r="AZ122" s="50">
        <v>128.70832148510843</v>
      </c>
      <c r="BA122" s="50">
        <v>77.510345560359156</v>
      </c>
      <c r="BB122" s="49">
        <v>18.52367157235388</v>
      </c>
      <c r="BC122" s="49">
        <v>13.016262116017586</v>
      </c>
      <c r="BD122" s="69">
        <v>33.951023333618529</v>
      </c>
      <c r="BE122" s="46">
        <v>88505</v>
      </c>
      <c r="BF122" s="46">
        <v>47887.515946137493</v>
      </c>
      <c r="BG122" s="46">
        <v>5237515.2425199151</v>
      </c>
      <c r="BH122" s="49">
        <v>54.107130609725431</v>
      </c>
      <c r="BI122" s="50">
        <v>109.37120330924917</v>
      </c>
      <c r="BJ122" s="50">
        <v>59.177619823963788</v>
      </c>
      <c r="BK122" s="49">
        <v>-11.836721897615682</v>
      </c>
      <c r="BL122" s="49">
        <v>5.8665870866096634</v>
      </c>
      <c r="BM122" s="69">
        <v>-6.6645464093278504</v>
      </c>
      <c r="BN122" s="46">
        <v>80052</v>
      </c>
      <c r="BO122" s="46">
        <v>48870.903433476393</v>
      </c>
      <c r="BP122" s="46">
        <v>5206748.5502854055</v>
      </c>
      <c r="BQ122" s="49">
        <v>61.048947475986104</v>
      </c>
      <c r="BR122" s="50">
        <v>106.54086960706361</v>
      </c>
      <c r="BS122" s="50">
        <v>65.042079526875099</v>
      </c>
      <c r="BT122" s="49">
        <v>-0.39468204055694622</v>
      </c>
      <c r="BU122" s="49">
        <v>-0.8357784871979459</v>
      </c>
      <c r="BV122" s="69">
        <v>-1.2271618602125585</v>
      </c>
      <c r="BW122" s="46">
        <v>88629</v>
      </c>
      <c r="BX122" s="46">
        <v>72670.545769764212</v>
      </c>
      <c r="BY122" s="46">
        <v>9181832.690219963</v>
      </c>
      <c r="BZ122" s="49">
        <v>81.994094223972084</v>
      </c>
      <c r="CA122" s="50">
        <v>126.34875096865196</v>
      </c>
      <c r="CB122" s="50">
        <v>103.59851392004832</v>
      </c>
      <c r="CC122" s="49">
        <v>9.6420698241460556</v>
      </c>
      <c r="CD122" s="49">
        <v>17.251402803869361</v>
      </c>
      <c r="CE122" s="69">
        <v>28.556864932048466</v>
      </c>
      <c r="CF122" s="46">
        <v>85770</v>
      </c>
      <c r="CG122" s="46">
        <v>71272.984522207262</v>
      </c>
      <c r="CH122" s="46">
        <v>9808417.6294119973</v>
      </c>
      <c r="CI122" s="49">
        <v>83.097801704800361</v>
      </c>
      <c r="CJ122" s="50">
        <v>137.61760778175196</v>
      </c>
      <c r="CK122" s="50">
        <v>114.35720682537014</v>
      </c>
      <c r="CL122" s="49">
        <v>9.3729009537195012</v>
      </c>
      <c r="CM122" s="49">
        <v>22.206141002594276</v>
      </c>
      <c r="CN122" s="69">
        <v>33.66040155804248</v>
      </c>
      <c r="CO122" s="46">
        <v>87079</v>
      </c>
      <c r="CP122" s="46">
        <v>69222.073994252874</v>
      </c>
      <c r="CQ122" s="46">
        <v>8857956.7697346434</v>
      </c>
      <c r="CR122" s="49">
        <v>79.493418613274002</v>
      </c>
      <c r="CS122" s="50">
        <v>127.96433649864449</v>
      </c>
      <c r="CT122" s="50">
        <v>101.72322568856605</v>
      </c>
      <c r="CU122" s="49">
        <v>9.972989049822699</v>
      </c>
      <c r="CV122" s="49">
        <v>14.202392564774946</v>
      </c>
      <c r="CW122" s="69">
        <v>25.591784669995153</v>
      </c>
      <c r="CX122" s="46">
        <v>84270</v>
      </c>
      <c r="CY122" s="46">
        <v>59701.030640668527</v>
      </c>
      <c r="CZ122" s="46">
        <v>7475818.0917384028</v>
      </c>
      <c r="DA122" s="49">
        <v>70.844939647168061</v>
      </c>
      <c r="DB122" s="50">
        <v>125.22092184193974</v>
      </c>
      <c r="DC122" s="50">
        <v>88.712686504549694</v>
      </c>
      <c r="DD122" s="49">
        <v>17.50185937589049</v>
      </c>
      <c r="DE122" s="49">
        <v>14.211418209560559</v>
      </c>
      <c r="DF122" s="69">
        <v>34.200540015799547</v>
      </c>
      <c r="DG122" s="46">
        <v>262660</v>
      </c>
      <c r="DH122" s="46">
        <v>101668.69025386166</v>
      </c>
      <c r="DI122" s="46">
        <v>10617928.314042814</v>
      </c>
      <c r="DJ122" s="49">
        <v>38.707336577271626</v>
      </c>
      <c r="DK122" s="50">
        <v>104.43656043498126</v>
      </c>
      <c r="DL122" s="50">
        <v>40.424610957293893</v>
      </c>
      <c r="DM122" s="49">
        <v>7.1998498075659443</v>
      </c>
      <c r="DN122" s="49">
        <v>21.240935993305044</v>
      </c>
      <c r="DO122" s="49">
        <v>13.098046509194704</v>
      </c>
      <c r="DP122" s="49">
        <v>8.6239313343330029</v>
      </c>
      <c r="DQ122" s="69">
        <v>22.851544380851973</v>
      </c>
      <c r="DR122" s="46">
        <v>262721</v>
      </c>
      <c r="DS122" s="46">
        <v>142639.75036514981</v>
      </c>
      <c r="DT122" s="46">
        <v>16412556.288740532</v>
      </c>
      <c r="DU122" s="49">
        <v>54.293242780420982</v>
      </c>
      <c r="DV122" s="50">
        <v>115.06299083337781</v>
      </c>
      <c r="DW122" s="50">
        <v>62.471428963579356</v>
      </c>
      <c r="DX122" s="49">
        <v>5.0581432547426344</v>
      </c>
      <c r="DY122" s="49">
        <v>20.257331234566387</v>
      </c>
      <c r="DZ122" s="49">
        <v>14.467405865777614</v>
      </c>
      <c r="EA122" s="49">
        <v>8.2001125569814075</v>
      </c>
      <c r="EB122" s="69">
        <v>23.853861987857815</v>
      </c>
      <c r="EC122" s="46">
        <v>257186</v>
      </c>
      <c r="ED122" s="46">
        <v>169428.96514937811</v>
      </c>
      <c r="EE122" s="46">
        <v>19626096.483025283</v>
      </c>
      <c r="EF122" s="49">
        <v>65.877989139913566</v>
      </c>
      <c r="EG122" s="50">
        <v>115.83672523598202</v>
      </c>
      <c r="EH122" s="50">
        <v>76.310905270991739</v>
      </c>
      <c r="EI122" s="49">
        <v>4.292781832927818</v>
      </c>
      <c r="EJ122" s="49">
        <v>4.1535193435470301</v>
      </c>
      <c r="EK122" s="49">
        <v>-0.13353032391174205</v>
      </c>
      <c r="EL122" s="49">
        <v>9.0322228513466065</v>
      </c>
      <c r="EM122" s="69">
        <v>8.8866317710029428</v>
      </c>
      <c r="EN122" s="46">
        <v>257119</v>
      </c>
      <c r="EO122" s="46">
        <v>200196.08915712868</v>
      </c>
      <c r="EP122" s="46">
        <v>26142192.490885042</v>
      </c>
      <c r="EQ122" s="49">
        <v>77.861258466752233</v>
      </c>
      <c r="ER122" s="50">
        <v>130.58293296811968</v>
      </c>
      <c r="ES122" s="50">
        <v>101.67351495177347</v>
      </c>
      <c r="ET122" s="49">
        <v>1.3212959970996903</v>
      </c>
      <c r="EU122" s="49">
        <v>13.608963559726989</v>
      </c>
      <c r="EV122" s="49">
        <v>12.127428337523993</v>
      </c>
      <c r="EW122" s="49">
        <v>17.06876359639001</v>
      </c>
      <c r="EX122" s="69">
        <v>31.26619400716163</v>
      </c>
      <c r="EY122" s="46">
        <v>1039686</v>
      </c>
      <c r="EZ122" s="46">
        <v>613933.49492551829</v>
      </c>
      <c r="FA122" s="46">
        <v>72798773.576693669</v>
      </c>
      <c r="FB122" s="49">
        <v>59.049895345856179</v>
      </c>
      <c r="FC122" s="50">
        <v>118.57762148247922</v>
      </c>
      <c r="FD122" s="50">
        <v>70.019961389009438</v>
      </c>
      <c r="FE122" s="49">
        <v>4.4430849348590646</v>
      </c>
      <c r="FF122" s="49">
        <v>13.40656438325072</v>
      </c>
      <c r="FG122" s="49">
        <v>8.5821665015662756</v>
      </c>
      <c r="FH122" s="49">
        <v>11.418468332268235</v>
      </c>
      <c r="FI122" s="69">
        <v>20.980586797871297</v>
      </c>
      <c r="FK122" s="70">
        <v>60</v>
      </c>
      <c r="FL122" s="71">
        <v>26</v>
      </c>
      <c r="FM122" s="46">
        <v>2809</v>
      </c>
      <c r="FN122" s="71">
        <v>1436</v>
      </c>
    </row>
    <row r="123" spans="2:170" x14ac:dyDescent="0.2">
      <c r="B123" s="73" t="s">
        <v>62</v>
      </c>
      <c r="C123" s="46">
        <v>97340</v>
      </c>
      <c r="D123" s="46">
        <v>36169.159420289856</v>
      </c>
      <c r="E123" s="46">
        <v>3559477.9334492846</v>
      </c>
      <c r="F123" s="49">
        <v>37.1575502571295</v>
      </c>
      <c r="G123" s="50">
        <v>98.411961751384254</v>
      </c>
      <c r="H123" s="50">
        <v>36.567474146797665</v>
      </c>
      <c r="I123" s="49">
        <v>-6.2673421332391577</v>
      </c>
      <c r="J123" s="49">
        <v>3.2178994710284878</v>
      </c>
      <c r="K123" s="69">
        <v>-3.25111943145613</v>
      </c>
      <c r="L123" s="46">
        <v>97340</v>
      </c>
      <c r="M123" s="46">
        <v>38735.768115942032</v>
      </c>
      <c r="N123" s="46">
        <v>3698035.2212666669</v>
      </c>
      <c r="O123" s="49">
        <v>39.794296400187001</v>
      </c>
      <c r="P123" s="50">
        <v>95.468230039943606</v>
      </c>
      <c r="Q123" s="50">
        <v>37.990910430107526</v>
      </c>
      <c r="R123" s="49">
        <v>-3.0494569948365959</v>
      </c>
      <c r="S123" s="49">
        <v>5.5987038045601905</v>
      </c>
      <c r="T123" s="69">
        <v>2.3785167449658169</v>
      </c>
      <c r="U123" s="46">
        <v>94200</v>
      </c>
      <c r="V123" s="46">
        <v>43908.524590163935</v>
      </c>
      <c r="W123" s="46">
        <v>4297158.4985338114</v>
      </c>
      <c r="X123" s="49">
        <v>46.612021857923494</v>
      </c>
      <c r="Y123" s="50">
        <v>97.86615557327174</v>
      </c>
      <c r="Z123" s="50">
        <v>45.617393827322843</v>
      </c>
      <c r="AA123" s="49">
        <v>-10.158685725247516</v>
      </c>
      <c r="AB123" s="49">
        <v>4.3478884982192314</v>
      </c>
      <c r="AC123" s="69">
        <v>-6.2524855553287031</v>
      </c>
      <c r="AD123" s="46">
        <v>97340</v>
      </c>
      <c r="AE123" s="46">
        <v>47934.0625</v>
      </c>
      <c r="AF123" s="46">
        <v>5097712.5365924807</v>
      </c>
      <c r="AG123" s="49">
        <v>49.243951612903224</v>
      </c>
      <c r="AH123" s="50">
        <v>106.3484351361306</v>
      </c>
      <c r="AI123" s="50">
        <v>52.370171939515927</v>
      </c>
      <c r="AJ123" s="49">
        <v>-18.355488184089857</v>
      </c>
      <c r="AK123" s="49">
        <v>6.2036592476404016</v>
      </c>
      <c r="AL123" s="69">
        <v>-13.290540876702034</v>
      </c>
      <c r="AM123" s="46">
        <v>94200</v>
      </c>
      <c r="AN123" s="46">
        <v>49363.720930232557</v>
      </c>
      <c r="AO123" s="46">
        <v>5333664.3200780526</v>
      </c>
      <c r="AP123" s="49">
        <v>52.403100775193799</v>
      </c>
      <c r="AQ123" s="50">
        <v>108.048263371724</v>
      </c>
      <c r="AR123" s="50">
        <v>56.620640340531338</v>
      </c>
      <c r="AS123" s="49">
        <v>12.505943889683815</v>
      </c>
      <c r="AT123" s="49">
        <v>10.57891311799226</v>
      </c>
      <c r="AU123" s="69">
        <v>24.40784994636445</v>
      </c>
      <c r="AV123" s="46">
        <v>97340</v>
      </c>
      <c r="AW123" s="46">
        <v>57442.375</v>
      </c>
      <c r="AX123" s="46">
        <v>6419242.2500624899</v>
      </c>
      <c r="AY123" s="49">
        <v>59.012096774193552</v>
      </c>
      <c r="AZ123" s="50">
        <v>111.75098957977434</v>
      </c>
      <c r="BA123" s="50">
        <v>65.946602116935381</v>
      </c>
      <c r="BB123" s="49">
        <v>6.9968063767312785</v>
      </c>
      <c r="BC123" s="49">
        <v>8.1387038220968986</v>
      </c>
      <c r="BD123" s="69">
        <v>15.704959546829985</v>
      </c>
      <c r="BE123" s="46">
        <v>97340</v>
      </c>
      <c r="BF123" s="46">
        <v>49801.860465116282</v>
      </c>
      <c r="BG123" s="46">
        <v>5458035.2796903653</v>
      </c>
      <c r="BH123" s="49">
        <v>51.162790697674417</v>
      </c>
      <c r="BI123" s="50">
        <v>109.59500767071638</v>
      </c>
      <c r="BJ123" s="50">
        <v>56.071864389668846</v>
      </c>
      <c r="BK123" s="49">
        <v>-20.073664824985599</v>
      </c>
      <c r="BL123" s="49">
        <v>7.7480704847312385</v>
      </c>
      <c r="BM123" s="69">
        <v>-13.880916039745898</v>
      </c>
      <c r="BN123" s="46">
        <v>87920</v>
      </c>
      <c r="BO123" s="46">
        <v>48768.125</v>
      </c>
      <c r="BP123" s="46">
        <v>5198250.0560937701</v>
      </c>
      <c r="BQ123" s="49">
        <v>55.46875</v>
      </c>
      <c r="BR123" s="50">
        <v>106.59114034205271</v>
      </c>
      <c r="BS123" s="50">
        <v>59.124773158482363</v>
      </c>
      <c r="BT123" s="49">
        <v>2.407584884931262</v>
      </c>
      <c r="BU123" s="49">
        <v>6.114975212169484</v>
      </c>
      <c r="BV123" s="69">
        <v>8.6697833161603342</v>
      </c>
      <c r="BW123" s="46">
        <v>97340</v>
      </c>
      <c r="BX123" s="46">
        <v>67853.4375</v>
      </c>
      <c r="BY123" s="46">
        <v>7946933.1798141254</v>
      </c>
      <c r="BZ123" s="49">
        <v>69.707661290322577</v>
      </c>
      <c r="CA123" s="50">
        <v>117.1190948109906</v>
      </c>
      <c r="CB123" s="50">
        <v>81.640981917137097</v>
      </c>
      <c r="CC123" s="49">
        <v>7.8319276359822778</v>
      </c>
      <c r="CD123" s="49">
        <v>9.3480901655073581</v>
      </c>
      <c r="CE123" s="69">
        <v>17.912153458654075</v>
      </c>
      <c r="CF123" s="46">
        <v>94200</v>
      </c>
      <c r="CG123" s="46">
        <v>74014.28571428571</v>
      </c>
      <c r="CH123" s="46">
        <v>9475727.4059303887</v>
      </c>
      <c r="CI123" s="49">
        <v>78.571428571428569</v>
      </c>
      <c r="CJ123" s="50">
        <v>128.02565497300276</v>
      </c>
      <c r="CK123" s="50">
        <v>100.59158605021645</v>
      </c>
      <c r="CL123" s="49">
        <v>11.153214601490463</v>
      </c>
      <c r="CM123" s="49">
        <v>15.061097174562939</v>
      </c>
      <c r="CN123" s="69">
        <v>27.894108265325286</v>
      </c>
      <c r="CO123" s="46">
        <v>97340</v>
      </c>
      <c r="CP123" s="46">
        <v>66918.7012987013</v>
      </c>
      <c r="CQ123" s="46">
        <v>7725523.4064248158</v>
      </c>
      <c r="CR123" s="49">
        <v>68.747381650607451</v>
      </c>
      <c r="CS123" s="50">
        <v>115.44640371815981</v>
      </c>
      <c r="CT123" s="50">
        <v>79.366379766024409</v>
      </c>
      <c r="CU123" s="49">
        <v>3.6704782361481203</v>
      </c>
      <c r="CV123" s="49">
        <v>8.4774785504391801</v>
      </c>
      <c r="CW123" s="69">
        <v>12.459120791741977</v>
      </c>
      <c r="CX123" s="46">
        <v>94200</v>
      </c>
      <c r="CY123" s="46">
        <v>52902.635135135133</v>
      </c>
      <c r="CZ123" s="46">
        <v>6335147.9561232328</v>
      </c>
      <c r="DA123" s="49">
        <v>56.159909909909906</v>
      </c>
      <c r="DB123" s="50">
        <v>119.75108498736695</v>
      </c>
      <c r="DC123" s="50">
        <v>67.252101445044929</v>
      </c>
      <c r="DD123" s="49">
        <v>16.443873679214366</v>
      </c>
      <c r="DE123" s="49">
        <v>15.286940443812686</v>
      </c>
      <c r="DF123" s="69">
        <v>34.244579299085864</v>
      </c>
      <c r="DG123" s="46">
        <v>288880</v>
      </c>
      <c r="DH123" s="46">
        <v>118813.45212639582</v>
      </c>
      <c r="DI123" s="46">
        <v>11554671.653249763</v>
      </c>
      <c r="DJ123" s="49">
        <v>41.128998936027351</v>
      </c>
      <c r="DK123" s="50">
        <v>97.250533895418698</v>
      </c>
      <c r="DL123" s="50">
        <v>39.998171051127677</v>
      </c>
      <c r="DM123" s="49">
        <v>0</v>
      </c>
      <c r="DN123" s="49">
        <v>-6.7509220127337697</v>
      </c>
      <c r="DO123" s="49">
        <v>-6.7509220128234215</v>
      </c>
      <c r="DP123" s="49">
        <v>4.3471631443024821</v>
      </c>
      <c r="DQ123" s="69">
        <v>-2.6972324620229244</v>
      </c>
      <c r="DR123" s="46">
        <v>288880</v>
      </c>
      <c r="DS123" s="46">
        <v>154740.15843023255</v>
      </c>
      <c r="DT123" s="46">
        <v>16850619.106733024</v>
      </c>
      <c r="DU123" s="49">
        <v>53.565549165824066</v>
      </c>
      <c r="DV123" s="50">
        <v>108.89622498564543</v>
      </c>
      <c r="DW123" s="50">
        <v>58.330860934412293</v>
      </c>
      <c r="DX123" s="49">
        <v>0</v>
      </c>
      <c r="DY123" s="49">
        <v>-0.98106906489227386</v>
      </c>
      <c r="DZ123" s="49">
        <v>-0.98106906483920131</v>
      </c>
      <c r="EA123" s="49">
        <v>8.2938625310495073</v>
      </c>
      <c r="EB123" s="69">
        <v>7.2314249465023739</v>
      </c>
      <c r="EC123" s="46">
        <v>282600</v>
      </c>
      <c r="ED123" s="46">
        <v>166423.42296511628</v>
      </c>
      <c r="EE123" s="46">
        <v>18603218.51559826</v>
      </c>
      <c r="EF123" s="49">
        <v>58.890100129198963</v>
      </c>
      <c r="EG123" s="50">
        <v>111.78245335993148</v>
      </c>
      <c r="EH123" s="50">
        <v>65.828798710538777</v>
      </c>
      <c r="EI123" s="49">
        <v>0</v>
      </c>
      <c r="EJ123" s="49">
        <v>-3.7216166264333053</v>
      </c>
      <c r="EK123" s="49">
        <v>-3.7216166264102459</v>
      </c>
      <c r="EL123" s="49">
        <v>8.1815599623441724</v>
      </c>
      <c r="EM123" s="69">
        <v>4.1554570400949942</v>
      </c>
      <c r="EN123" s="46">
        <v>285740</v>
      </c>
      <c r="EO123" s="46">
        <v>193835.62214812214</v>
      </c>
      <c r="EP123" s="46">
        <v>23536398.768478438</v>
      </c>
      <c r="EQ123" s="49">
        <v>67.836362479219616</v>
      </c>
      <c r="ER123" s="50">
        <v>121.42452717226958</v>
      </c>
      <c r="ES123" s="50">
        <v>82.369982391259313</v>
      </c>
      <c r="ET123" s="49">
        <v>0</v>
      </c>
      <c r="EU123" s="49">
        <v>9.7790102235957885</v>
      </c>
      <c r="EV123" s="49">
        <v>9.7790102235564831</v>
      </c>
      <c r="EW123" s="49">
        <v>12.854240821422886</v>
      </c>
      <c r="EX123" s="69">
        <v>23.890268569003357</v>
      </c>
      <c r="EY123" s="46">
        <v>1146100</v>
      </c>
      <c r="EZ123" s="46">
        <v>633812.65566986683</v>
      </c>
      <c r="FA123" s="46">
        <v>70544908.044059485</v>
      </c>
      <c r="FB123" s="49">
        <v>55.301688829060886</v>
      </c>
      <c r="FC123" s="50">
        <v>111.30246045576617</v>
      </c>
      <c r="FD123" s="50">
        <v>61.552140340336344</v>
      </c>
      <c r="FE123" s="49">
        <v>0</v>
      </c>
      <c r="FF123" s="49">
        <v>0.11037377703220853</v>
      </c>
      <c r="FG123" s="49">
        <v>0.1103737770817171</v>
      </c>
      <c r="FH123" s="49">
        <v>9.3394949022244269</v>
      </c>
      <c r="FI123" s="69">
        <v>9.4601770325313108</v>
      </c>
      <c r="FK123" s="70">
        <v>118</v>
      </c>
      <c r="FL123" s="71">
        <v>11</v>
      </c>
      <c r="FM123" s="46">
        <v>3140</v>
      </c>
      <c r="FN123" s="71">
        <v>296</v>
      </c>
    </row>
    <row r="124" spans="2:170" x14ac:dyDescent="0.2">
      <c r="B124" s="73" t="s">
        <v>63</v>
      </c>
      <c r="C124" s="46">
        <v>10261</v>
      </c>
      <c r="D124" s="46">
        <v>3408.7573770491804</v>
      </c>
      <c r="E124" s="46">
        <v>404407.55506131146</v>
      </c>
      <c r="F124" s="49">
        <v>33.22051824431518</v>
      </c>
      <c r="G124" s="50">
        <v>118.63782320916906</v>
      </c>
      <c r="H124" s="50">
        <v>39.412099703860392</v>
      </c>
      <c r="I124" s="49">
        <v>8.0123796422774856</v>
      </c>
      <c r="J124" s="49">
        <v>7.9503243670210395</v>
      </c>
      <c r="K124" s="69">
        <v>16.599714180522341</v>
      </c>
      <c r="L124" s="46">
        <v>10261</v>
      </c>
      <c r="M124" s="46">
        <v>3659.4491803278688</v>
      </c>
      <c r="N124" s="46">
        <v>359453.11086000002</v>
      </c>
      <c r="O124" s="49">
        <v>35.663670015864625</v>
      </c>
      <c r="P124" s="50">
        <v>98.226015213523127</v>
      </c>
      <c r="Q124" s="50">
        <v>35.031001935483872</v>
      </c>
      <c r="R124" s="49">
        <v>37.801389456324991</v>
      </c>
      <c r="S124" s="49">
        <v>-23.133483710412573</v>
      </c>
      <c r="T124" s="69">
        <v>5.9231274737608723</v>
      </c>
      <c r="U124" s="46">
        <v>9930</v>
      </c>
      <c r="V124" s="46">
        <v>4218.3508196721314</v>
      </c>
      <c r="W124" s="46">
        <v>405803.73661114863</v>
      </c>
      <c r="X124" s="49">
        <v>42.480874316939889</v>
      </c>
      <c r="Y124" s="50">
        <v>96.199617802933105</v>
      </c>
      <c r="Z124" s="50">
        <v>40.866438732240546</v>
      </c>
      <c r="AA124" s="49">
        <v>38.37664649347068</v>
      </c>
      <c r="AB124" s="49">
        <v>-18.131616470349279</v>
      </c>
      <c r="AC124" s="69">
        <v>13.286723666713888</v>
      </c>
      <c r="AD124" s="46">
        <v>10261</v>
      </c>
      <c r="AE124" s="46">
        <v>5085.4622950819676</v>
      </c>
      <c r="AF124" s="46">
        <v>505485.45783567213</v>
      </c>
      <c r="AG124" s="49">
        <v>49.561078794288733</v>
      </c>
      <c r="AH124" s="50">
        <v>99.3981330516432</v>
      </c>
      <c r="AI124" s="50">
        <v>49.262787041776839</v>
      </c>
      <c r="AJ124" s="49">
        <v>15.390297956252111</v>
      </c>
      <c r="AK124" s="49">
        <v>-10.820052144133118</v>
      </c>
      <c r="AL124" s="69">
        <v>2.9050075479643187</v>
      </c>
      <c r="AM124" s="46">
        <v>9930</v>
      </c>
      <c r="AN124" s="46">
        <v>5095.2295081967213</v>
      </c>
      <c r="AO124" s="46">
        <v>514082.20437037159</v>
      </c>
      <c r="AP124" s="49">
        <v>51.311475409836063</v>
      </c>
      <c r="AQ124" s="50">
        <v>100.89480827965943</v>
      </c>
      <c r="AR124" s="50">
        <v>51.77061474021869</v>
      </c>
      <c r="AS124" s="49">
        <v>41.415662650463979</v>
      </c>
      <c r="AT124" s="49">
        <v>1.8939348434908889</v>
      </c>
      <c r="AU124" s="69">
        <v>44.093983159729447</v>
      </c>
      <c r="AV124" s="46">
        <v>10261</v>
      </c>
      <c r="AW124" s="46">
        <v>6418.1442622950817</v>
      </c>
      <c r="AX124" s="46">
        <v>818933.68570622953</v>
      </c>
      <c r="AY124" s="49">
        <v>62.548915917503969</v>
      </c>
      <c r="AZ124" s="50">
        <v>127.59664666892121</v>
      </c>
      <c r="BA124" s="50">
        <v>79.810319238498153</v>
      </c>
      <c r="BD124" s="69"/>
      <c r="BE124" s="46">
        <v>10261</v>
      </c>
      <c r="BF124" s="46">
        <v>5692.1147540983602</v>
      </c>
      <c r="BG124" s="46">
        <v>646990.29094072129</v>
      </c>
      <c r="BH124" s="49">
        <v>55.473294553146481</v>
      </c>
      <c r="BI124" s="50">
        <v>113.66430911725453</v>
      </c>
      <c r="BJ124" s="50">
        <v>63.053336998413535</v>
      </c>
      <c r="BM124" s="69"/>
      <c r="BN124" s="46">
        <v>9268</v>
      </c>
      <c r="BO124" s="46">
        <v>5538.0098360655738</v>
      </c>
      <c r="BP124" s="46">
        <v>662907.13751475303</v>
      </c>
      <c r="BQ124" s="49">
        <v>59.754098360655739</v>
      </c>
      <c r="BR124" s="50">
        <v>119.70132902214364</v>
      </c>
      <c r="BS124" s="50">
        <v>71.526449882903862</v>
      </c>
      <c r="BV124" s="69"/>
      <c r="BW124" s="46">
        <v>10261</v>
      </c>
      <c r="BX124" s="46">
        <v>7946.1704918032783</v>
      </c>
      <c r="BY124" s="46">
        <v>1137325.6379017245</v>
      </c>
      <c r="BZ124" s="49">
        <v>77.440507667900576</v>
      </c>
      <c r="CA124" s="50">
        <v>143.12877367467905</v>
      </c>
      <c r="CB124" s="50">
        <v>110.83964895251189</v>
      </c>
      <c r="CC124" s="49">
        <v>47.057642096684312</v>
      </c>
      <c r="CD124" s="49">
        <v>19.965088451671917</v>
      </c>
      <c r="CE124" s="69">
        <v>76.41783041616803</v>
      </c>
      <c r="CF124" s="46">
        <v>9930</v>
      </c>
      <c r="CG124" s="46">
        <v>7923.3803278688529</v>
      </c>
      <c r="CH124" s="46">
        <v>1259902.9516211771</v>
      </c>
      <c r="CI124" s="49">
        <v>79.792349726775953</v>
      </c>
      <c r="CJ124" s="50">
        <v>159.01078826037528</v>
      </c>
      <c r="CK124" s="50">
        <v>126.87844427202185</v>
      </c>
      <c r="CL124" s="49">
        <v>49.121732026175771</v>
      </c>
      <c r="CM124" s="49">
        <v>22.319286182872695</v>
      </c>
      <c r="CN124" s="69">
        <v>82.4046381577391</v>
      </c>
      <c r="CO124" s="46">
        <v>10261</v>
      </c>
      <c r="CP124" s="46">
        <v>7886.4819672131143</v>
      </c>
      <c r="CQ124" s="46">
        <v>1105821.9900465596</v>
      </c>
      <c r="CR124" s="49">
        <v>76.858804865150717</v>
      </c>
      <c r="CS124" s="50">
        <v>140.21739917035902</v>
      </c>
      <c r="CT124" s="50">
        <v>107.76941721533569</v>
      </c>
      <c r="CU124" s="49">
        <v>48.670212765871369</v>
      </c>
      <c r="CV124" s="49">
        <v>15.321631953189799</v>
      </c>
      <c r="CW124" s="69">
        <v>71.448915589809047</v>
      </c>
      <c r="CX124" s="46">
        <v>9930</v>
      </c>
      <c r="CY124" s="46">
        <v>6980.3016393442622</v>
      </c>
      <c r="CZ124" s="46">
        <v>896583.92647280113</v>
      </c>
      <c r="DA124" s="49">
        <v>70.295081967213122</v>
      </c>
      <c r="DB124" s="50">
        <v>128.44486854539818</v>
      </c>
      <c r="DC124" s="50">
        <v>90.290425626666774</v>
      </c>
      <c r="DD124" s="49">
        <v>60.079641612782495</v>
      </c>
      <c r="DE124" s="49">
        <v>8.6749397616543789</v>
      </c>
      <c r="DF124" s="69">
        <v>73.96645409340455</v>
      </c>
      <c r="DG124" s="46">
        <v>30452</v>
      </c>
      <c r="DH124" s="46">
        <v>11286.557377049181</v>
      </c>
      <c r="DI124" s="46">
        <v>1169664.4025324602</v>
      </c>
      <c r="DJ124" s="49">
        <v>37.063435495367074</v>
      </c>
      <c r="DK124" s="50">
        <v>103.63340773076932</v>
      </c>
      <c r="DL124" s="50">
        <v>38.410101225944437</v>
      </c>
      <c r="DM124" s="49">
        <v>0</v>
      </c>
      <c r="DN124" s="49">
        <v>27.388535031847226</v>
      </c>
      <c r="DO124" s="49">
        <v>27.388535031685791</v>
      </c>
      <c r="DP124" s="49">
        <v>-12.084471856038206</v>
      </c>
      <c r="DQ124" s="69">
        <v>11.99430336814353</v>
      </c>
      <c r="DR124" s="46">
        <v>30452</v>
      </c>
      <c r="DS124" s="46">
        <v>16598.836065573771</v>
      </c>
      <c r="DT124" s="46">
        <v>1838501.3479122731</v>
      </c>
      <c r="DU124" s="49">
        <v>54.508196721311478</v>
      </c>
      <c r="DV124" s="50">
        <v>110.76085941503766</v>
      </c>
      <c r="DW124" s="50">
        <v>60.373747140163971</v>
      </c>
      <c r="DX124" s="49">
        <v>0</v>
      </c>
      <c r="DY124" s="49">
        <v>25.092360760340139</v>
      </c>
      <c r="DZ124" s="49">
        <v>25.092360760413065</v>
      </c>
      <c r="EA124" s="49">
        <v>2.9369372979787824</v>
      </c>
      <c r="EB124" s="69">
        <v>28.766244960376014</v>
      </c>
      <c r="EC124" s="46">
        <v>29790</v>
      </c>
      <c r="ED124" s="46">
        <v>19176.295081967211</v>
      </c>
      <c r="EE124" s="46">
        <v>2447223.0663571991</v>
      </c>
      <c r="EF124" s="49">
        <v>64.37158469945355</v>
      </c>
      <c r="EG124" s="50">
        <v>127.6170947462365</v>
      </c>
      <c r="EH124" s="50">
        <v>82.14914623555552</v>
      </c>
      <c r="EM124" s="69"/>
      <c r="EN124" s="46">
        <v>30121</v>
      </c>
      <c r="EO124" s="46">
        <v>22790.163934426229</v>
      </c>
      <c r="EP124" s="46">
        <v>3262308.8681405378</v>
      </c>
      <c r="EQ124" s="49">
        <v>75.662042875157624</v>
      </c>
      <c r="ER124" s="50">
        <v>143.14547615923809</v>
      </c>
      <c r="ES124" s="50">
        <v>108.30679154545128</v>
      </c>
      <c r="ET124" s="49">
        <v>0</v>
      </c>
      <c r="EU124" s="49">
        <v>52.151862048978707</v>
      </c>
      <c r="EV124" s="49">
        <v>52.151862048952999</v>
      </c>
      <c r="EW124" s="49">
        <v>15.830261725439112</v>
      </c>
      <c r="EX124" s="69">
        <v>76.23790003149071</v>
      </c>
      <c r="EY124" s="46">
        <v>120815</v>
      </c>
      <c r="EZ124" s="46">
        <v>69851.852459016387</v>
      </c>
      <c r="FA124" s="46">
        <v>8717697.6849424709</v>
      </c>
      <c r="FB124" s="49">
        <v>57.817201886368743</v>
      </c>
      <c r="FC124" s="50">
        <v>124.80266990853727</v>
      </c>
      <c r="FD124" s="50">
        <v>72.157411620597358</v>
      </c>
      <c r="FE124" s="49">
        <v>3.6442560930623591</v>
      </c>
      <c r="FF124" s="49">
        <v>34.65068494934836</v>
      </c>
      <c r="FG124" s="49">
        <v>29.916205707134807</v>
      </c>
      <c r="FH124" s="49">
        <v>8.4277596362906397</v>
      </c>
      <c r="FI124" s="69">
        <v>40.865231252705712</v>
      </c>
      <c r="FK124" s="70">
        <v>6</v>
      </c>
      <c r="FL124" s="71">
        <v>4</v>
      </c>
      <c r="FM124" s="46">
        <v>331</v>
      </c>
      <c r="FN124" s="71">
        <v>305</v>
      </c>
    </row>
    <row r="125" spans="2:170" x14ac:dyDescent="0.2">
      <c r="B125" s="73" t="s">
        <v>64</v>
      </c>
      <c r="K125" s="69"/>
      <c r="T125" s="69"/>
      <c r="AC125" s="69"/>
      <c r="AL125" s="69"/>
      <c r="AU125" s="69"/>
      <c r="BD125" s="69"/>
      <c r="BM125" s="69"/>
      <c r="BV125" s="69"/>
      <c r="CE125" s="69"/>
      <c r="CN125" s="69"/>
      <c r="CW125" s="69"/>
      <c r="DF125" s="69"/>
      <c r="DQ125" s="69"/>
      <c r="EB125" s="69"/>
      <c r="EM125" s="69"/>
      <c r="EX125" s="69"/>
      <c r="FI125" s="69"/>
      <c r="FK125" s="70">
        <v>33</v>
      </c>
      <c r="FL125" s="71">
        <v>12</v>
      </c>
      <c r="FM125" s="46">
        <v>1262</v>
      </c>
      <c r="FN125" s="71">
        <v>666</v>
      </c>
    </row>
    <row r="126" spans="2:170" x14ac:dyDescent="0.2">
      <c r="B126" s="74" t="s">
        <v>91</v>
      </c>
      <c r="C126" s="75">
        <v>233895</v>
      </c>
      <c r="D126" s="75">
        <v>96378.359051561914</v>
      </c>
      <c r="E126" s="75">
        <v>10884557.93588615</v>
      </c>
      <c r="F126" s="76">
        <v>41.20582272026418</v>
      </c>
      <c r="G126" s="77">
        <v>112.93570510017678</v>
      </c>
      <c r="H126" s="77">
        <v>46.536086431459204</v>
      </c>
      <c r="I126" s="76">
        <v>3.9425922531195958</v>
      </c>
      <c r="J126" s="76">
        <v>10.652685869000461</v>
      </c>
      <c r="K126" s="78">
        <v>15.015270090157134</v>
      </c>
      <c r="L126" s="75">
        <v>235042</v>
      </c>
      <c r="M126" s="75">
        <v>94520.085580726358</v>
      </c>
      <c r="N126" s="75">
        <v>9747598.1717331931</v>
      </c>
      <c r="O126" s="76">
        <v>40.214125807611559</v>
      </c>
      <c r="P126" s="77">
        <v>103.1272677319796</v>
      </c>
      <c r="Q126" s="77">
        <v>41.471729187690677</v>
      </c>
      <c r="R126" s="76">
        <v>8.1068125283646815</v>
      </c>
      <c r="S126" s="76">
        <v>4.1412058989134719</v>
      </c>
      <c r="T126" s="78">
        <v>12.583738225999937</v>
      </c>
      <c r="U126" s="75">
        <v>227460</v>
      </c>
      <c r="V126" s="75">
        <v>103154.95364741642</v>
      </c>
      <c r="W126" s="75">
        <v>11125415.786509324</v>
      </c>
      <c r="X126" s="76">
        <v>45.350810536980752</v>
      </c>
      <c r="Y126" s="77">
        <v>107.85149324516195</v>
      </c>
      <c r="Z126" s="77">
        <v>48.911526362917982</v>
      </c>
      <c r="AA126" s="76">
        <v>7.9072405454315691</v>
      </c>
      <c r="AB126" s="76">
        <v>4.5672951331568372</v>
      </c>
      <c r="AC126" s="78">
        <v>12.835682691107776</v>
      </c>
      <c r="AD126" s="75">
        <v>235042</v>
      </c>
      <c r="AE126" s="75">
        <v>124448.67891312667</v>
      </c>
      <c r="AF126" s="75">
        <v>14085105.960689161</v>
      </c>
      <c r="AG126" s="76">
        <v>52.947421700430851</v>
      </c>
      <c r="AH126" s="77">
        <v>113.18003600923306</v>
      </c>
      <c r="AI126" s="77">
        <v>59.925910946508118</v>
      </c>
      <c r="AJ126" s="76">
        <v>1.9580087599638618</v>
      </c>
      <c r="AK126" s="76">
        <v>3.7292040440524072</v>
      </c>
      <c r="AL126" s="78">
        <v>5.7602309458262706</v>
      </c>
      <c r="AM126" s="75">
        <v>227490</v>
      </c>
      <c r="AN126" s="75">
        <v>126629.79516250944</v>
      </c>
      <c r="AO126" s="75">
        <v>13954004.396142397</v>
      </c>
      <c r="AP126" s="76">
        <v>55.663895187704711</v>
      </c>
      <c r="AQ126" s="77">
        <v>110.19526943271624</v>
      </c>
      <c r="AR126" s="77">
        <v>61.338979278835978</v>
      </c>
      <c r="AS126" s="76">
        <v>28.001541627992914</v>
      </c>
      <c r="AT126" s="76">
        <v>5.2067105356503101</v>
      </c>
      <c r="AU126" s="78">
        <v>34.666211381635527</v>
      </c>
      <c r="AV126" s="75">
        <v>235073</v>
      </c>
      <c r="AW126" s="75">
        <v>147350.03953572724</v>
      </c>
      <c r="AX126" s="75">
        <v>20002539.209407505</v>
      </c>
      <c r="AY126" s="76">
        <v>62.682672844489687</v>
      </c>
      <c r="AZ126" s="77">
        <v>135.74844820151941</v>
      </c>
      <c r="BA126" s="77">
        <v>85.090755677629957</v>
      </c>
      <c r="BB126" s="76">
        <v>14.348329987323103</v>
      </c>
      <c r="BC126" s="76">
        <v>10.064317531806898</v>
      </c>
      <c r="BD126" s="78">
        <v>25.856709009517036</v>
      </c>
      <c r="BE126" s="75">
        <v>235042</v>
      </c>
      <c r="BF126" s="75">
        <v>138550.21455085374</v>
      </c>
      <c r="BG126" s="75">
        <v>18594263.910826147</v>
      </c>
      <c r="BH126" s="76">
        <v>58.947002897717745</v>
      </c>
      <c r="BI126" s="77">
        <v>134.20595537223994</v>
      </c>
      <c r="BJ126" s="77">
        <v>79.110388402184071</v>
      </c>
      <c r="BK126" s="76">
        <v>-7.9105629457056388</v>
      </c>
      <c r="BL126" s="76">
        <v>7.335590267110117</v>
      </c>
      <c r="BM126" s="78">
        <v>-1.1552591640525904</v>
      </c>
      <c r="BN126" s="75">
        <v>212408</v>
      </c>
      <c r="BO126" s="75">
        <v>131546.85925925925</v>
      </c>
      <c r="BP126" s="75">
        <v>15040112.128968518</v>
      </c>
      <c r="BQ126" s="76">
        <v>61.93121693121693</v>
      </c>
      <c r="BR126" s="77">
        <v>114.33273446176848</v>
      </c>
      <c r="BS126" s="77">
        <v>70.807653802910053</v>
      </c>
      <c r="BT126" s="76">
        <v>2.0639973437033401</v>
      </c>
      <c r="BU126" s="76">
        <v>2.056356013722342</v>
      </c>
      <c r="BV126" s="78">
        <v>4.1627964909687591</v>
      </c>
      <c r="BW126" s="75">
        <v>235352</v>
      </c>
      <c r="BX126" s="75">
        <v>180813.83272727273</v>
      </c>
      <c r="BY126" s="75">
        <v>23425928.708012935</v>
      </c>
      <c r="BZ126" s="76">
        <v>76.826979472140764</v>
      </c>
      <c r="CA126" s="77">
        <v>129.55827745406521</v>
      </c>
      <c r="CB126" s="77">
        <v>99.535711224093845</v>
      </c>
      <c r="CC126" s="76">
        <v>12.297905331639308</v>
      </c>
      <c r="CD126" s="76">
        <v>14.083322366679951</v>
      </c>
      <c r="CE126" s="78">
        <v>28.113181350534564</v>
      </c>
      <c r="CF126" s="75">
        <v>227760</v>
      </c>
      <c r="CG126" s="75">
        <v>180103.96261682242</v>
      </c>
      <c r="CH126" s="75">
        <v>26142417.830606733</v>
      </c>
      <c r="CI126" s="76">
        <v>79.07620416966212</v>
      </c>
      <c r="CJ126" s="77">
        <v>145.15181926466357</v>
      </c>
      <c r="CK126" s="77">
        <v>114.7805489577043</v>
      </c>
      <c r="CL126" s="76">
        <v>9.1058977440632809</v>
      </c>
      <c r="CM126" s="76">
        <v>15.765718784815069</v>
      </c>
      <c r="CN126" s="78">
        <v>26.307226760116546</v>
      </c>
      <c r="CO126" s="75">
        <v>233802</v>
      </c>
      <c r="CP126" s="75">
        <v>171336.39508928571</v>
      </c>
      <c r="CQ126" s="75">
        <v>22003633.313893102</v>
      </c>
      <c r="CR126" s="76">
        <v>73.282690092165893</v>
      </c>
      <c r="CS126" s="77">
        <v>128.42358042158358</v>
      </c>
      <c r="CT126" s="77">
        <v>94.11225444561255</v>
      </c>
      <c r="CU126" s="76">
        <v>9.1881472793253245</v>
      </c>
      <c r="CV126" s="76">
        <v>11.636365667512235</v>
      </c>
      <c r="CW126" s="78">
        <v>21.89367936229208</v>
      </c>
      <c r="CX126" s="75">
        <v>226260</v>
      </c>
      <c r="CY126" s="75">
        <v>146330.9833518313</v>
      </c>
      <c r="CZ126" s="75">
        <v>18475773.505214412</v>
      </c>
      <c r="DA126" s="76">
        <v>64.673819213219886</v>
      </c>
      <c r="DB126" s="77">
        <v>126.2601609174739</v>
      </c>
      <c r="DC126" s="77">
        <v>81.657268210087565</v>
      </c>
      <c r="DD126" s="76">
        <v>16.839972971579375</v>
      </c>
      <c r="DE126" s="76">
        <v>10.501080106550111</v>
      </c>
      <c r="DF126" s="78">
        <v>29.109432129894479</v>
      </c>
      <c r="DG126" s="75">
        <v>696397</v>
      </c>
      <c r="DH126" s="75">
        <v>294053.39827970468</v>
      </c>
      <c r="DI126" s="75">
        <v>31757571.894128665</v>
      </c>
      <c r="DJ126" s="76">
        <v>42.224966259145958</v>
      </c>
      <c r="DK126" s="77">
        <v>107.99933644677947</v>
      </c>
      <c r="DL126" s="77">
        <v>45.60268337475415</v>
      </c>
      <c r="DM126" s="76">
        <v>2.9973481470306789</v>
      </c>
      <c r="DN126" s="76">
        <v>9.8193044904531153</v>
      </c>
      <c r="DO126" s="76">
        <v>6.6234291137326782</v>
      </c>
      <c r="DP126" s="76">
        <v>6.4239115685467993</v>
      </c>
      <c r="DQ126" s="78">
        <v>13.472823911199175</v>
      </c>
      <c r="DR126" s="75">
        <v>697605</v>
      </c>
      <c r="DS126" s="75">
        <v>398428.51361136336</v>
      </c>
      <c r="DT126" s="75">
        <v>48041649.566239066</v>
      </c>
      <c r="DU126" s="76">
        <v>57.113769771054301</v>
      </c>
      <c r="DV126" s="77">
        <v>120.5778400014313</v>
      </c>
      <c r="DW126" s="77">
        <v>68.86654993332769</v>
      </c>
      <c r="DX126" s="76">
        <v>2.3594145482557498</v>
      </c>
      <c r="DY126" s="76">
        <v>16.498644651988783</v>
      </c>
      <c r="DZ126" s="76">
        <v>13.813316699832258</v>
      </c>
      <c r="EA126" s="76">
        <v>6.5256473674696016</v>
      </c>
      <c r="EB126" s="78">
        <v>21.240372404987145</v>
      </c>
      <c r="EC126" s="75">
        <v>682802</v>
      </c>
      <c r="ED126" s="75">
        <v>450910.90653738572</v>
      </c>
      <c r="EE126" s="75">
        <v>57060304.7478076</v>
      </c>
      <c r="EF126" s="76">
        <v>66.03831074563135</v>
      </c>
      <c r="EG126" s="77">
        <v>126.54452114716511</v>
      </c>
      <c r="EH126" s="77">
        <v>83.567864106736067</v>
      </c>
      <c r="EI126" s="76">
        <v>2.6643331198258258</v>
      </c>
      <c r="EJ126" s="76">
        <v>5.1066970249998942</v>
      </c>
      <c r="EK126" s="76">
        <v>2.3789799543310903</v>
      </c>
      <c r="EL126" s="76">
        <v>8.1356166869415052</v>
      </c>
      <c r="EM126" s="78">
        <v>10.708141331334325</v>
      </c>
      <c r="EN126" s="75">
        <v>687822</v>
      </c>
      <c r="EO126" s="75">
        <v>497771.34105793945</v>
      </c>
      <c r="EP126" s="75">
        <v>66621824.649714246</v>
      </c>
      <c r="EQ126" s="76">
        <v>72.369209047971637</v>
      </c>
      <c r="ER126" s="77">
        <v>133.84021769537677</v>
      </c>
      <c r="ES126" s="77">
        <v>96.859106934227526</v>
      </c>
      <c r="ET126" s="76">
        <v>1.0676564456121171</v>
      </c>
      <c r="EU126" s="76">
        <v>12.590032589606988</v>
      </c>
      <c r="EV126" s="76">
        <v>11.400656302220252</v>
      </c>
      <c r="EW126" s="76">
        <v>12.843989883046195</v>
      </c>
      <c r="EX126" s="78">
        <v>25.708945327242731</v>
      </c>
      <c r="EY126" s="75">
        <v>2764626</v>
      </c>
      <c r="EZ126" s="75">
        <v>1641164.1594863932</v>
      </c>
      <c r="FA126" s="75">
        <v>203481350.85788959</v>
      </c>
      <c r="FB126" s="76">
        <v>59.36297204346603</v>
      </c>
      <c r="FC126" s="77">
        <v>123.98598256104351</v>
      </c>
      <c r="FD126" s="77">
        <v>73.601764165528934</v>
      </c>
      <c r="FE126" s="76">
        <v>2.268787634641293</v>
      </c>
      <c r="FF126" s="76">
        <v>10.823841391891925</v>
      </c>
      <c r="FG126" s="76">
        <v>8.3652636889950145</v>
      </c>
      <c r="FH126" s="76">
        <v>8.9500332992379139</v>
      </c>
      <c r="FI126" s="78">
        <v>18.063990874135147</v>
      </c>
      <c r="FK126" s="79">
        <v>217</v>
      </c>
      <c r="FL126" s="80">
        <v>53</v>
      </c>
      <c r="FM126" s="75">
        <v>7542</v>
      </c>
      <c r="FN126" s="80">
        <v>2703</v>
      </c>
    </row>
    <row r="127" spans="2:170" x14ac:dyDescent="0.2">
      <c r="B127" s="72" t="s">
        <v>104</v>
      </c>
      <c r="K127" s="69"/>
      <c r="T127" s="69"/>
      <c r="AC127" s="69"/>
      <c r="AL127" s="69"/>
      <c r="AU127" s="69"/>
      <c r="BD127" s="69"/>
      <c r="BM127" s="69"/>
      <c r="BV127" s="69"/>
      <c r="CE127" s="69"/>
      <c r="CN127" s="69"/>
      <c r="CW127" s="69"/>
      <c r="DF127" s="69"/>
      <c r="DQ127" s="69"/>
      <c r="EB127" s="69"/>
      <c r="EM127" s="69"/>
      <c r="EX127" s="69"/>
      <c r="FI127" s="69"/>
      <c r="FK127" s="70"/>
      <c r="FL127" s="71"/>
      <c r="FN127" s="71"/>
    </row>
    <row r="128" spans="2:170" x14ac:dyDescent="0.2">
      <c r="B128" s="73" t="s">
        <v>61</v>
      </c>
      <c r="C128" s="46">
        <v>250697</v>
      </c>
      <c r="D128" s="46">
        <v>106883.0104233483</v>
      </c>
      <c r="E128" s="46">
        <v>16140684.946658194</v>
      </c>
      <c r="F128" s="49">
        <v>42.634339630449624</v>
      </c>
      <c r="G128" s="50">
        <v>151.01263411955981</v>
      </c>
      <c r="H128" s="50">
        <v>64.383239315421378</v>
      </c>
      <c r="I128" s="49">
        <v>10.05363523643012</v>
      </c>
      <c r="J128" s="49">
        <v>23.100756717686899</v>
      </c>
      <c r="K128" s="69">
        <v>35.476857771218874</v>
      </c>
      <c r="L128" s="46">
        <v>250697</v>
      </c>
      <c r="M128" s="46">
        <v>101916.75472597299</v>
      </c>
      <c r="N128" s="46">
        <v>15597435.329629548</v>
      </c>
      <c r="O128" s="49">
        <v>40.653360321811988</v>
      </c>
      <c r="P128" s="50">
        <v>153.04093396190743</v>
      </c>
      <c r="Q128" s="50">
        <v>62.216282323400556</v>
      </c>
      <c r="R128" s="49">
        <v>5.6147838706267033</v>
      </c>
      <c r="S128" s="49">
        <v>23.23257797873433</v>
      </c>
      <c r="T128" s="69">
        <v>30.151820890229086</v>
      </c>
      <c r="U128" s="46">
        <v>242580</v>
      </c>
      <c r="V128" s="46">
        <v>107838.8630598812</v>
      </c>
      <c r="W128" s="46">
        <v>16117558.970734268</v>
      </c>
      <c r="X128" s="49">
        <v>44.454968694814575</v>
      </c>
      <c r="Y128" s="50">
        <v>149.45965223858531</v>
      </c>
      <c r="Z128" s="50">
        <v>66.442241614041833</v>
      </c>
      <c r="AA128" s="49">
        <v>2.904764969280333</v>
      </c>
      <c r="AB128" s="49">
        <v>17.309444917688381</v>
      </c>
      <c r="AC128" s="69">
        <v>20.717008579375907</v>
      </c>
      <c r="AD128" s="46">
        <v>250666</v>
      </c>
      <c r="AE128" s="46">
        <v>137738.4999197303</v>
      </c>
      <c r="AF128" s="46">
        <v>21630457.841899063</v>
      </c>
      <c r="AG128" s="49">
        <v>54.949015789828017</v>
      </c>
      <c r="AH128" s="50">
        <v>157.0400276938156</v>
      </c>
      <c r="AI128" s="50">
        <v>86.291949613825025</v>
      </c>
      <c r="AJ128" s="49">
        <v>-0.68276309666099244</v>
      </c>
      <c r="AK128" s="49">
        <v>12.10699678059401</v>
      </c>
      <c r="AL128" s="69">
        <v>11.341571577913475</v>
      </c>
      <c r="AM128" s="46">
        <v>250080</v>
      </c>
      <c r="AN128" s="46">
        <v>141204.70214067277</v>
      </c>
      <c r="AO128" s="46">
        <v>22459993.846094262</v>
      </c>
      <c r="AP128" s="49">
        <v>56.463812436289501</v>
      </c>
      <c r="AQ128" s="50">
        <v>159.0598153290878</v>
      </c>
      <c r="AR128" s="50">
        <v>89.811235788924591</v>
      </c>
      <c r="AS128" s="49">
        <v>26.113297116898316</v>
      </c>
      <c r="AT128" s="49">
        <v>13.577379413005453</v>
      </c>
      <c r="AU128" s="69">
        <v>43.236177956904896</v>
      </c>
      <c r="AV128" s="46">
        <v>258416</v>
      </c>
      <c r="AW128" s="46">
        <v>144704.80244648317</v>
      </c>
      <c r="AX128" s="46">
        <v>27469569.269499205</v>
      </c>
      <c r="AY128" s="49">
        <v>55.996843247509126</v>
      </c>
      <c r="AZ128" s="50">
        <v>189.8317734109647</v>
      </c>
      <c r="BA128" s="50">
        <v>106.2998005909046</v>
      </c>
      <c r="BB128" s="49">
        <v>8.9742919701462966</v>
      </c>
      <c r="BC128" s="49">
        <v>12.878495443352058</v>
      </c>
      <c r="BD128" s="69">
        <v>23.008541195911327</v>
      </c>
      <c r="BE128" s="46">
        <v>258385</v>
      </c>
      <c r="BF128" s="46">
        <v>130073.98783866996</v>
      </c>
      <c r="BG128" s="46">
        <v>22838871.093528189</v>
      </c>
      <c r="BH128" s="49">
        <v>50.341152868266327</v>
      </c>
      <c r="BI128" s="50">
        <v>175.58369258160297</v>
      </c>
      <c r="BJ128" s="50">
        <v>88.390855094251563</v>
      </c>
      <c r="BK128" s="49">
        <v>-18.776541870755992</v>
      </c>
      <c r="BL128" s="49">
        <v>10.537130220192736</v>
      </c>
      <c r="BM128" s="69">
        <v>-10.217920318387382</v>
      </c>
      <c r="BN128" s="46">
        <v>226604</v>
      </c>
      <c r="BO128" s="46">
        <v>124164.03581222778</v>
      </c>
      <c r="BP128" s="46">
        <v>21201266.890500162</v>
      </c>
      <c r="BQ128" s="49">
        <v>54.793399857119809</v>
      </c>
      <c r="BR128" s="50">
        <v>170.75207608878515</v>
      </c>
      <c r="BS128" s="50">
        <v>93.56086781566151</v>
      </c>
      <c r="BT128" s="49">
        <v>-9.8130154910836787</v>
      </c>
      <c r="BU128" s="49">
        <v>11.480784780100482</v>
      </c>
      <c r="BV128" s="69">
        <v>0.54115809995306863</v>
      </c>
      <c r="BW128" s="46">
        <v>258509</v>
      </c>
      <c r="BX128" s="46">
        <v>192025.69327409222</v>
      </c>
      <c r="BY128" s="46">
        <v>36421142.39315439</v>
      </c>
      <c r="BZ128" s="49">
        <v>74.282014658712939</v>
      </c>
      <c r="CA128" s="50">
        <v>189.66806874727877</v>
      </c>
      <c r="CB128" s="50">
        <v>140.88926262975136</v>
      </c>
      <c r="CC128" s="49">
        <v>3.6002440257609103</v>
      </c>
      <c r="CD128" s="49">
        <v>21.833928744543222</v>
      </c>
      <c r="CE128" s="69">
        <v>26.220247485642215</v>
      </c>
      <c r="CF128" s="46">
        <v>250170</v>
      </c>
      <c r="CG128" s="46">
        <v>191470.85131639021</v>
      </c>
      <c r="CH128" s="46">
        <v>39085742.413292594</v>
      </c>
      <c r="CI128" s="49">
        <v>76.536295845381218</v>
      </c>
      <c r="CJ128" s="50">
        <v>204.13416530282484</v>
      </c>
      <c r="CK128" s="50">
        <v>156.23672867766956</v>
      </c>
      <c r="CL128" s="49">
        <v>6.5979948192081865</v>
      </c>
      <c r="CM128" s="49">
        <v>28.48988496820655</v>
      </c>
      <c r="CN128" s="69">
        <v>36.967640921517521</v>
      </c>
      <c r="CO128" s="46">
        <v>247411</v>
      </c>
      <c r="CP128" s="46">
        <v>188805.18058032097</v>
      </c>
      <c r="CQ128" s="46">
        <v>36107756.925329559</v>
      </c>
      <c r="CR128" s="49">
        <v>76.312363064019365</v>
      </c>
      <c r="CS128" s="50">
        <v>191.24346490041728</v>
      </c>
      <c r="CT128" s="50">
        <v>145.94240727101689</v>
      </c>
      <c r="CU128" s="49">
        <v>12.554886932514275</v>
      </c>
      <c r="CV128" s="49">
        <v>20.93448141823308</v>
      </c>
      <c r="CW128" s="69">
        <v>36.117668822634677</v>
      </c>
      <c r="CX128" s="46">
        <v>248670</v>
      </c>
      <c r="CY128" s="46">
        <v>162516.49353049908</v>
      </c>
      <c r="CZ128" s="46">
        <v>29771497.425306119</v>
      </c>
      <c r="DA128" s="49">
        <v>65.35428219346889</v>
      </c>
      <c r="DB128" s="50">
        <v>183.19062132434559</v>
      </c>
      <c r="DC128" s="50">
        <v>119.72291561228181</v>
      </c>
      <c r="DD128" s="49">
        <v>9.7537535568734413</v>
      </c>
      <c r="DE128" s="49">
        <v>19.450134612018385</v>
      </c>
      <c r="DF128" s="69">
        <v>31.101006365521734</v>
      </c>
      <c r="DG128" s="46">
        <v>743974</v>
      </c>
      <c r="DH128" s="46">
        <v>316638.62820920249</v>
      </c>
      <c r="DI128" s="46">
        <v>47855679.24702201</v>
      </c>
      <c r="DJ128" s="49">
        <v>42.560442731762464</v>
      </c>
      <c r="DK128" s="50">
        <v>151.13657963236204</v>
      </c>
      <c r="DL128" s="50">
        <v>64.32439742117603</v>
      </c>
      <c r="DM128" s="49">
        <v>26.683036139982836</v>
      </c>
      <c r="DN128" s="49">
        <v>34.090994155179814</v>
      </c>
      <c r="DO128" s="49">
        <v>5.8476322015228277</v>
      </c>
      <c r="DP128" s="49">
        <v>20.979619117101013</v>
      </c>
      <c r="DQ128" s="69">
        <v>28.054062281914792</v>
      </c>
      <c r="DR128" s="46">
        <v>759162</v>
      </c>
      <c r="DS128" s="46">
        <v>423648.00450688624</v>
      </c>
      <c r="DT128" s="46">
        <v>71560020.95749253</v>
      </c>
      <c r="DU128" s="49">
        <v>55.804690501748802</v>
      </c>
      <c r="DV128" s="50">
        <v>168.91386291500717</v>
      </c>
      <c r="DW128" s="50">
        <v>94.261858414268005</v>
      </c>
      <c r="DX128" s="49">
        <v>10.070856586095754</v>
      </c>
      <c r="DY128" s="49">
        <v>21.64178731154292</v>
      </c>
      <c r="DZ128" s="49">
        <v>10.512256454083321</v>
      </c>
      <c r="EA128" s="49">
        <v>12.555100832131046</v>
      </c>
      <c r="EB128" s="69">
        <v>24.387181683700501</v>
      </c>
      <c r="EC128" s="46">
        <v>743498</v>
      </c>
      <c r="ED128" s="46">
        <v>446263.71692498995</v>
      </c>
      <c r="EE128" s="46">
        <v>80461280.377182737</v>
      </c>
      <c r="EF128" s="49">
        <v>60.022181219719485</v>
      </c>
      <c r="EG128" s="50">
        <v>180.2998481068696</v>
      </c>
      <c r="EH128" s="50">
        <v>108.21990156958424</v>
      </c>
      <c r="EI128" s="49">
        <v>5.6054111023047186</v>
      </c>
      <c r="EJ128" s="49">
        <v>-2.4846429509676407</v>
      </c>
      <c r="EK128" s="49">
        <v>-7.6606434923935218</v>
      </c>
      <c r="EL128" s="49">
        <v>15.595120229112135</v>
      </c>
      <c r="EM128" s="69">
        <v>6.7397901736424153</v>
      </c>
      <c r="EN128" s="46">
        <v>746251</v>
      </c>
      <c r="EO128" s="46">
        <v>542792.52542721026</v>
      </c>
      <c r="EP128" s="46">
        <v>104964996.76392826</v>
      </c>
      <c r="EQ128" s="49">
        <v>72.735919339097734</v>
      </c>
      <c r="ER128" s="50">
        <v>193.37959136654382</v>
      </c>
      <c r="ES128" s="50">
        <v>140.65642359464613</v>
      </c>
      <c r="ET128" s="49">
        <v>2.2390493048438982</v>
      </c>
      <c r="EU128" s="49">
        <v>12.045814379722017</v>
      </c>
      <c r="EV128" s="49">
        <v>9.5919955647799942</v>
      </c>
      <c r="EW128" s="49">
        <v>23.191884918906883</v>
      </c>
      <c r="EX128" s="69">
        <v>35.008445056680173</v>
      </c>
      <c r="EY128" s="46">
        <v>2992885</v>
      </c>
      <c r="EZ128" s="46">
        <v>1729342.875068289</v>
      </c>
      <c r="FA128" s="46">
        <v>304841977.34562558</v>
      </c>
      <c r="FB128" s="49">
        <v>57.781801675249433</v>
      </c>
      <c r="FC128" s="50">
        <v>176.27619238526532</v>
      </c>
      <c r="FD128" s="50">
        <v>101.85555988473514</v>
      </c>
      <c r="FE128" s="49">
        <v>10.401203725529037</v>
      </c>
      <c r="FF128" s="49">
        <v>13.289251800336377</v>
      </c>
      <c r="FG128" s="49">
        <v>2.6159570524891578</v>
      </c>
      <c r="FH128" s="49">
        <v>17.405858698102282</v>
      </c>
      <c r="FI128" s="69">
        <v>20.477145538687946</v>
      </c>
      <c r="FK128" s="70">
        <v>113</v>
      </c>
      <c r="FL128" s="71">
        <v>65</v>
      </c>
      <c r="FM128" s="46">
        <v>8289</v>
      </c>
      <c r="FN128" s="71">
        <v>6492</v>
      </c>
    </row>
    <row r="129" spans="2:170" x14ac:dyDescent="0.2">
      <c r="B129" s="73" t="s">
        <v>62</v>
      </c>
      <c r="C129" s="46">
        <v>124527</v>
      </c>
      <c r="D129" s="46">
        <v>44619.137511693174</v>
      </c>
      <c r="E129" s="46">
        <v>5375423.9677658556</v>
      </c>
      <c r="F129" s="49">
        <v>35.830894112676908</v>
      </c>
      <c r="G129" s="50">
        <v>120.47350683004885</v>
      </c>
      <c r="H129" s="50">
        <v>43.16673466610338</v>
      </c>
      <c r="I129" s="49">
        <v>-9.4330205429605645</v>
      </c>
      <c r="J129" s="49">
        <v>10.677950313075492</v>
      </c>
      <c r="K129" s="69">
        <v>0.23767652346837101</v>
      </c>
      <c r="L129" s="46">
        <v>124527</v>
      </c>
      <c r="M129" s="46">
        <v>43473.03367633302</v>
      </c>
      <c r="N129" s="46">
        <v>5056032.4042971544</v>
      </c>
      <c r="O129" s="49">
        <v>34.910528380458068</v>
      </c>
      <c r="P129" s="50">
        <v>116.30272784596785</v>
      </c>
      <c r="Q129" s="50">
        <v>40.601896811913512</v>
      </c>
      <c r="R129" s="49">
        <v>-12.264408472246139</v>
      </c>
      <c r="S129" s="49">
        <v>11.366785563668529</v>
      </c>
      <c r="T129" s="69">
        <v>-2.2916919203490163</v>
      </c>
      <c r="U129" s="46">
        <v>119610</v>
      </c>
      <c r="V129" s="46">
        <v>44058.481049562681</v>
      </c>
      <c r="W129" s="46">
        <v>5117845.7980884081</v>
      </c>
      <c r="X129" s="49">
        <v>36.835114998380305</v>
      </c>
      <c r="Y129" s="50">
        <v>116.16028687714388</v>
      </c>
      <c r="Z129" s="50">
        <v>42.787775253644412</v>
      </c>
      <c r="AA129" s="49">
        <v>-22.439484949129383</v>
      </c>
      <c r="AB129" s="49">
        <v>8.3833416105919447</v>
      </c>
      <c r="AC129" s="69">
        <v>-15.937322017408976</v>
      </c>
      <c r="AD129" s="46">
        <v>123597</v>
      </c>
      <c r="AE129" s="46">
        <v>50544.008620689652</v>
      </c>
      <c r="AF129" s="46">
        <v>6285841.5935596554</v>
      </c>
      <c r="AG129" s="49">
        <v>40.894203435916452</v>
      </c>
      <c r="AH129" s="50">
        <v>124.36373301397809</v>
      </c>
      <c r="AI129" s="50">
        <v>50.857557979236191</v>
      </c>
      <c r="AJ129" s="49">
        <v>-27.047081991365243</v>
      </c>
      <c r="AK129" s="49">
        <v>9.7344750040413519</v>
      </c>
      <c r="AL129" s="69">
        <v>-19.945498423092509</v>
      </c>
      <c r="AM129" s="46">
        <v>119610</v>
      </c>
      <c r="AN129" s="46">
        <v>55326.175935288171</v>
      </c>
      <c r="AO129" s="46">
        <v>6799744.9417359559</v>
      </c>
      <c r="AP129" s="49">
        <v>46.255476912706435</v>
      </c>
      <c r="AQ129" s="50">
        <v>122.90285433226443</v>
      </c>
      <c r="AR129" s="50">
        <v>56.849301410717793</v>
      </c>
      <c r="AS129" s="49">
        <v>9.0233817125397202</v>
      </c>
      <c r="AT129" s="49">
        <v>4.9964117943456001</v>
      </c>
      <c r="AU129" s="69">
        <v>14.470638814895102</v>
      </c>
      <c r="AV129" s="46">
        <v>124527</v>
      </c>
      <c r="AW129" s="46">
        <v>62068.229166666664</v>
      </c>
      <c r="AX129" s="46">
        <v>8445658.7563098092</v>
      </c>
      <c r="AY129" s="49">
        <v>49.843189964157709</v>
      </c>
      <c r="AZ129" s="50">
        <v>136.07056089245566</v>
      </c>
      <c r="BA129" s="50">
        <v>67.821908150921558</v>
      </c>
      <c r="BB129" s="49">
        <v>-7.7881917878078211</v>
      </c>
      <c r="BC129" s="49">
        <v>9.6183784783991246</v>
      </c>
      <c r="BD129" s="69">
        <v>1.0810889278599092</v>
      </c>
      <c r="BE129" s="46">
        <v>124527</v>
      </c>
      <c r="BF129" s="46">
        <v>56761.956521739128</v>
      </c>
      <c r="BG129" s="46">
        <v>7259363.7295560362</v>
      </c>
      <c r="BH129" s="49">
        <v>45.582047685834503</v>
      </c>
      <c r="BI129" s="50">
        <v>127.89135848014311</v>
      </c>
      <c r="BJ129" s="50">
        <v>58.295500008480381</v>
      </c>
      <c r="BK129" s="49">
        <v>-23.936203928965782</v>
      </c>
      <c r="BL129" s="49">
        <v>9.720442636995017</v>
      </c>
      <c r="BM129" s="69">
        <v>-16.542466264403206</v>
      </c>
      <c r="BN129" s="46">
        <v>112476</v>
      </c>
      <c r="BO129" s="46">
        <v>59715.036659877798</v>
      </c>
      <c r="BP129" s="46">
        <v>7331879.2608650839</v>
      </c>
      <c r="BQ129" s="49">
        <v>53.091358743089906</v>
      </c>
      <c r="BR129" s="50">
        <v>122.78112299630106</v>
      </c>
      <c r="BS129" s="50">
        <v>65.186166478760654</v>
      </c>
      <c r="BT129" s="49">
        <v>-1.4161900099150919</v>
      </c>
      <c r="BU129" s="49">
        <v>6.2069716537705606</v>
      </c>
      <c r="BV129" s="69">
        <v>4.7028791313126375</v>
      </c>
      <c r="BW129" s="46">
        <v>124527</v>
      </c>
      <c r="BX129" s="46">
        <v>95806.677189409369</v>
      </c>
      <c r="BY129" s="46">
        <v>13065232.227721177</v>
      </c>
      <c r="BZ129" s="49">
        <v>76.936469351553768</v>
      </c>
      <c r="CA129" s="50">
        <v>136.37078970906455</v>
      </c>
      <c r="CB129" s="50">
        <v>104.9188708289863</v>
      </c>
      <c r="CC129" s="49">
        <v>16.565110990447593</v>
      </c>
      <c r="CD129" s="49">
        <v>10.517948349946625</v>
      </c>
      <c r="CE129" s="69">
        <v>28.825369158418614</v>
      </c>
      <c r="CF129" s="46">
        <v>120510</v>
      </c>
      <c r="CG129" s="46">
        <v>96383.801204819276</v>
      </c>
      <c r="CH129" s="46">
        <v>13725809.795426466</v>
      </c>
      <c r="CI129" s="49">
        <v>79.979919678714865</v>
      </c>
      <c r="CJ129" s="50">
        <v>142.40784886931976</v>
      </c>
      <c r="CK129" s="50">
        <v>113.8976831418676</v>
      </c>
      <c r="CL129" s="49">
        <v>18.281758633285573</v>
      </c>
      <c r="CM129" s="49">
        <v>10.802647988187124</v>
      </c>
      <c r="CN129" s="69">
        <v>31.059320652777377</v>
      </c>
      <c r="CO129" s="46">
        <v>124465</v>
      </c>
      <c r="CP129" s="46">
        <v>94418.454825462017</v>
      </c>
      <c r="CQ129" s="46">
        <v>13169956.674686801</v>
      </c>
      <c r="CR129" s="49">
        <v>75.859442273299337</v>
      </c>
      <c r="CS129" s="50">
        <v>139.48498414883221</v>
      </c>
      <c r="CT129" s="50">
        <v>105.8125310303041</v>
      </c>
      <c r="CU129" s="49">
        <v>27.108978805547906</v>
      </c>
      <c r="CV129" s="49">
        <v>10.328569642971848</v>
      </c>
      <c r="CW129" s="69">
        <v>40.237518204088403</v>
      </c>
      <c r="CX129" s="46">
        <v>120000</v>
      </c>
      <c r="CY129" s="46">
        <v>78294.478527607367</v>
      </c>
      <c r="CZ129" s="46">
        <v>10893713.425210634</v>
      </c>
      <c r="DA129" s="49">
        <v>65.24539877300613</v>
      </c>
      <c r="DB129" s="50">
        <v>139.13769693694823</v>
      </c>
      <c r="DC129" s="50">
        <v>90.780945210088618</v>
      </c>
      <c r="DD129" s="49">
        <v>34.157424472730149</v>
      </c>
      <c r="DE129" s="49">
        <v>12.780003442641357</v>
      </c>
      <c r="DF129" s="69">
        <v>51.302747939131258</v>
      </c>
      <c r="DG129" s="46">
        <v>368664</v>
      </c>
      <c r="DH129" s="46">
        <v>132150.65223758889</v>
      </c>
      <c r="DI129" s="46">
        <v>15549302.170151418</v>
      </c>
      <c r="DJ129" s="49">
        <v>35.845824989038498</v>
      </c>
      <c r="DK129" s="50">
        <v>117.66345384505475</v>
      </c>
      <c r="DL129" s="50">
        <v>42.177435741356405</v>
      </c>
      <c r="DM129" s="49">
        <v>0.43151356652500816</v>
      </c>
      <c r="DN129" s="49">
        <v>-14.74171175411005</v>
      </c>
      <c r="DO129" s="49">
        <v>-15.108032112492618</v>
      </c>
      <c r="DP129" s="49">
        <v>10.137544791136584</v>
      </c>
      <c r="DQ129" s="69">
        <v>-6.5020708437565586</v>
      </c>
      <c r="DR129" s="46">
        <v>367734</v>
      </c>
      <c r="DS129" s="46">
        <v>167938.4137226445</v>
      </c>
      <c r="DT129" s="46">
        <v>21531245.29160542</v>
      </c>
      <c r="DU129" s="49">
        <v>45.668448857773413</v>
      </c>
      <c r="DV129" s="50">
        <v>128.20917391279485</v>
      </c>
      <c r="DW129" s="50">
        <v>58.551141019338488</v>
      </c>
      <c r="DX129" s="49">
        <v>8.518838063148268E-2</v>
      </c>
      <c r="DY129" s="49">
        <v>-10.27149742099385</v>
      </c>
      <c r="DZ129" s="49">
        <v>-10.347870618198781</v>
      </c>
      <c r="EA129" s="49">
        <v>8.4586918492254579</v>
      </c>
      <c r="EB129" s="69">
        <v>-2.7644732576204576</v>
      </c>
      <c r="EC129" s="46">
        <v>361530</v>
      </c>
      <c r="ED129" s="46">
        <v>212283.6703710263</v>
      </c>
      <c r="EE129" s="46">
        <v>27656475.218142297</v>
      </c>
      <c r="EF129" s="49">
        <v>58.718134144061708</v>
      </c>
      <c r="EG129" s="50">
        <v>130.28074731233312</v>
      </c>
      <c r="EH129" s="50">
        <v>76.49842397074184</v>
      </c>
      <c r="EI129" s="49">
        <v>0.39990002499375155</v>
      </c>
      <c r="EJ129" s="49">
        <v>-1.9577705853899809</v>
      </c>
      <c r="EK129" s="49">
        <v>-2.3482798387139181</v>
      </c>
      <c r="EL129" s="49">
        <v>9.5922765893820738</v>
      </c>
      <c r="EM129" s="69">
        <v>7.0187432534764671</v>
      </c>
      <c r="EN129" s="46">
        <v>364975</v>
      </c>
      <c r="EO129" s="46">
        <v>269096.73455788865</v>
      </c>
      <c r="EP129" s="46">
        <v>37789479.895323902</v>
      </c>
      <c r="EQ129" s="49">
        <v>73.730182768104299</v>
      </c>
      <c r="ER129" s="50">
        <v>140.43083784502241</v>
      </c>
      <c r="ES129" s="50">
        <v>103.5399134059152</v>
      </c>
      <c r="ET129" s="49">
        <v>0.11081517729056892</v>
      </c>
      <c r="EU129" s="49">
        <v>25.868055053269355</v>
      </c>
      <c r="EV129" s="49">
        <v>25.728728539735773</v>
      </c>
      <c r="EW129" s="49">
        <v>11.11334870076332</v>
      </c>
      <c r="EX129" s="69">
        <v>39.701400559563638</v>
      </c>
      <c r="EY129" s="46">
        <v>1462903</v>
      </c>
      <c r="EZ129" s="46">
        <v>781469.4708891483</v>
      </c>
      <c r="FA129" s="46">
        <v>102526502.57522303</v>
      </c>
      <c r="FB129" s="49">
        <v>53.419090048290855</v>
      </c>
      <c r="FC129" s="50">
        <v>131.19706705697587</v>
      </c>
      <c r="FD129" s="50">
        <v>70.084279391882461</v>
      </c>
      <c r="FE129" s="49">
        <v>0.25638003182648672</v>
      </c>
      <c r="FF129" s="49">
        <v>1.1638986309818546</v>
      </c>
      <c r="FG129" s="49">
        <v>0.9051978526415343</v>
      </c>
      <c r="FH129" s="49">
        <v>10.829887891222388</v>
      </c>
      <c r="FI129" s="69">
        <v>11.833117656476151</v>
      </c>
      <c r="FK129" s="70">
        <v>140</v>
      </c>
      <c r="FL129" s="71">
        <v>25</v>
      </c>
      <c r="FM129" s="46">
        <v>4000</v>
      </c>
      <c r="FN129" s="71">
        <v>978</v>
      </c>
    </row>
    <row r="130" spans="2:170" x14ac:dyDescent="0.2">
      <c r="B130" s="73" t="s">
        <v>63</v>
      </c>
      <c r="C130" s="46">
        <v>76384</v>
      </c>
      <c r="D130" s="46">
        <v>38957.631205673759</v>
      </c>
      <c r="E130" s="46">
        <v>5864520.6065163119</v>
      </c>
      <c r="F130" s="49">
        <v>51.002345001143901</v>
      </c>
      <c r="G130" s="50">
        <v>150.53586229499004</v>
      </c>
      <c r="H130" s="50">
        <v>76.776819838137726</v>
      </c>
      <c r="I130" s="49">
        <v>10.927789346793835</v>
      </c>
      <c r="J130" s="49">
        <v>20.653048072985012</v>
      </c>
      <c r="K130" s="69">
        <v>33.837759006947877</v>
      </c>
      <c r="L130" s="46">
        <v>76384</v>
      </c>
      <c r="M130" s="46">
        <v>35817.560283687941</v>
      </c>
      <c r="N130" s="46">
        <v>4980391.9246914908</v>
      </c>
      <c r="O130" s="49">
        <v>46.891443605582246</v>
      </c>
      <c r="P130" s="50">
        <v>139.04888789870103</v>
      </c>
      <c r="Q130" s="50">
        <v>65.202030853208669</v>
      </c>
      <c r="R130" s="49">
        <v>4.7231612803001211</v>
      </c>
      <c r="S130" s="49">
        <v>11.516873066712083</v>
      </c>
      <c r="T130" s="69">
        <v>16.783994836425116</v>
      </c>
      <c r="U130" s="46">
        <v>73920</v>
      </c>
      <c r="V130" s="46">
        <v>41765.673758865247</v>
      </c>
      <c r="W130" s="46">
        <v>5918212.1578044845</v>
      </c>
      <c r="X130" s="49">
        <v>56.501182033096924</v>
      </c>
      <c r="Y130" s="50">
        <v>141.7003875472804</v>
      </c>
      <c r="Z130" s="50">
        <v>80.062393909692702</v>
      </c>
      <c r="AA130" s="49">
        <v>12.670459095862091</v>
      </c>
      <c r="AB130" s="49">
        <v>9.525315250150399</v>
      </c>
      <c r="AC130" s="69">
        <v>23.40267551852321</v>
      </c>
      <c r="AD130" s="46">
        <v>76508</v>
      </c>
      <c r="AE130" s="46">
        <v>47314.617699115042</v>
      </c>
      <c r="AF130" s="46">
        <v>7143823.0661307601</v>
      </c>
      <c r="AG130" s="49">
        <v>61.842706251784186</v>
      </c>
      <c r="AH130" s="50">
        <v>150.98553921665473</v>
      </c>
      <c r="AI130" s="50">
        <v>93.373543500428184</v>
      </c>
      <c r="AJ130" s="49">
        <v>4.2523461698208823E-2</v>
      </c>
      <c r="AK130" s="49">
        <v>8.0611579393944197</v>
      </c>
      <c r="AL130" s="69">
        <v>8.1071092844984065</v>
      </c>
      <c r="AM130" s="46">
        <v>74040</v>
      </c>
      <c r="AN130" s="46">
        <v>48170.773451327434</v>
      </c>
      <c r="AO130" s="46">
        <v>7441312.5498674791</v>
      </c>
      <c r="AP130" s="49">
        <v>65.060471976401175</v>
      </c>
      <c r="AQ130" s="50">
        <v>154.47774691403507</v>
      </c>
      <c r="AR130" s="50">
        <v>100.50395124078173</v>
      </c>
      <c r="AS130" s="49">
        <v>24.073244825998717</v>
      </c>
      <c r="AT130" s="49">
        <v>9.6411488536464773</v>
      </c>
      <c r="AU130" s="69">
        <v>36.035331047297426</v>
      </c>
      <c r="AV130" s="46">
        <v>76508</v>
      </c>
      <c r="AW130" s="46">
        <v>53185.4</v>
      </c>
      <c r="AX130" s="46">
        <v>9646806.9545115028</v>
      </c>
      <c r="AY130" s="49">
        <v>69.516129032258064</v>
      </c>
      <c r="AZ130" s="50">
        <v>181.38073521138327</v>
      </c>
      <c r="BA130" s="50">
        <v>126.08886592920352</v>
      </c>
      <c r="BB130" s="49">
        <v>23.260732737089509</v>
      </c>
      <c r="BC130" s="49">
        <v>11.80848875479867</v>
      </c>
      <c r="BD130" s="69">
        <v>37.815962501499016</v>
      </c>
      <c r="BE130" s="46">
        <v>76508</v>
      </c>
      <c r="BF130" s="46">
        <v>48479.819469026552</v>
      </c>
      <c r="BG130" s="46">
        <v>8629345.1294945832</v>
      </c>
      <c r="BH130" s="49">
        <v>63.365686554381959</v>
      </c>
      <c r="BI130" s="50">
        <v>177.99870593593729</v>
      </c>
      <c r="BJ130" s="50">
        <v>112.79010207422209</v>
      </c>
      <c r="BK130" s="49">
        <v>-6.7107082651752803</v>
      </c>
      <c r="BL130" s="49">
        <v>10.157996664057274</v>
      </c>
      <c r="BM130" s="69">
        <v>2.7656148771683107</v>
      </c>
      <c r="BN130" s="46">
        <v>69104</v>
      </c>
      <c r="BO130" s="46">
        <v>45666.736283185841</v>
      </c>
      <c r="BP130" s="46">
        <v>7562566.0323938057</v>
      </c>
      <c r="BQ130" s="49">
        <v>66.084070796460182</v>
      </c>
      <c r="BR130" s="50">
        <v>165.60338329188389</v>
      </c>
      <c r="BS130" s="50">
        <v>109.43745705594185</v>
      </c>
      <c r="BT130" s="49">
        <v>-3.8450789755685459</v>
      </c>
      <c r="BU130" s="49">
        <v>10.14605351303554</v>
      </c>
      <c r="BV130" s="69">
        <v>5.9108507671030628</v>
      </c>
      <c r="BW130" s="46">
        <v>76508</v>
      </c>
      <c r="BX130" s="46">
        <v>56429.837168141596</v>
      </c>
      <c r="BY130" s="46">
        <v>10705998.444398465</v>
      </c>
      <c r="BZ130" s="49">
        <v>73.756779902940337</v>
      </c>
      <c r="CA130" s="50">
        <v>189.72229908263344</v>
      </c>
      <c r="CB130" s="50">
        <v>139.93305856117613</v>
      </c>
      <c r="CC130" s="49">
        <v>0.13791533860273186</v>
      </c>
      <c r="CD130" s="49">
        <v>19.610292777456088</v>
      </c>
      <c r="CE130" s="69">
        <v>19.775253717673483</v>
      </c>
      <c r="CF130" s="46">
        <v>68040</v>
      </c>
      <c r="CG130" s="46">
        <v>54892.205825242716</v>
      </c>
      <c r="CH130" s="46">
        <v>11328473.34343045</v>
      </c>
      <c r="CI130" s="49">
        <v>80.676375404530745</v>
      </c>
      <c r="CJ130" s="50">
        <v>206.37671911921859</v>
      </c>
      <c r="CK130" s="50">
        <v>166.49725666417476</v>
      </c>
      <c r="CL130" s="49">
        <v>11.655429563475902</v>
      </c>
      <c r="CM130" s="49">
        <v>23.647451165702829</v>
      </c>
      <c r="CN130" s="69">
        <v>38.05909274337138</v>
      </c>
      <c r="CO130" s="46">
        <v>70308</v>
      </c>
      <c r="CP130" s="46">
        <v>56059.23495145631</v>
      </c>
      <c r="CQ130" s="46">
        <v>10182737.205307798</v>
      </c>
      <c r="CR130" s="49">
        <v>79.733792671468834</v>
      </c>
      <c r="CS130" s="50">
        <v>181.64245755628656</v>
      </c>
      <c r="CT130" s="50">
        <v>144.8304205112903</v>
      </c>
      <c r="CU130" s="49">
        <v>12.567818259753844</v>
      </c>
      <c r="CV130" s="49">
        <v>15.606026596534784</v>
      </c>
      <c r="CW130" s="69">
        <v>30.135181916417313</v>
      </c>
      <c r="CX130" s="46">
        <v>68040</v>
      </c>
      <c r="CY130" s="46">
        <v>50010.500970873785</v>
      </c>
      <c r="CZ130" s="46">
        <v>8771235.6608562414</v>
      </c>
      <c r="DA130" s="49">
        <v>73.501618122977348</v>
      </c>
      <c r="DB130" s="50">
        <v>175.38787835707998</v>
      </c>
      <c r="DC130" s="50">
        <v>128.91292858401297</v>
      </c>
      <c r="DD130" s="49">
        <v>14.796453467516967</v>
      </c>
      <c r="DE130" s="49">
        <v>11.702965024251197</v>
      </c>
      <c r="DF130" s="69">
        <v>28.231042265996805</v>
      </c>
      <c r="DG130" s="46">
        <v>226688</v>
      </c>
      <c r="DH130" s="46">
        <v>116540.86524822695</v>
      </c>
      <c r="DI130" s="46">
        <v>16763124.689012287</v>
      </c>
      <c r="DJ130" s="49">
        <v>51.410248997841506</v>
      </c>
      <c r="DK130" s="50">
        <v>143.83902722283349</v>
      </c>
      <c r="DL130" s="50">
        <v>73.948002051331727</v>
      </c>
      <c r="DM130" s="49">
        <v>-0.28065421465208557</v>
      </c>
      <c r="DN130" s="49">
        <v>9.1717258806579398</v>
      </c>
      <c r="DO130" s="49">
        <v>9.4789832613136173</v>
      </c>
      <c r="DP130" s="49">
        <v>13.804986225995616</v>
      </c>
      <c r="DQ130" s="69">
        <v>24.592541820929195</v>
      </c>
      <c r="DR130" s="46">
        <v>227056</v>
      </c>
      <c r="DS130" s="46">
        <v>148670.79115044247</v>
      </c>
      <c r="DT130" s="46">
        <v>24231942.570509743</v>
      </c>
      <c r="DU130" s="49">
        <v>65.477587533666792</v>
      </c>
      <c r="DV130" s="50">
        <v>162.9906075228256</v>
      </c>
      <c r="DW130" s="50">
        <v>106.72231771241343</v>
      </c>
      <c r="DX130" s="49">
        <v>-0.77481438104436062</v>
      </c>
      <c r="DY130" s="49">
        <v>14.018062534802807</v>
      </c>
      <c r="DZ130" s="49">
        <v>14.908389259905187</v>
      </c>
      <c r="EA130" s="49">
        <v>10.505486866769196</v>
      </c>
      <c r="EB130" s="69">
        <v>26.980075002322312</v>
      </c>
      <c r="EC130" s="46">
        <v>222120</v>
      </c>
      <c r="ED130" s="46">
        <v>150576.39292035397</v>
      </c>
      <c r="EE130" s="46">
        <v>26897909.606286854</v>
      </c>
      <c r="EF130" s="49">
        <v>67.790560471976406</v>
      </c>
      <c r="EG130" s="50">
        <v>178.63297881304845</v>
      </c>
      <c r="EH130" s="50">
        <v>121.09629752515241</v>
      </c>
      <c r="EI130" s="49">
        <v>2.2454221559366974</v>
      </c>
      <c r="EJ130" s="49">
        <v>-1.2410849937445456</v>
      </c>
      <c r="EK130" s="49">
        <v>-3.4099396101194697</v>
      </c>
      <c r="EL130" s="49">
        <v>13.704226984561211</v>
      </c>
      <c r="EM130" s="69">
        <v>9.8269815102098086</v>
      </c>
      <c r="EN130" s="46">
        <v>206388</v>
      </c>
      <c r="EO130" s="46">
        <v>160961.94174757283</v>
      </c>
      <c r="EP130" s="46">
        <v>30282446.209594492</v>
      </c>
      <c r="EQ130" s="49">
        <v>77.989971193854686</v>
      </c>
      <c r="ER130" s="50">
        <v>188.13420042536936</v>
      </c>
      <c r="ES130" s="50">
        <v>146.72580871753442</v>
      </c>
      <c r="ET130" s="49">
        <v>-7.8921061087507587</v>
      </c>
      <c r="EU130" s="49">
        <v>4.0240841916743815</v>
      </c>
      <c r="EV130" s="49">
        <v>12.937208524709014</v>
      </c>
      <c r="EW130" s="49">
        <v>17.245242083197692</v>
      </c>
      <c r="EX130" s="69">
        <v>32.413503536818041</v>
      </c>
      <c r="EY130" s="46">
        <v>882252</v>
      </c>
      <c r="EZ130" s="46">
        <v>576749.99106659624</v>
      </c>
      <c r="FA130" s="46">
        <v>98175423.075403377</v>
      </c>
      <c r="FB130" s="49">
        <v>65.372477598984901</v>
      </c>
      <c r="FC130" s="50">
        <v>170.2218025072622</v>
      </c>
      <c r="FD130" s="50">
        <v>111.27820971264828</v>
      </c>
      <c r="FE130" s="49">
        <v>-1.6955460300021505</v>
      </c>
      <c r="FF130" s="49">
        <v>5.9527749896060334</v>
      </c>
      <c r="FG130" s="49">
        <v>7.7802385453515006</v>
      </c>
      <c r="FH130" s="49">
        <v>13.683053623572199</v>
      </c>
      <c r="FI130" s="69">
        <v>22.527866381126199</v>
      </c>
      <c r="FK130" s="70">
        <v>31</v>
      </c>
      <c r="FL130" s="71">
        <v>22</v>
      </c>
      <c r="FM130" s="46">
        <v>2268</v>
      </c>
      <c r="FN130" s="71">
        <v>2060</v>
      </c>
    </row>
    <row r="131" spans="2:170" x14ac:dyDescent="0.2">
      <c r="B131" s="73" t="s">
        <v>64</v>
      </c>
      <c r="C131" s="46">
        <v>45136</v>
      </c>
      <c r="D131" s="46">
        <v>21104.590330788804</v>
      </c>
      <c r="E131" s="46">
        <v>2817237.4012804055</v>
      </c>
      <c r="F131" s="49">
        <v>46.757777230567186</v>
      </c>
      <c r="G131" s="50">
        <v>133.48931948564899</v>
      </c>
      <c r="H131" s="50">
        <v>62.416638631699868</v>
      </c>
      <c r="I131" s="49">
        <v>-13.815217990621912</v>
      </c>
      <c r="J131" s="49">
        <v>12.501253562268495</v>
      </c>
      <c r="K131" s="69">
        <v>-3.0410398594653327</v>
      </c>
      <c r="L131" s="46">
        <v>46283</v>
      </c>
      <c r="M131" s="46">
        <v>20256.182260024303</v>
      </c>
      <c r="N131" s="46">
        <v>2333140.6243017619</v>
      </c>
      <c r="O131" s="49">
        <v>43.76592325481127</v>
      </c>
      <c r="P131" s="50">
        <v>115.18165636306645</v>
      </c>
      <c r="Q131" s="50">
        <v>50.410315327480106</v>
      </c>
      <c r="R131" s="49">
        <v>-6.5736634792081023</v>
      </c>
      <c r="S131" s="49">
        <v>7.5182632273000243</v>
      </c>
      <c r="T131" s="69">
        <v>0.45037442409136352</v>
      </c>
      <c r="U131" s="46">
        <v>44790</v>
      </c>
      <c r="V131" s="46">
        <v>26298.964985994397</v>
      </c>
      <c r="W131" s="46">
        <v>3516488.1627978957</v>
      </c>
      <c r="X131" s="49">
        <v>58.716153127917835</v>
      </c>
      <c r="Y131" s="50">
        <v>133.71203637369811</v>
      </c>
      <c r="Z131" s="50">
        <v>78.51056402763777</v>
      </c>
      <c r="AA131" s="49">
        <v>4.14204748471351</v>
      </c>
      <c r="AB131" s="49">
        <v>10.424650350967664</v>
      </c>
      <c r="AC131" s="69">
        <v>14.998491803348784</v>
      </c>
      <c r="AD131" s="46">
        <v>46283</v>
      </c>
      <c r="AE131" s="46">
        <v>30198.120588235295</v>
      </c>
      <c r="AF131" s="46">
        <v>4409556.6899564704</v>
      </c>
      <c r="AG131" s="49">
        <v>65.246679316888049</v>
      </c>
      <c r="AH131" s="50">
        <v>146.02089812418205</v>
      </c>
      <c r="AI131" s="50">
        <v>95.273787134724856</v>
      </c>
      <c r="AJ131" s="49">
        <v>14.076176876693074</v>
      </c>
      <c r="AK131" s="49">
        <v>4.9186162615021445</v>
      </c>
      <c r="AL131" s="69">
        <v>19.687146263155181</v>
      </c>
      <c r="AM131" s="46">
        <v>44790</v>
      </c>
      <c r="AN131" s="46">
        <v>26788.218878248976</v>
      </c>
      <c r="AO131" s="46">
        <v>3553248.0258672736</v>
      </c>
      <c r="AP131" s="49">
        <v>59.808481532147745</v>
      </c>
      <c r="AQ131" s="50">
        <v>132.64219028583409</v>
      </c>
      <c r="AR131" s="50">
        <v>79.331279880939348</v>
      </c>
      <c r="AS131" s="49">
        <v>24.127792642330842</v>
      </c>
      <c r="AT131" s="49">
        <v>8.7426103897602463</v>
      </c>
      <c r="AU131" s="69">
        <v>34.9798019384192</v>
      </c>
      <c r="AV131" s="46">
        <v>46283</v>
      </c>
      <c r="AW131" s="46">
        <v>32143.945321992709</v>
      </c>
      <c r="AX131" s="46">
        <v>5530085.3049339</v>
      </c>
      <c r="AY131" s="49">
        <v>69.450868184846939</v>
      </c>
      <c r="AZ131" s="50">
        <v>172.04127401094871</v>
      </c>
      <c r="BA131" s="50">
        <v>119.48415843687532</v>
      </c>
      <c r="BB131" s="49">
        <v>6.713725412290751</v>
      </c>
      <c r="BC131" s="49">
        <v>4.8851014025501849</v>
      </c>
      <c r="BD131" s="69">
        <v>11.92679910905176</v>
      </c>
      <c r="BE131" s="46">
        <v>46283</v>
      </c>
      <c r="BF131" s="46">
        <v>34580.274605103281</v>
      </c>
      <c r="BG131" s="46">
        <v>6801218.5147550665</v>
      </c>
      <c r="BH131" s="49">
        <v>74.714851252302751</v>
      </c>
      <c r="BI131" s="50">
        <v>196.67913550204597</v>
      </c>
      <c r="BJ131" s="50">
        <v>146.9485235346686</v>
      </c>
      <c r="BK131" s="49">
        <v>1.1213475369529502</v>
      </c>
      <c r="BL131" s="49">
        <v>1.6261241813004168</v>
      </c>
      <c r="BM131" s="69">
        <v>2.7657062216658024</v>
      </c>
      <c r="BN131" s="46">
        <v>41804</v>
      </c>
      <c r="BO131" s="46">
        <v>27655.874848116648</v>
      </c>
      <c r="BP131" s="46">
        <v>3846559.6180303786</v>
      </c>
      <c r="BQ131" s="49">
        <v>66.156049296997054</v>
      </c>
      <c r="BR131" s="50">
        <v>139.08652823876687</v>
      </c>
      <c r="BS131" s="50">
        <v>92.014152187120331</v>
      </c>
      <c r="BT131" s="49">
        <v>7.8803168989099222</v>
      </c>
      <c r="BU131" s="49">
        <v>-0.87364153090687113</v>
      </c>
      <c r="BV131" s="69">
        <v>6.9378296467318359</v>
      </c>
      <c r="BW131" s="46">
        <v>46469</v>
      </c>
      <c r="BX131" s="46">
        <v>31263.823884197827</v>
      </c>
      <c r="BY131" s="46">
        <v>4562195.7192751756</v>
      </c>
      <c r="BZ131" s="49">
        <v>67.278882446787819</v>
      </c>
      <c r="CA131" s="50">
        <v>145.92571069277034</v>
      </c>
      <c r="CB131" s="50">
        <v>98.177187356628622</v>
      </c>
      <c r="CC131" s="49">
        <v>5.267784499030304</v>
      </c>
      <c r="CD131" s="49">
        <v>3.0510304953720033</v>
      </c>
      <c r="CE131" s="69">
        <v>8.4795367058252449</v>
      </c>
      <c r="CF131" s="46">
        <v>44970</v>
      </c>
      <c r="CG131" s="46">
        <v>31853.297949336549</v>
      </c>
      <c r="CH131" s="46">
        <v>5562389.0897479001</v>
      </c>
      <c r="CI131" s="49">
        <v>70.832328106151991</v>
      </c>
      <c r="CJ131" s="50">
        <v>174.62521772769074</v>
      </c>
      <c r="CK131" s="50">
        <v>123.69110717696019</v>
      </c>
      <c r="CL131" s="49">
        <v>-4.5648214848677</v>
      </c>
      <c r="CM131" s="49">
        <v>1.4753462734917882</v>
      </c>
      <c r="CN131" s="69">
        <v>-3.1568221350369474</v>
      </c>
      <c r="CO131" s="46">
        <v>46469</v>
      </c>
      <c r="CP131" s="46">
        <v>27976.511459589867</v>
      </c>
      <c r="CQ131" s="46">
        <v>3879243.6523530753</v>
      </c>
      <c r="CR131" s="49">
        <v>60.204677224794736</v>
      </c>
      <c r="CS131" s="50">
        <v>138.66073537997667</v>
      </c>
      <c r="CT131" s="50">
        <v>83.480248173041716</v>
      </c>
      <c r="CU131" s="49">
        <v>0.51065965401397284</v>
      </c>
      <c r="CV131" s="49">
        <v>4.1657781288289435</v>
      </c>
      <c r="CW131" s="69">
        <v>4.6977107310931183</v>
      </c>
      <c r="CX131" s="46">
        <v>44970</v>
      </c>
      <c r="CY131" s="46">
        <v>23528.023399014779</v>
      </c>
      <c r="CZ131" s="46">
        <v>3286434.1235422958</v>
      </c>
      <c r="DA131" s="49">
        <v>52.319376026272579</v>
      </c>
      <c r="DB131" s="50">
        <v>139.68169224448803</v>
      </c>
      <c r="DC131" s="50">
        <v>73.080589805254519</v>
      </c>
      <c r="DD131" s="49">
        <v>2.2150482187631999</v>
      </c>
      <c r="DE131" s="49">
        <v>1.4938433330165368</v>
      </c>
      <c r="DF131" s="69">
        <v>3.7419809019415662</v>
      </c>
      <c r="DG131" s="46">
        <v>136209</v>
      </c>
      <c r="DH131" s="46">
        <v>67659.7375768075</v>
      </c>
      <c r="DI131" s="46">
        <v>8666866.1883800626</v>
      </c>
      <c r="DJ131" s="49">
        <v>49.673470605325278</v>
      </c>
      <c r="DK131" s="50">
        <v>128.09488329069285</v>
      </c>
      <c r="DL131" s="50">
        <v>63.62917419832803</v>
      </c>
      <c r="DM131" s="49">
        <v>1.9650556952928495</v>
      </c>
      <c r="DN131" s="49">
        <v>-3.4340954870056954</v>
      </c>
      <c r="DO131" s="49">
        <v>-5.2950995273769808</v>
      </c>
      <c r="DP131" s="49">
        <v>10.389230580635408</v>
      </c>
      <c r="DQ131" s="69">
        <v>4.5440109538600932</v>
      </c>
      <c r="DR131" s="46">
        <v>137356</v>
      </c>
      <c r="DS131" s="46">
        <v>89130.284788476973</v>
      </c>
      <c r="DT131" s="46">
        <v>13492890.020757645</v>
      </c>
      <c r="DU131" s="49">
        <v>64.889982809980623</v>
      </c>
      <c r="DV131" s="50">
        <v>151.38389889338762</v>
      </c>
      <c r="DW131" s="50">
        <v>98.232985968997667</v>
      </c>
      <c r="DX131" s="49">
        <v>2.5618816501773383</v>
      </c>
      <c r="DY131" s="49">
        <v>16.892413835989142</v>
      </c>
      <c r="DZ131" s="49">
        <v>13.972571442073606</v>
      </c>
      <c r="EA131" s="49">
        <v>5.0822633510831521</v>
      </c>
      <c r="EB131" s="69">
        <v>19.764957670638388</v>
      </c>
      <c r="EC131" s="46">
        <v>134556</v>
      </c>
      <c r="ED131" s="46">
        <v>93499.973337417759</v>
      </c>
      <c r="EE131" s="46">
        <v>15209973.852060622</v>
      </c>
      <c r="EF131" s="49">
        <v>69.487777087173939</v>
      </c>
      <c r="EG131" s="50">
        <v>162.67356352254424</v>
      </c>
      <c r="EH131" s="50">
        <v>113.03824320030783</v>
      </c>
      <c r="EI131" s="49">
        <v>2.1918432444748235</v>
      </c>
      <c r="EJ131" s="49">
        <v>6.7152516523834436</v>
      </c>
      <c r="EK131" s="49">
        <v>4.4263889018215776</v>
      </c>
      <c r="EL131" s="49">
        <v>0.9802323061708561</v>
      </c>
      <c r="EM131" s="69">
        <v>5.4500101019082408</v>
      </c>
      <c r="EN131" s="46">
        <v>136409</v>
      </c>
      <c r="EO131" s="46">
        <v>83357.832807941202</v>
      </c>
      <c r="EP131" s="46">
        <v>12728066.86564327</v>
      </c>
      <c r="EQ131" s="49">
        <v>61.108748548806304</v>
      </c>
      <c r="ER131" s="50">
        <v>152.6919119282899</v>
      </c>
      <c r="ES131" s="50">
        <v>93.30811651462345</v>
      </c>
      <c r="ET131" s="49">
        <v>2.9532967032967035</v>
      </c>
      <c r="EU131" s="49">
        <v>1.887951571690528</v>
      </c>
      <c r="EV131" s="49">
        <v>-1.0347848643128215</v>
      </c>
      <c r="EW131" s="49">
        <v>1.9368437264065379</v>
      </c>
      <c r="EX131" s="69">
        <v>0.88201669634085922</v>
      </c>
      <c r="EY131" s="46">
        <v>544530</v>
      </c>
      <c r="EZ131" s="46">
        <v>333647.82851064345</v>
      </c>
      <c r="FA131" s="46">
        <v>50097796.926841602</v>
      </c>
      <c r="FB131" s="49">
        <v>61.272625660779653</v>
      </c>
      <c r="FC131" s="50">
        <v>150.15172480058106</v>
      </c>
      <c r="FD131" s="50">
        <v>92.001904260264084</v>
      </c>
      <c r="FE131" s="49">
        <v>2.4178304415291296</v>
      </c>
      <c r="FF131" s="49">
        <v>5.6699380904907484</v>
      </c>
      <c r="FG131" s="49">
        <v>3.175333469726914</v>
      </c>
      <c r="FH131" s="49">
        <v>4.232675772526453</v>
      </c>
      <c r="FI131" s="69">
        <v>7.5424108126497185</v>
      </c>
      <c r="FK131" s="70">
        <v>37</v>
      </c>
      <c r="FL131" s="71">
        <v>14</v>
      </c>
      <c r="FM131" s="46">
        <v>1499</v>
      </c>
      <c r="FN131" s="71">
        <v>812</v>
      </c>
    </row>
    <row r="132" spans="2:170" x14ac:dyDescent="0.2">
      <c r="B132" s="81" t="s">
        <v>105</v>
      </c>
      <c r="C132" s="82">
        <v>496744</v>
      </c>
      <c r="D132" s="82">
        <v>218911.03894848749</v>
      </c>
      <c r="E132" s="82">
        <v>32161238.435876753</v>
      </c>
      <c r="F132" s="83">
        <v>44.069186331085525</v>
      </c>
      <c r="G132" s="84">
        <v>146.9146489384882</v>
      </c>
      <c r="H132" s="84">
        <v>64.744090388362523</v>
      </c>
      <c r="I132" s="83">
        <v>4.3757313306094758</v>
      </c>
      <c r="J132" s="83">
        <v>21.152117725533035</v>
      </c>
      <c r="K132" s="85">
        <v>26.453408898467735</v>
      </c>
      <c r="L132" s="82">
        <v>497891</v>
      </c>
      <c r="M132" s="82">
        <v>207413.4426888825</v>
      </c>
      <c r="N132" s="82">
        <v>29733213.122790981</v>
      </c>
      <c r="O132" s="83">
        <v>41.658403684517801</v>
      </c>
      <c r="P132" s="84">
        <v>143.35239190542927</v>
      </c>
      <c r="Q132" s="84">
        <v>59.718318111375744</v>
      </c>
      <c r="R132" s="83">
        <v>1.3438744343339857</v>
      </c>
      <c r="S132" s="83">
        <v>19.026408667326777</v>
      </c>
      <c r="T132" s="85">
        <v>20.625974143369042</v>
      </c>
      <c r="U132" s="82">
        <v>480900</v>
      </c>
      <c r="V132" s="82">
        <v>227662.67403206884</v>
      </c>
      <c r="W132" s="82">
        <v>32657503.696013819</v>
      </c>
      <c r="X132" s="83">
        <v>47.340959457697821</v>
      </c>
      <c r="Y132" s="84">
        <v>143.44689499436191</v>
      </c>
      <c r="Z132" s="84">
        <v>67.909136402607231</v>
      </c>
      <c r="AA132" s="83">
        <v>1.6036588187930947</v>
      </c>
      <c r="AB132" s="83">
        <v>14.646634683169831</v>
      </c>
      <c r="AC132" s="85">
        <v>16.485175550550455</v>
      </c>
      <c r="AD132" s="82">
        <v>497054</v>
      </c>
      <c r="AE132" s="82">
        <v>276975.45755409769</v>
      </c>
      <c r="AF132" s="82">
        <v>42167496.917489693</v>
      </c>
      <c r="AG132" s="83">
        <v>55.723413865313972</v>
      </c>
      <c r="AH132" s="84">
        <v>152.24271958916688</v>
      </c>
      <c r="AI132" s="84">
        <v>84.834840716480883</v>
      </c>
      <c r="AJ132" s="83">
        <v>-2.489744510948189</v>
      </c>
      <c r="AK132" s="83">
        <v>10.893886256837227</v>
      </c>
      <c r="AL132" s="85">
        <v>8.1329118107854743</v>
      </c>
      <c r="AM132" s="82">
        <v>488520</v>
      </c>
      <c r="AN132" s="82">
        <v>281306.09999999998</v>
      </c>
      <c r="AO132" s="82">
        <v>43127192.775316939</v>
      </c>
      <c r="AP132" s="83">
        <v>57.583333333333336</v>
      </c>
      <c r="AQ132" s="84">
        <v>153.31054952351528</v>
      </c>
      <c r="AR132" s="84">
        <v>88.281324767290883</v>
      </c>
      <c r="AS132" s="83">
        <v>23.582858742538473</v>
      </c>
      <c r="AT132" s="83">
        <v>12.128209743010602</v>
      </c>
      <c r="AU132" s="85">
        <v>38.571247057415626</v>
      </c>
      <c r="AV132" s="82">
        <v>505734</v>
      </c>
      <c r="AW132" s="82">
        <v>300046.54783181264</v>
      </c>
      <c r="AX132" s="82">
        <v>54558070.083323725</v>
      </c>
      <c r="AY132" s="83">
        <v>59.328925449309843</v>
      </c>
      <c r="AZ132" s="84">
        <v>181.83202065669349</v>
      </c>
      <c r="BA132" s="84">
        <v>107.87898397838335</v>
      </c>
      <c r="BB132" s="83">
        <v>10.240334869630745</v>
      </c>
      <c r="BC132" s="83">
        <v>12.090466341495995</v>
      </c>
      <c r="BD132" s="85">
        <v>23.568905451835246</v>
      </c>
      <c r="BE132" s="82">
        <v>505703</v>
      </c>
      <c r="BF132" s="82">
        <v>276008.92108251323</v>
      </c>
      <c r="BG132" s="82">
        <v>48220059.173056044</v>
      </c>
      <c r="BH132" s="83">
        <v>54.579253253888794</v>
      </c>
      <c r="BI132" s="84">
        <v>174.70471238370078</v>
      </c>
      <c r="BJ132" s="84">
        <v>95.352527418378074</v>
      </c>
      <c r="BK132" s="83">
        <v>-14.730663595566254</v>
      </c>
      <c r="BL132" s="83">
        <v>10.081933581343984</v>
      </c>
      <c r="BM132" s="85">
        <v>-6.133865734106509</v>
      </c>
      <c r="BN132" s="82">
        <v>449988</v>
      </c>
      <c r="BO132" s="82">
        <v>261117.73743180046</v>
      </c>
      <c r="BP132" s="82">
        <v>42396942.345607221</v>
      </c>
      <c r="BQ132" s="83">
        <v>58.027711279367551</v>
      </c>
      <c r="BR132" s="84">
        <v>162.3671481018427</v>
      </c>
      <c r="BS132" s="84">
        <v>94.2179399130804</v>
      </c>
      <c r="BT132" s="83">
        <v>-6.1741390235182898</v>
      </c>
      <c r="BU132" s="83">
        <v>9.5466533629302699</v>
      </c>
      <c r="BV132" s="85">
        <v>2.7830906886713738</v>
      </c>
      <c r="BW132" s="82">
        <v>506013</v>
      </c>
      <c r="BX132" s="82">
        <v>373782.5301943763</v>
      </c>
      <c r="BY132" s="82">
        <v>67811478.644522235</v>
      </c>
      <c r="BZ132" s="83">
        <v>73.868167457036932</v>
      </c>
      <c r="CA132" s="84">
        <v>181.41960409240784</v>
      </c>
      <c r="CB132" s="84">
        <v>134.01133695087327</v>
      </c>
      <c r="CC132" s="83">
        <v>4.0211766572491419</v>
      </c>
      <c r="CD132" s="83">
        <v>18.994386010234603</v>
      </c>
      <c r="CE132" s="85">
        <v>23.779360483912157</v>
      </c>
      <c r="CF132" s="82">
        <v>483690</v>
      </c>
      <c r="CG132" s="82">
        <v>373542.89441469015</v>
      </c>
      <c r="CH132" s="82">
        <v>73349067.961071447</v>
      </c>
      <c r="CI132" s="83">
        <v>77.227748023463406</v>
      </c>
      <c r="CJ132" s="84">
        <v>196.36049583007912</v>
      </c>
      <c r="CK132" s="84">
        <v>151.64478893727684</v>
      </c>
      <c r="CL132" s="83">
        <v>7.7974238639991729</v>
      </c>
      <c r="CM132" s="83">
        <v>23.739341373076602</v>
      </c>
      <c r="CN132" s="85">
        <v>33.387822306416666</v>
      </c>
      <c r="CO132" s="82">
        <v>488653</v>
      </c>
      <c r="CP132" s="82">
        <v>369616.5811403509</v>
      </c>
      <c r="CQ132" s="82">
        <v>66777506.388483413</v>
      </c>
      <c r="CR132" s="83">
        <v>75.639887842774087</v>
      </c>
      <c r="CS132" s="84">
        <v>180.66696624501984</v>
      </c>
      <c r="CT132" s="84">
        <v>136.65629063667555</v>
      </c>
      <c r="CU132" s="83">
        <v>12.699526006875427</v>
      </c>
      <c r="CV132" s="83">
        <v>17.657467631039104</v>
      </c>
      <c r="CW132" s="85">
        <v>32.599408332013581</v>
      </c>
      <c r="CX132" s="82">
        <v>481680</v>
      </c>
      <c r="CY132" s="82">
        <v>317636.18023593113</v>
      </c>
      <c r="CZ132" s="82">
        <v>55467580.687247209</v>
      </c>
      <c r="DA132" s="83">
        <v>65.943402307741891</v>
      </c>
      <c r="DB132" s="84">
        <v>174.62614191509124</v>
      </c>
      <c r="DC132" s="84">
        <v>115.15441929755691</v>
      </c>
      <c r="DD132" s="83">
        <v>12.10268906341479</v>
      </c>
      <c r="DE132" s="83">
        <v>15.852469422596258</v>
      </c>
      <c r="DF132" s="85">
        <v>29.873733569142328</v>
      </c>
      <c r="DG132" s="82">
        <v>1475535</v>
      </c>
      <c r="DH132" s="82">
        <v>653987.15566943877</v>
      </c>
      <c r="DI132" s="82">
        <v>94551955.254681557</v>
      </c>
      <c r="DJ132" s="83">
        <v>44.322036120419973</v>
      </c>
      <c r="DK132" s="84">
        <v>144.57769458468283</v>
      </c>
      <c r="DL132" s="84">
        <v>64.079778015893595</v>
      </c>
      <c r="DM132" s="83">
        <v>12.185632976547639</v>
      </c>
      <c r="DN132" s="83">
        <v>14.778696117866064</v>
      </c>
      <c r="DO132" s="83">
        <v>2.3114039404956017</v>
      </c>
      <c r="DP132" s="83">
        <v>18.119545204201646</v>
      </c>
      <c r="DQ132" s="85">
        <v>20.84976502656783</v>
      </c>
      <c r="DR132" s="82">
        <v>1491308</v>
      </c>
      <c r="DS132" s="82">
        <v>858328.10538591037</v>
      </c>
      <c r="DT132" s="82">
        <v>139852759.77613035</v>
      </c>
      <c r="DU132" s="83">
        <v>57.555387980612345</v>
      </c>
      <c r="DV132" s="84">
        <v>162.9362465222452</v>
      </c>
      <c r="DW132" s="84">
        <v>93.778588846925217</v>
      </c>
      <c r="DX132" s="83">
        <v>5.0307139064060431</v>
      </c>
      <c r="DY132" s="83">
        <v>14.998622133984581</v>
      </c>
      <c r="DZ132" s="83">
        <v>9.490469841455683</v>
      </c>
      <c r="EA132" s="83">
        <v>11.691983386583312</v>
      </c>
      <c r="EB132" s="85">
        <v>22.292077385325516</v>
      </c>
      <c r="EC132" s="82">
        <v>1461704</v>
      </c>
      <c r="ED132" s="82">
        <v>910909.18870869</v>
      </c>
      <c r="EE132" s="82">
        <v>158428480.16318551</v>
      </c>
      <c r="EF132" s="83">
        <v>62.318307174960871</v>
      </c>
      <c r="EG132" s="84">
        <v>173.92346254380703</v>
      </c>
      <c r="EH132" s="84">
        <v>108.38615763737768</v>
      </c>
      <c r="EI132" s="83">
        <v>3.4442151509232604</v>
      </c>
      <c r="EJ132" s="83">
        <v>-1.9946474769605336</v>
      </c>
      <c r="EK132" s="83">
        <v>-5.2577735931811054</v>
      </c>
      <c r="EL132" s="83">
        <v>13.454739998753176</v>
      </c>
      <c r="EM132" s="85">
        <v>7.4895466389096299</v>
      </c>
      <c r="EN132" s="82">
        <v>1454023</v>
      </c>
      <c r="EO132" s="82">
        <v>1060795.6557909721</v>
      </c>
      <c r="EP132" s="82">
        <v>195594155.03680205</v>
      </c>
      <c r="EQ132" s="83">
        <v>72.955906185182229</v>
      </c>
      <c r="ER132" s="84">
        <v>184.38438540828975</v>
      </c>
      <c r="ES132" s="84">
        <v>134.51929923859669</v>
      </c>
      <c r="ET132" s="83">
        <v>0.20509328781217975</v>
      </c>
      <c r="EU132" s="83">
        <v>11.005737729316481</v>
      </c>
      <c r="EV132" s="83">
        <v>10.778538382717052</v>
      </c>
      <c r="EW132" s="83">
        <v>19.299733598492441</v>
      </c>
      <c r="EX132" s="85">
        <v>32.158501174918676</v>
      </c>
      <c r="EY132" s="82">
        <v>5882570</v>
      </c>
      <c r="EZ132" s="82">
        <v>3484020.1055550114</v>
      </c>
      <c r="FA132" s="82">
        <v>588427350.23079944</v>
      </c>
      <c r="FB132" s="83">
        <v>59.226156349265906</v>
      </c>
      <c r="FC132" s="84">
        <v>168.89321312830421</v>
      </c>
      <c r="FD132" s="84">
        <v>100.02895847066834</v>
      </c>
      <c r="FE132" s="83">
        <v>5.06046999735499</v>
      </c>
      <c r="FF132" s="83">
        <v>8.8336953548201063</v>
      </c>
      <c r="FG132" s="83">
        <v>3.5914796093831867</v>
      </c>
      <c r="FH132" s="83">
        <v>15.329398436054333</v>
      </c>
      <c r="FI132" s="85">
        <v>19.471430264586573</v>
      </c>
      <c r="FK132" s="86">
        <v>321</v>
      </c>
      <c r="FL132" s="87">
        <v>126</v>
      </c>
      <c r="FM132" s="82">
        <v>16056</v>
      </c>
      <c r="FN132" s="87">
        <v>10342</v>
      </c>
    </row>
    <row r="133" spans="2:170" x14ac:dyDescent="0.2">
      <c r="B133" s="68" t="s">
        <v>106</v>
      </c>
      <c r="K133" s="69"/>
      <c r="T133" s="69"/>
      <c r="AC133" s="69"/>
      <c r="AL133" s="69"/>
      <c r="AU133" s="69"/>
      <c r="BD133" s="69"/>
      <c r="BM133" s="69"/>
      <c r="BV133" s="69"/>
      <c r="CE133" s="69"/>
      <c r="CN133" s="69"/>
      <c r="CW133" s="69"/>
      <c r="DF133" s="69"/>
      <c r="DQ133" s="69"/>
      <c r="EB133" s="69"/>
      <c r="EM133" s="69"/>
      <c r="EX133" s="69"/>
      <c r="FI133" s="69"/>
      <c r="FK133" s="70"/>
      <c r="FL133" s="71"/>
      <c r="FN133" s="71"/>
    </row>
    <row r="134" spans="2:170" x14ac:dyDescent="0.2">
      <c r="B134" s="72" t="s">
        <v>86</v>
      </c>
      <c r="K134" s="69"/>
      <c r="T134" s="69"/>
      <c r="AC134" s="69"/>
      <c r="AL134" s="69"/>
      <c r="AU134" s="69"/>
      <c r="BD134" s="69"/>
      <c r="BM134" s="69"/>
      <c r="BV134" s="69"/>
      <c r="CE134" s="69"/>
      <c r="CN134" s="69"/>
      <c r="CW134" s="69"/>
      <c r="DF134" s="69"/>
      <c r="DQ134" s="69"/>
      <c r="EB134" s="69"/>
      <c r="EM134" s="69"/>
      <c r="EX134" s="69"/>
      <c r="FI134" s="69"/>
      <c r="FK134" s="70"/>
      <c r="FL134" s="71"/>
      <c r="FN134" s="71"/>
    </row>
    <row r="135" spans="2:170" x14ac:dyDescent="0.2">
      <c r="B135" s="73" t="s">
        <v>61</v>
      </c>
      <c r="C135" s="46">
        <v>10788</v>
      </c>
      <c r="D135" s="46">
        <v>6522.7360594795537</v>
      </c>
      <c r="E135" s="46">
        <v>2453862.2530572489</v>
      </c>
      <c r="F135" s="49">
        <v>60.462885238038133</v>
      </c>
      <c r="G135" s="50">
        <v>376.20137173740579</v>
      </c>
      <c r="H135" s="50">
        <v>227.4622036575129</v>
      </c>
      <c r="K135" s="69"/>
      <c r="L135" s="46">
        <v>10788</v>
      </c>
      <c r="M135" s="46">
        <v>5168.2527881040896</v>
      </c>
      <c r="N135" s="46">
        <v>1737688.8794765798</v>
      </c>
      <c r="O135" s="49">
        <v>47.907422952392373</v>
      </c>
      <c r="P135" s="50">
        <v>336.22366217772213</v>
      </c>
      <c r="Q135" s="50">
        <v>161.07609190550426</v>
      </c>
      <c r="T135" s="69"/>
      <c r="U135" s="46">
        <v>10440</v>
      </c>
      <c r="V135" s="46">
        <v>6304.2071713147407</v>
      </c>
      <c r="W135" s="46">
        <v>1885277.3077550917</v>
      </c>
      <c r="X135" s="49">
        <v>60.385126162018594</v>
      </c>
      <c r="Y135" s="50">
        <v>299.05065879393004</v>
      </c>
      <c r="Z135" s="50">
        <v>180.58211760106241</v>
      </c>
      <c r="AC135" s="69"/>
      <c r="AD135" s="46">
        <v>10788</v>
      </c>
      <c r="AE135" s="46">
        <v>5236.6374501992032</v>
      </c>
      <c r="AF135" s="46">
        <v>1819224.8074766535</v>
      </c>
      <c r="AG135" s="49">
        <v>48.541318596581419</v>
      </c>
      <c r="AH135" s="50">
        <v>347.40323819962936</v>
      </c>
      <c r="AI135" s="50">
        <v>168.63411266932272</v>
      </c>
      <c r="AJ135" s="49">
        <v>31.602787456321359</v>
      </c>
      <c r="AK135" s="49">
        <v>38.50373350264168</v>
      </c>
      <c r="AL135" s="69">
        <v>82.274774020664509</v>
      </c>
      <c r="AM135" s="46">
        <v>10440</v>
      </c>
      <c r="AN135" s="46">
        <v>6161.7992565055765</v>
      </c>
      <c r="AO135" s="46">
        <v>2405774.5366919553</v>
      </c>
      <c r="AP135" s="49">
        <v>59.021065675340765</v>
      </c>
      <c r="AQ135" s="50">
        <v>390.43377373126179</v>
      </c>
      <c r="AR135" s="50">
        <v>230.43817401263939</v>
      </c>
      <c r="AS135" s="49">
        <v>15.831712062255683</v>
      </c>
      <c r="AT135" s="49">
        <v>41.651726911552188</v>
      </c>
      <c r="AU135" s="69">
        <v>64.077620447341531</v>
      </c>
      <c r="AV135" s="46">
        <v>15500</v>
      </c>
      <c r="AW135" s="46">
        <v>7444.1805225653206</v>
      </c>
      <c r="AX135" s="46">
        <v>3379870.2716152021</v>
      </c>
      <c r="AY135" s="49">
        <v>48.026971113324649</v>
      </c>
      <c r="AZ135" s="50">
        <v>454.02852085194638</v>
      </c>
      <c r="BA135" s="50">
        <v>218.05614655581948</v>
      </c>
      <c r="BB135" s="49">
        <v>-33.845901533852384</v>
      </c>
      <c r="BC135" s="49">
        <v>30.079016063869908</v>
      </c>
      <c r="BD135" s="69">
        <v>-13.947399629304083</v>
      </c>
      <c r="BE135" s="46">
        <v>15500</v>
      </c>
      <c r="BF135" s="46">
        <v>9643.7054631828978</v>
      </c>
      <c r="BG135" s="46">
        <v>4408640.8758669831</v>
      </c>
      <c r="BH135" s="49">
        <v>62.217454601179988</v>
      </c>
      <c r="BI135" s="50">
        <v>457.15216964039411</v>
      </c>
      <c r="BJ135" s="50">
        <v>284.4284436043215</v>
      </c>
      <c r="BK135" s="49">
        <v>-18.754877244135173</v>
      </c>
      <c r="BL135" s="49">
        <v>14.99233728920637</v>
      </c>
      <c r="BM135" s="69">
        <v>-6.5743344095073502</v>
      </c>
      <c r="BN135" s="46">
        <v>14000</v>
      </c>
      <c r="BO135" s="46">
        <v>9415.676959619952</v>
      </c>
      <c r="BP135" s="46">
        <v>3974097.807007126</v>
      </c>
      <c r="BQ135" s="49">
        <v>67.254835425856797</v>
      </c>
      <c r="BR135" s="50">
        <v>422.07244620332995</v>
      </c>
      <c r="BS135" s="50">
        <v>283.86412907193755</v>
      </c>
      <c r="BT135" s="49">
        <v>-16.14576718625667</v>
      </c>
      <c r="BU135" s="49">
        <v>16.074463892979054</v>
      </c>
      <c r="BV135" s="69">
        <v>-2.666648809934709</v>
      </c>
      <c r="BW135" s="46">
        <v>15500</v>
      </c>
      <c r="BX135" s="46">
        <v>11442.992874109264</v>
      </c>
      <c r="BY135" s="46">
        <v>4858119.9728432307</v>
      </c>
      <c r="BZ135" s="49">
        <v>73.82576047812428</v>
      </c>
      <c r="CA135" s="50">
        <v>424.5497682546964</v>
      </c>
      <c r="CB135" s="50">
        <v>313.42709502214387</v>
      </c>
      <c r="CC135" s="49">
        <v>-18.00306118447714</v>
      </c>
      <c r="CD135" s="49">
        <v>17.646267249729032</v>
      </c>
      <c r="CE135" s="69">
        <v>-3.5336622244681872</v>
      </c>
      <c r="CF135" s="46">
        <v>15000</v>
      </c>
      <c r="CG135" s="46">
        <v>12260.095011876485</v>
      </c>
      <c r="CH135" s="46">
        <v>5473501.5450130645</v>
      </c>
      <c r="CI135" s="49">
        <v>81.733966745843233</v>
      </c>
      <c r="CJ135" s="50">
        <v>446.44854217775838</v>
      </c>
      <c r="CK135" s="50">
        <v>364.90010300087096</v>
      </c>
      <c r="CL135" s="49">
        <v>-3.6246184046091994</v>
      </c>
      <c r="CM135" s="49">
        <v>12.995267685976332</v>
      </c>
      <c r="CN135" s="69">
        <v>8.8996204171264566</v>
      </c>
      <c r="CO135" s="46">
        <v>15500</v>
      </c>
      <c r="CP135" s="46">
        <v>10686.46080760095</v>
      </c>
      <c r="CQ135" s="46">
        <v>4395875.7845332557</v>
      </c>
      <c r="CR135" s="49">
        <v>68.944908436135165</v>
      </c>
      <c r="CS135" s="50">
        <v>411.35001228906435</v>
      </c>
      <c r="CT135" s="50">
        <v>283.60488932472617</v>
      </c>
      <c r="CU135" s="49">
        <v>-11.303364478743219</v>
      </c>
      <c r="CV135" s="49">
        <v>11.486208881009363</v>
      </c>
      <c r="CW135" s="69">
        <v>-1.1154836523319716</v>
      </c>
      <c r="CX135" s="46">
        <v>15000</v>
      </c>
      <c r="CY135" s="46">
        <v>10680.522565320665</v>
      </c>
      <c r="CZ135" s="46">
        <v>4634852.5960902609</v>
      </c>
      <c r="DA135" s="49">
        <v>71.203483768804432</v>
      </c>
      <c r="DB135" s="50">
        <v>433.95372911242077</v>
      </c>
      <c r="DC135" s="50">
        <v>308.99017307268406</v>
      </c>
      <c r="DD135" s="49">
        <v>0.73844916104440994</v>
      </c>
      <c r="DE135" s="49">
        <v>12.44986075308892</v>
      </c>
      <c r="DF135" s="69">
        <v>13.280245806356527</v>
      </c>
      <c r="DG135" s="46">
        <v>32016</v>
      </c>
      <c r="DH135" s="46">
        <v>17995.196018898383</v>
      </c>
      <c r="DI135" s="46">
        <v>6076828.4402889209</v>
      </c>
      <c r="DJ135" s="49">
        <v>56.20688411699895</v>
      </c>
      <c r="DK135" s="50">
        <v>337.69170582565999</v>
      </c>
      <c r="DL135" s="50">
        <v>189.80598576614571</v>
      </c>
      <c r="DQ135" s="69"/>
      <c r="DR135" s="46">
        <v>36728</v>
      </c>
      <c r="DS135" s="46">
        <v>18842.617229270101</v>
      </c>
      <c r="DT135" s="46">
        <v>7604869.6157838106</v>
      </c>
      <c r="DU135" s="49">
        <v>51.303139918509309</v>
      </c>
      <c r="DV135" s="50">
        <v>403.5994322471517</v>
      </c>
      <c r="DW135" s="50">
        <v>207.05918143606542</v>
      </c>
      <c r="DX135" s="49">
        <v>14.717641179410295</v>
      </c>
      <c r="DY135" s="49">
        <v>9.993415782943492</v>
      </c>
      <c r="DZ135" s="49">
        <v>-4.118133312218955</v>
      </c>
      <c r="EA135" s="49">
        <v>33.012052136093878</v>
      </c>
      <c r="EB135" s="69">
        <v>27.534438507767877</v>
      </c>
      <c r="EC135" s="46">
        <v>45000</v>
      </c>
      <c r="ED135" s="46">
        <v>30502.375296912112</v>
      </c>
      <c r="EE135" s="46">
        <v>13240858.655717339</v>
      </c>
      <c r="EF135" s="49">
        <v>67.783056215360247</v>
      </c>
      <c r="EG135" s="50">
        <v>434.09270677545459</v>
      </c>
      <c r="EH135" s="50">
        <v>294.24130346038532</v>
      </c>
      <c r="EI135" s="49">
        <v>43.678160919540232</v>
      </c>
      <c r="EJ135" s="49">
        <v>18.274319049401502</v>
      </c>
      <c r="EK135" s="49">
        <v>-17.681073941572443</v>
      </c>
      <c r="EL135" s="49">
        <v>16.237249852898323</v>
      </c>
      <c r="EM135" s="69">
        <v>-4.3147442412824262</v>
      </c>
      <c r="EN135" s="46">
        <v>45500</v>
      </c>
      <c r="EO135" s="46">
        <v>33627.0783847981</v>
      </c>
      <c r="EP135" s="46">
        <v>14504229.92563658</v>
      </c>
      <c r="EQ135" s="49">
        <v>73.905666779776041</v>
      </c>
      <c r="ER135" s="50">
        <v>431.32590228812603</v>
      </c>
      <c r="ES135" s="50">
        <v>318.77428407992483</v>
      </c>
      <c r="ET135" s="49">
        <v>43.678160919540232</v>
      </c>
      <c r="EU135" s="49">
        <v>36.59140868789558</v>
      </c>
      <c r="EV135" s="49">
        <v>-4.9323795532139894</v>
      </c>
      <c r="EW135" s="49">
        <v>12.486811257351805</v>
      </c>
      <c r="EX135" s="69">
        <v>6.9385347788161411</v>
      </c>
      <c r="EY135" s="46">
        <v>159244</v>
      </c>
      <c r="EZ135" s="46">
        <v>100967.26692987869</v>
      </c>
      <c r="FA135" s="46">
        <v>41426786.637426652</v>
      </c>
      <c r="FB135" s="49">
        <v>63.404126328074341</v>
      </c>
      <c r="FC135" s="50">
        <v>410.29917811083629</v>
      </c>
      <c r="FD135" s="50">
        <v>260.14660921244536</v>
      </c>
      <c r="FE135" s="49">
        <v>28.89241428432674</v>
      </c>
      <c r="FF135" s="49">
        <v>23.757434517327344</v>
      </c>
      <c r="FG135" s="49">
        <v>-3.9839270568764364</v>
      </c>
      <c r="FH135" s="49">
        <v>22.62318683045806</v>
      </c>
      <c r="FI135" s="69">
        <v>17.737968512264658</v>
      </c>
      <c r="FK135" s="70">
        <v>11</v>
      </c>
      <c r="FL135" s="71">
        <v>6</v>
      </c>
      <c r="FM135" s="46">
        <v>500</v>
      </c>
      <c r="FN135" s="71">
        <v>421</v>
      </c>
    </row>
    <row r="136" spans="2:170" x14ac:dyDescent="0.2">
      <c r="B136" s="73" t="s">
        <v>62</v>
      </c>
      <c r="K136" s="69"/>
      <c r="T136" s="69"/>
      <c r="AC136" s="69"/>
      <c r="AL136" s="69"/>
      <c r="AU136" s="69"/>
      <c r="BD136" s="69"/>
      <c r="BM136" s="69"/>
      <c r="BV136" s="69"/>
      <c r="CE136" s="69"/>
      <c r="CN136" s="69"/>
      <c r="CW136" s="69"/>
      <c r="DF136" s="69"/>
      <c r="DQ136" s="69"/>
      <c r="EB136" s="69"/>
      <c r="EM136" s="69"/>
      <c r="EX136" s="69"/>
      <c r="FI136" s="69"/>
      <c r="FK136" s="70">
        <v>3</v>
      </c>
      <c r="FL136" s="71">
        <v>2</v>
      </c>
      <c r="FM136" s="46">
        <v>39</v>
      </c>
      <c r="FN136" s="71">
        <v>31</v>
      </c>
    </row>
    <row r="137" spans="2:170" x14ac:dyDescent="0.2">
      <c r="B137" s="73" t="s">
        <v>63</v>
      </c>
      <c r="K137" s="69"/>
      <c r="T137" s="69"/>
      <c r="AC137" s="69"/>
      <c r="AL137" s="69"/>
      <c r="AU137" s="69"/>
      <c r="BD137" s="69"/>
      <c r="BM137" s="69"/>
      <c r="BV137" s="69"/>
      <c r="CE137" s="69"/>
      <c r="CN137" s="69"/>
      <c r="CW137" s="69"/>
      <c r="DF137" s="69"/>
      <c r="DQ137" s="69"/>
      <c r="EB137" s="69"/>
      <c r="EM137" s="69"/>
      <c r="EX137" s="69"/>
      <c r="FI137" s="69"/>
      <c r="FK137" s="70">
        <v>6</v>
      </c>
      <c r="FL137" s="71">
        <v>5</v>
      </c>
      <c r="FM137" s="46">
        <v>394</v>
      </c>
      <c r="FN137" s="71">
        <v>360</v>
      </c>
    </row>
    <row r="138" spans="2:170" x14ac:dyDescent="0.2">
      <c r="B138" s="73" t="s">
        <v>64</v>
      </c>
      <c r="K138" s="69"/>
      <c r="T138" s="69"/>
      <c r="AC138" s="69"/>
      <c r="AL138" s="69"/>
      <c r="AU138" s="69"/>
      <c r="BD138" s="69"/>
      <c r="BM138" s="69"/>
      <c r="BV138" s="69"/>
      <c r="CE138" s="69"/>
      <c r="CN138" s="69"/>
      <c r="CW138" s="69"/>
      <c r="DF138" s="69"/>
      <c r="DQ138" s="69"/>
      <c r="EB138" s="69"/>
      <c r="EM138" s="69"/>
      <c r="EX138" s="69"/>
      <c r="FI138" s="69"/>
      <c r="FK138" s="70">
        <v>0</v>
      </c>
      <c r="FL138" s="71">
        <v>0</v>
      </c>
      <c r="FM138" s="46">
        <v>0</v>
      </c>
      <c r="FN138" s="71">
        <v>0</v>
      </c>
    </row>
    <row r="139" spans="2:170" x14ac:dyDescent="0.2">
      <c r="B139" s="74" t="s">
        <v>87</v>
      </c>
      <c r="C139" s="75">
        <v>24211</v>
      </c>
      <c r="D139" s="75">
        <v>13395.333333333334</v>
      </c>
      <c r="E139" s="75">
        <v>5370796.8258833317</v>
      </c>
      <c r="F139" s="76">
        <v>55.327468230694038</v>
      </c>
      <c r="G139" s="77">
        <v>400.94536598939919</v>
      </c>
      <c r="H139" s="77">
        <v>221.83291999022478</v>
      </c>
      <c r="I139" s="76">
        <v>4.6446608946546659</v>
      </c>
      <c r="J139" s="76">
        <v>87.582335608416045</v>
      </c>
      <c r="K139" s="78">
        <v>96.294898995728659</v>
      </c>
      <c r="L139" s="75">
        <v>24211</v>
      </c>
      <c r="M139" s="75">
        <v>10281.983333333334</v>
      </c>
      <c r="N139" s="75">
        <v>3209544.4955500024</v>
      </c>
      <c r="O139" s="76">
        <v>42.468230694037146</v>
      </c>
      <c r="P139" s="77">
        <v>312.15227563586166</v>
      </c>
      <c r="Q139" s="77">
        <v>132.56554853372444</v>
      </c>
      <c r="R139" s="76">
        <v>4.2705470668091694</v>
      </c>
      <c r="S139" s="76">
        <v>35.016182784389223</v>
      </c>
      <c r="T139" s="78">
        <v>40.782112418040555</v>
      </c>
      <c r="U139" s="75">
        <v>23430</v>
      </c>
      <c r="V139" s="75">
        <v>12804.993769470406</v>
      </c>
      <c r="W139" s="75">
        <v>4217282.0829947414</v>
      </c>
      <c r="X139" s="76">
        <v>54.652128764278295</v>
      </c>
      <c r="Y139" s="77">
        <v>329.34667200304011</v>
      </c>
      <c r="Z139" s="77">
        <v>179.99496726396677</v>
      </c>
      <c r="AA139" s="76">
        <v>41.010962834991041</v>
      </c>
      <c r="AB139" s="76">
        <v>60.4341357104746</v>
      </c>
      <c r="AC139" s="78">
        <v>126.22971948153429</v>
      </c>
      <c r="AD139" s="75">
        <v>24211</v>
      </c>
      <c r="AE139" s="75">
        <v>11923.023364485982</v>
      </c>
      <c r="AF139" s="75">
        <v>4218226.7156525236</v>
      </c>
      <c r="AG139" s="76">
        <v>49.24630690382876</v>
      </c>
      <c r="AH139" s="77">
        <v>353.78834601775327</v>
      </c>
      <c r="AI139" s="77">
        <v>174.22769466988242</v>
      </c>
      <c r="AJ139" s="76">
        <v>13.398125650781209</v>
      </c>
      <c r="AK139" s="76">
        <v>55.388375434948912</v>
      </c>
      <c r="AL139" s="78">
        <v>76.207505222571257</v>
      </c>
      <c r="AM139" s="75">
        <v>23430</v>
      </c>
      <c r="AN139" s="75">
        <v>13194.166666666666</v>
      </c>
      <c r="AO139" s="75">
        <v>4939214.006362983</v>
      </c>
      <c r="AP139" s="76">
        <v>56.313131313131315</v>
      </c>
      <c r="AQ139" s="77">
        <v>374.34831097300446</v>
      </c>
      <c r="AR139" s="77">
        <v>210.80725592671718</v>
      </c>
      <c r="AS139" s="76">
        <v>11.981520538267517</v>
      </c>
      <c r="AT139" s="76">
        <v>47.502219843777617</v>
      </c>
      <c r="AU139" s="78">
        <v>65.175228608848073</v>
      </c>
      <c r="AV139" s="75">
        <v>28923</v>
      </c>
      <c r="AW139" s="75">
        <v>15312.919950738917</v>
      </c>
      <c r="AX139" s="75">
        <v>7120690.3538183486</v>
      </c>
      <c r="AY139" s="76">
        <v>52.943747020498968</v>
      </c>
      <c r="AZ139" s="77">
        <v>465.01192305094912</v>
      </c>
      <c r="BA139" s="77">
        <v>246.19473615525183</v>
      </c>
      <c r="BB139" s="76">
        <v>-21.539253654972388</v>
      </c>
      <c r="BC139" s="76">
        <v>26.060654725999921</v>
      </c>
      <c r="BD139" s="78">
        <v>-1.0918694545762686</v>
      </c>
      <c r="BE139" s="75">
        <v>28923</v>
      </c>
      <c r="BF139" s="75">
        <v>17824.666256157634</v>
      </c>
      <c r="BG139" s="75">
        <v>8645145.4782167748</v>
      </c>
      <c r="BH139" s="76">
        <v>61.62799936437311</v>
      </c>
      <c r="BI139" s="77">
        <v>485.01022986785284</v>
      </c>
      <c r="BJ139" s="77">
        <v>298.90210138010491</v>
      </c>
      <c r="BK139" s="76">
        <v>2.6380844114744031</v>
      </c>
      <c r="BL139" s="76">
        <v>13.746589723602295</v>
      </c>
      <c r="BM139" s="78">
        <v>16.74732077568914</v>
      </c>
      <c r="BN139" s="75">
        <v>26124</v>
      </c>
      <c r="BO139" s="75">
        <v>17473.067733990149</v>
      </c>
      <c r="BP139" s="75">
        <v>7753702.5685215537</v>
      </c>
      <c r="BQ139" s="76">
        <v>66.885116115411677</v>
      </c>
      <c r="BR139" s="77">
        <v>443.75164605116078</v>
      </c>
      <c r="BS139" s="77">
        <v>296.80380372536956</v>
      </c>
      <c r="BT139" s="76">
        <v>-2.2663915700434791</v>
      </c>
      <c r="BU139" s="76">
        <v>12.47496242786657</v>
      </c>
      <c r="BV139" s="78">
        <v>9.9258393609242042</v>
      </c>
      <c r="BW139" s="75">
        <v>28923</v>
      </c>
      <c r="BX139" s="75">
        <v>20764.995073891627</v>
      </c>
      <c r="BY139" s="75">
        <v>9222940.85617234</v>
      </c>
      <c r="BZ139" s="76">
        <v>71.794056888606391</v>
      </c>
      <c r="CA139" s="77">
        <v>444.1581047023019</v>
      </c>
      <c r="CB139" s="77">
        <v>318.87912236532657</v>
      </c>
      <c r="CC139" s="76">
        <v>-7.4937713999221023</v>
      </c>
      <c r="CD139" s="76">
        <v>11.431899126835905</v>
      </c>
      <c r="CE139" s="78">
        <v>3.0814473397036553</v>
      </c>
      <c r="CF139" s="75">
        <v>27990</v>
      </c>
      <c r="CG139" s="75">
        <v>22463.238916256159</v>
      </c>
      <c r="CH139" s="75">
        <v>10316180.175808251</v>
      </c>
      <c r="CI139" s="76">
        <v>80.254515599343179</v>
      </c>
      <c r="CJ139" s="77">
        <v>459.24722673641941</v>
      </c>
      <c r="CK139" s="77">
        <v>368.56663722073068</v>
      </c>
      <c r="CL139" s="76">
        <v>2.7839203665691805</v>
      </c>
      <c r="CM139" s="76">
        <v>10.797099594659308</v>
      </c>
      <c r="CN139" s="78">
        <v>13.881602615823255</v>
      </c>
      <c r="CO139" s="75">
        <v>28923</v>
      </c>
      <c r="CP139" s="75">
        <v>19874.508620689656</v>
      </c>
      <c r="CQ139" s="75">
        <v>8266132.0984196365</v>
      </c>
      <c r="CR139" s="76">
        <v>68.715239154616242</v>
      </c>
      <c r="CS139" s="77">
        <v>415.91630043192475</v>
      </c>
      <c r="CT139" s="77">
        <v>285.79788052482928</v>
      </c>
      <c r="CU139" s="76">
        <v>-5.1212179036123748</v>
      </c>
      <c r="CV139" s="76">
        <v>9.2355163392560353</v>
      </c>
      <c r="CW139" s="78">
        <v>3.6413275192966523</v>
      </c>
      <c r="CX139" s="75">
        <v>27990</v>
      </c>
      <c r="CY139" s="75">
        <v>19016.19458128079</v>
      </c>
      <c r="CZ139" s="75">
        <v>8244977.92476591</v>
      </c>
      <c r="DA139" s="76">
        <v>67.939244663382595</v>
      </c>
      <c r="DB139" s="77">
        <v>433.57664907794555</v>
      </c>
      <c r="DC139" s="77">
        <v>294.56870042036121</v>
      </c>
      <c r="DD139" s="76">
        <v>8.1435038456200246</v>
      </c>
      <c r="DE139" s="76">
        <v>10.508629970803211</v>
      </c>
      <c r="DF139" s="78">
        <v>19.507904502158357</v>
      </c>
      <c r="DG139" s="75">
        <v>71852</v>
      </c>
      <c r="DH139" s="75">
        <v>36482.310436137072</v>
      </c>
      <c r="DI139" s="75">
        <v>12797623.404428076</v>
      </c>
      <c r="DJ139" s="76">
        <v>50.774244886902345</v>
      </c>
      <c r="DK139" s="77">
        <v>350.78982804092249</v>
      </c>
      <c r="DL139" s="77">
        <v>178.11088632784163</v>
      </c>
      <c r="DM139" s="76">
        <v>5.0775080432875113</v>
      </c>
      <c r="DN139" s="76">
        <v>21.132886998304691</v>
      </c>
      <c r="DO139" s="76">
        <v>15.279558160519036</v>
      </c>
      <c r="DP139" s="76">
        <v>62.029418987142932</v>
      </c>
      <c r="DQ139" s="78">
        <v>86.786798298319042</v>
      </c>
      <c r="DR139" s="75">
        <v>76564</v>
      </c>
      <c r="DS139" s="75">
        <v>40430.109981891561</v>
      </c>
      <c r="DT139" s="75">
        <v>16278131.075833855</v>
      </c>
      <c r="DU139" s="76">
        <v>52.805639702590724</v>
      </c>
      <c r="DV139" s="77">
        <v>402.62396226784307</v>
      </c>
      <c r="DW139" s="77">
        <v>212.60815887145205</v>
      </c>
      <c r="DX139" s="76">
        <v>6.557924622835829</v>
      </c>
      <c r="DY139" s="76">
        <v>4.6494358438599219</v>
      </c>
      <c r="DZ139" s="76">
        <v>-1.7910341119702431</v>
      </c>
      <c r="EA139" s="76">
        <v>36.3197988639455</v>
      </c>
      <c r="EB139" s="78">
        <v>33.87826476491896</v>
      </c>
      <c r="EC139" s="75">
        <v>83970</v>
      </c>
      <c r="ED139" s="75">
        <v>56062.729064039406</v>
      </c>
      <c r="EE139" s="75">
        <v>25621788.902910668</v>
      </c>
      <c r="EF139" s="76">
        <v>66.765188834154358</v>
      </c>
      <c r="EG139" s="77">
        <v>457.02000831324813</v>
      </c>
      <c r="EH139" s="77">
        <v>305.13027156020803</v>
      </c>
      <c r="EI139" s="76">
        <v>19.462227912932139</v>
      </c>
      <c r="EJ139" s="76">
        <v>16.088687213312145</v>
      </c>
      <c r="EK139" s="76">
        <v>-2.8239392137406596</v>
      </c>
      <c r="EL139" s="76">
        <v>12.648739631457046</v>
      </c>
      <c r="EM139" s="78">
        <v>9.4676076992475799</v>
      </c>
      <c r="EN139" s="75">
        <v>84903</v>
      </c>
      <c r="EO139" s="75">
        <v>61353.942118226601</v>
      </c>
      <c r="EP139" s="75">
        <v>26827290.198993798</v>
      </c>
      <c r="EQ139" s="76">
        <v>72.263573864559092</v>
      </c>
      <c r="ER139" s="77">
        <v>437.25454751218234</v>
      </c>
      <c r="ES139" s="77">
        <v>315.97576291760947</v>
      </c>
      <c r="ET139" s="76">
        <v>19.462227912932139</v>
      </c>
      <c r="EU139" s="76">
        <v>21.376505349276982</v>
      </c>
      <c r="EV139" s="76">
        <v>1.6024123019866034</v>
      </c>
      <c r="EW139" s="76">
        <v>10.323101686472254</v>
      </c>
      <c r="EX139" s="78">
        <v>12.090932639863995</v>
      </c>
      <c r="EY139" s="75">
        <v>317289</v>
      </c>
      <c r="EZ139" s="75">
        <v>194329.09160029463</v>
      </c>
      <c r="FA139" s="75">
        <v>81524833.582166404</v>
      </c>
      <c r="FB139" s="76">
        <v>61.246715644190203</v>
      </c>
      <c r="FC139" s="77">
        <v>419.51944976849154</v>
      </c>
      <c r="FD139" s="77">
        <v>256.94188447177936</v>
      </c>
      <c r="FE139" s="76">
        <v>12.676451474290909</v>
      </c>
      <c r="FF139" s="76">
        <v>15.953047855306533</v>
      </c>
      <c r="FG139" s="76">
        <v>2.9079690903968816</v>
      </c>
      <c r="FH139" s="76">
        <v>22.152381455103768</v>
      </c>
      <c r="FI139" s="78">
        <v>25.704534950997047</v>
      </c>
      <c r="FK139" s="79">
        <v>20</v>
      </c>
      <c r="FL139" s="80">
        <v>13</v>
      </c>
      <c r="FM139" s="75">
        <v>933</v>
      </c>
      <c r="FN139" s="80">
        <v>812</v>
      </c>
    </row>
    <row r="140" spans="2:170" x14ac:dyDescent="0.2">
      <c r="B140" s="72" t="s">
        <v>88</v>
      </c>
      <c r="K140" s="69"/>
      <c r="T140" s="69"/>
      <c r="AC140" s="69"/>
      <c r="AL140" s="69"/>
      <c r="AU140" s="69"/>
      <c r="BD140" s="69"/>
      <c r="BM140" s="69"/>
      <c r="BV140" s="69"/>
      <c r="CE140" s="69"/>
      <c r="CN140" s="69"/>
      <c r="CW140" s="69"/>
      <c r="DF140" s="69"/>
      <c r="DQ140" s="69"/>
      <c r="EB140" s="69"/>
      <c r="EM140" s="69"/>
      <c r="EX140" s="69"/>
      <c r="FI140" s="69"/>
      <c r="FK140" s="70"/>
      <c r="FL140" s="71"/>
      <c r="FN140" s="71"/>
    </row>
    <row r="141" spans="2:170" x14ac:dyDescent="0.2">
      <c r="B141" s="73" t="s">
        <v>61</v>
      </c>
      <c r="C141" s="46">
        <v>86087</v>
      </c>
      <c r="D141" s="46">
        <v>44256.935723114955</v>
      </c>
      <c r="E141" s="46">
        <v>7219782.9959770907</v>
      </c>
      <c r="F141" s="49">
        <v>51.409545835160891</v>
      </c>
      <c r="G141" s="50">
        <v>163.13336831872593</v>
      </c>
      <c r="H141" s="50">
        <v>83.866123758257245</v>
      </c>
      <c r="I141" s="49">
        <v>48.063906383800187</v>
      </c>
      <c r="J141" s="49">
        <v>30.994471349571029</v>
      </c>
      <c r="K141" s="69">
        <v>93.955531427318903</v>
      </c>
      <c r="L141" s="46">
        <v>86087</v>
      </c>
      <c r="M141" s="46">
        <v>31025.28018129378</v>
      </c>
      <c r="N141" s="46">
        <v>4663201.180452534</v>
      </c>
      <c r="O141" s="49">
        <v>36.039448675518692</v>
      </c>
      <c r="P141" s="50">
        <v>150.30327375622349</v>
      </c>
      <c r="Q141" s="50">
        <v>54.168471202998525</v>
      </c>
      <c r="R141" s="49">
        <v>28.100152062181738</v>
      </c>
      <c r="S141" s="49">
        <v>12.486864159396992</v>
      </c>
      <c r="T141" s="69">
        <v>44.09584403823785</v>
      </c>
      <c r="U141" s="46">
        <v>83310</v>
      </c>
      <c r="V141" s="46">
        <v>37646.080431177448</v>
      </c>
      <c r="W141" s="46">
        <v>5744739.3671659008</v>
      </c>
      <c r="X141" s="49">
        <v>45.187949143173022</v>
      </c>
      <c r="Y141" s="50">
        <v>152.59860525634605</v>
      </c>
      <c r="Z141" s="50">
        <v>68.956180136429012</v>
      </c>
      <c r="AA141" s="49">
        <v>47.251113454384573</v>
      </c>
      <c r="AB141" s="49">
        <v>10.49118160935396</v>
      </c>
      <c r="AC141" s="69">
        <v>62.69949518883174</v>
      </c>
      <c r="AD141" s="46">
        <v>86087</v>
      </c>
      <c r="AE141" s="46">
        <v>39970.609038142618</v>
      </c>
      <c r="AF141" s="46">
        <v>6266389.7309047924</v>
      </c>
      <c r="AG141" s="49">
        <v>46.430481998609103</v>
      </c>
      <c r="AH141" s="50">
        <v>156.77493742777312</v>
      </c>
      <c r="AI141" s="50">
        <v>72.79135910073289</v>
      </c>
      <c r="AJ141" s="49">
        <v>22.195128339913566</v>
      </c>
      <c r="AK141" s="49">
        <v>6.2431374361511827</v>
      </c>
      <c r="AL141" s="69">
        <v>29.82393814245961</v>
      </c>
      <c r="AM141" s="46">
        <v>83310</v>
      </c>
      <c r="AN141" s="46">
        <v>44550.99793984343</v>
      </c>
      <c r="AO141" s="46">
        <v>7103699.5924696354</v>
      </c>
      <c r="AP141" s="49">
        <v>53.476170855651695</v>
      </c>
      <c r="AQ141" s="50">
        <v>159.45096453420996</v>
      </c>
      <c r="AR141" s="50">
        <v>85.268270225298707</v>
      </c>
      <c r="AS141" s="49">
        <v>22.52716655037737</v>
      </c>
      <c r="AT141" s="49">
        <v>13.472629215703455</v>
      </c>
      <c r="AU141" s="69">
        <v>39.034797388184806</v>
      </c>
      <c r="AV141" s="46">
        <v>86087</v>
      </c>
      <c r="AW141" s="46">
        <v>52211.490317264113</v>
      </c>
      <c r="AX141" s="46">
        <v>10559763.487183766</v>
      </c>
      <c r="AY141" s="49">
        <v>60.64968034344804</v>
      </c>
      <c r="AZ141" s="50">
        <v>202.24980024544718</v>
      </c>
      <c r="BA141" s="50">
        <v>122.6638573441259</v>
      </c>
      <c r="BB141" s="49">
        <v>4.238872840033042</v>
      </c>
      <c r="BC141" s="49">
        <v>12.877775953658997</v>
      </c>
      <c r="BD141" s="69">
        <v>17.66252134098297</v>
      </c>
      <c r="BE141" s="46">
        <v>86087</v>
      </c>
      <c r="BF141" s="46">
        <v>59895.016713091922</v>
      </c>
      <c r="BG141" s="46">
        <v>12490701.540214827</v>
      </c>
      <c r="BH141" s="49">
        <v>69.574984275316737</v>
      </c>
      <c r="BI141" s="50">
        <v>208.54325160384496</v>
      </c>
      <c r="BJ141" s="50">
        <v>145.09393451060936</v>
      </c>
      <c r="BK141" s="49">
        <v>26.822848986543121</v>
      </c>
      <c r="BL141" s="49">
        <v>11.621224214360353</v>
      </c>
      <c r="BM141" s="69">
        <v>41.561216622407102</v>
      </c>
      <c r="BN141" s="46">
        <v>77756</v>
      </c>
      <c r="BO141" s="46">
        <v>61671.943095901312</v>
      </c>
      <c r="BP141" s="46">
        <v>11441278.69677119</v>
      </c>
      <c r="BQ141" s="49">
        <v>79.31470638394633</v>
      </c>
      <c r="BR141" s="50">
        <v>185.51837549499183</v>
      </c>
      <c r="BS141" s="50">
        <v>147.14335481211981</v>
      </c>
      <c r="BT141" s="49">
        <v>35.995513512079675</v>
      </c>
      <c r="BU141" s="49">
        <v>10.911257956060936</v>
      </c>
      <c r="BV141" s="69">
        <v>50.834334800121667</v>
      </c>
      <c r="BW141" s="46">
        <v>86087</v>
      </c>
      <c r="BX141" s="46">
        <v>74403.947728186569</v>
      </c>
      <c r="BY141" s="46">
        <v>14596913.762228355</v>
      </c>
      <c r="BZ141" s="49">
        <v>86.428784518204338</v>
      </c>
      <c r="CA141" s="50">
        <v>196.18466772158357</v>
      </c>
      <c r="CB141" s="50">
        <v>169.56002372284263</v>
      </c>
      <c r="CC141" s="49">
        <v>18.038511908011593</v>
      </c>
      <c r="CD141" s="49">
        <v>12.786241411800495</v>
      </c>
      <c r="CE141" s="69">
        <v>33.131200999415292</v>
      </c>
      <c r="CF141" s="46">
        <v>83310</v>
      </c>
      <c r="CG141" s="46">
        <v>73103.101326899879</v>
      </c>
      <c r="CH141" s="46">
        <v>14746856.911761371</v>
      </c>
      <c r="CI141" s="49">
        <v>87.748291113791723</v>
      </c>
      <c r="CJ141" s="50">
        <v>201.72683024509311</v>
      </c>
      <c r="CK141" s="50">
        <v>177.01184625808872</v>
      </c>
      <c r="CL141" s="49">
        <v>15.739452150838602</v>
      </c>
      <c r="CM141" s="49">
        <v>9.859895378832757</v>
      </c>
      <c r="CN141" s="69">
        <v>27.151241044935801</v>
      </c>
      <c r="CO141" s="46">
        <v>86087</v>
      </c>
      <c r="CP141" s="46">
        <v>67491.037796542019</v>
      </c>
      <c r="CQ141" s="46">
        <v>12216518.0755718</v>
      </c>
      <c r="CR141" s="49">
        <v>78.398640673437356</v>
      </c>
      <c r="CS141" s="50">
        <v>181.00948621355658</v>
      </c>
      <c r="CT141" s="50">
        <v>141.90897668140136</v>
      </c>
      <c r="CU141" s="49">
        <v>10.514547827927142</v>
      </c>
      <c r="CV141" s="49">
        <v>6.9736024081464834</v>
      </c>
      <c r="CW141" s="69">
        <v>18.221392996609403</v>
      </c>
      <c r="CX141" s="46">
        <v>83310</v>
      </c>
      <c r="CY141" s="46">
        <v>61964.952955367917</v>
      </c>
      <c r="CZ141" s="46">
        <v>12064696.317230305</v>
      </c>
      <c r="DA141" s="49">
        <v>74.378769601930031</v>
      </c>
      <c r="DB141" s="50">
        <v>194.70193620449061</v>
      </c>
      <c r="DC141" s="50">
        <v>144.81690454003487</v>
      </c>
      <c r="DD141" s="49">
        <v>29.591095046883211</v>
      </c>
      <c r="DE141" s="49">
        <v>12.939978894813711</v>
      </c>
      <c r="DF141" s="69">
        <v>46.360155395644206</v>
      </c>
      <c r="DG141" s="46">
        <v>255484</v>
      </c>
      <c r="DH141" s="46">
        <v>112928.29633558619</v>
      </c>
      <c r="DI141" s="46">
        <v>17627723.543595526</v>
      </c>
      <c r="DJ141" s="49">
        <v>44.201709827459325</v>
      </c>
      <c r="DK141" s="50">
        <v>156.09660391237696</v>
      </c>
      <c r="DL141" s="50">
        <v>68.997367911867386</v>
      </c>
      <c r="DM141" s="49">
        <v>20.556813892034729</v>
      </c>
      <c r="DN141" s="49">
        <v>70.934163720012634</v>
      </c>
      <c r="DO141" s="49">
        <v>41.787227284351935</v>
      </c>
      <c r="DP141" s="49">
        <v>18.435150932595061</v>
      </c>
      <c r="DQ141" s="69">
        <v>67.92591663754402</v>
      </c>
      <c r="DR141" s="46">
        <v>255484</v>
      </c>
      <c r="DS141" s="46">
        <v>136733.09729525016</v>
      </c>
      <c r="DT141" s="46">
        <v>23929852.810558192</v>
      </c>
      <c r="DU141" s="49">
        <v>53.519240850796983</v>
      </c>
      <c r="DV141" s="50">
        <v>175.0114148214316</v>
      </c>
      <c r="DW141" s="50">
        <v>93.664780614669382</v>
      </c>
      <c r="DX141" s="49">
        <v>10.71895991332611</v>
      </c>
      <c r="DY141" s="49">
        <v>26.600826380713517</v>
      </c>
      <c r="DZ141" s="49">
        <v>14.344306051799297</v>
      </c>
      <c r="EA141" s="49">
        <v>10.15701399073934</v>
      </c>
      <c r="EB141" s="69">
        <v>25.958273215169175</v>
      </c>
      <c r="EC141" s="46">
        <v>249930</v>
      </c>
      <c r="ED141" s="46">
        <v>195970.9075371798</v>
      </c>
      <c r="EE141" s="46">
        <v>38528893.999214374</v>
      </c>
      <c r="EF141" s="49">
        <v>78.410317903885016</v>
      </c>
      <c r="EG141" s="50">
        <v>196.6051720809867</v>
      </c>
      <c r="EH141" s="50">
        <v>154.15874044418186</v>
      </c>
      <c r="EI141" s="49">
        <v>0</v>
      </c>
      <c r="EJ141" s="49">
        <v>25.937672140638494</v>
      </c>
      <c r="EK141" s="49">
        <v>25.937672140650317</v>
      </c>
      <c r="EL141" s="49">
        <v>11.76499674034546</v>
      </c>
      <c r="EM141" s="69">
        <v>40.754235162848808</v>
      </c>
      <c r="EN141" s="46">
        <v>252707</v>
      </c>
      <c r="EO141" s="46">
        <v>202559.0920788098</v>
      </c>
      <c r="EP141" s="46">
        <v>39028071.304563478</v>
      </c>
      <c r="EQ141" s="49">
        <v>80.155710795035276</v>
      </c>
      <c r="ER141" s="50">
        <v>192.67499130268018</v>
      </c>
      <c r="ES141" s="50">
        <v>154.44000880293572</v>
      </c>
      <c r="ET141" s="49">
        <v>0</v>
      </c>
      <c r="EU141" s="49">
        <v>17.734500005513393</v>
      </c>
      <c r="EV141" s="49">
        <v>17.734500005531729</v>
      </c>
      <c r="EW141" s="49">
        <v>9.8579018643088006</v>
      </c>
      <c r="EX141" s="69">
        <v>29.340651476428114</v>
      </c>
      <c r="EY141" s="46">
        <v>1013605</v>
      </c>
      <c r="EZ141" s="46">
        <v>648191.3932468259</v>
      </c>
      <c r="FA141" s="46">
        <v>119114541.65793157</v>
      </c>
      <c r="FB141" s="49">
        <v>63.949111660540936</v>
      </c>
      <c r="FC141" s="50">
        <v>183.76446046480245</v>
      </c>
      <c r="FD141" s="50">
        <v>117.51574001502712</v>
      </c>
      <c r="FE141" s="49">
        <v>7.2249544327927326</v>
      </c>
      <c r="FF141" s="49">
        <v>29.192437783636834</v>
      </c>
      <c r="FG141" s="49">
        <v>20.487286254538997</v>
      </c>
      <c r="FH141" s="49">
        <v>10.531990596394365</v>
      </c>
      <c r="FI141" s="69">
        <v>33.176995912644088</v>
      </c>
      <c r="FK141" s="70">
        <v>29</v>
      </c>
      <c r="FL141" s="71">
        <v>20</v>
      </c>
      <c r="FM141" s="46">
        <v>2777</v>
      </c>
      <c r="FN141" s="71">
        <v>2487</v>
      </c>
    </row>
    <row r="142" spans="2:170" x14ac:dyDescent="0.2">
      <c r="B142" s="73" t="s">
        <v>62</v>
      </c>
      <c r="C142" s="46">
        <v>8618</v>
      </c>
      <c r="D142" s="46">
        <v>4542.68115942029</v>
      </c>
      <c r="E142" s="46">
        <v>910156.63485942024</v>
      </c>
      <c r="F142" s="49">
        <v>52.71154745208041</v>
      </c>
      <c r="G142" s="50">
        <v>200.35670629711751</v>
      </c>
      <c r="H142" s="50">
        <v>105.61112031323049</v>
      </c>
      <c r="I142" s="49">
        <v>75.577751664664206</v>
      </c>
      <c r="J142" s="49">
        <v>15.932792728841497</v>
      </c>
      <c r="K142" s="69">
        <v>103.55219091546653</v>
      </c>
      <c r="L142" s="46">
        <v>8835</v>
      </c>
      <c r="M142" s="46">
        <v>3406.048951048951</v>
      </c>
      <c r="N142" s="46">
        <v>606766.4254982518</v>
      </c>
      <c r="O142" s="49">
        <v>38.551770809835325</v>
      </c>
      <c r="P142" s="50">
        <v>178.14377720889408</v>
      </c>
      <c r="Q142" s="50">
        <v>68.677580701556508</v>
      </c>
      <c r="R142" s="49">
        <v>46.193327630224019</v>
      </c>
      <c r="S142" s="49">
        <v>14.469118482237496</v>
      </c>
      <c r="T142" s="69">
        <v>67.346213418518545</v>
      </c>
      <c r="U142" s="46">
        <v>8550</v>
      </c>
      <c r="V142" s="46">
        <v>3982.0279720279718</v>
      </c>
      <c r="W142" s="46">
        <v>760151.52126377821</v>
      </c>
      <c r="X142" s="49">
        <v>46.573426573426573</v>
      </c>
      <c r="Y142" s="50">
        <v>190.89557547147197</v>
      </c>
      <c r="Z142" s="50">
        <v>88.906610674126114</v>
      </c>
      <c r="AA142" s="49">
        <v>74.345549738133172</v>
      </c>
      <c r="AB142" s="49">
        <v>15.785774966169194</v>
      </c>
      <c r="AC142" s="69">
        <v>101.86734588325663</v>
      </c>
      <c r="AD142" s="46">
        <v>8835</v>
      </c>
      <c r="AE142" s="46">
        <v>4023.8811188811187</v>
      </c>
      <c r="AF142" s="46">
        <v>746883.46968671132</v>
      </c>
      <c r="AG142" s="49">
        <v>45.544777802842319</v>
      </c>
      <c r="AH142" s="50">
        <v>185.61270763744378</v>
      </c>
      <c r="AI142" s="50">
        <v>84.536895267313113</v>
      </c>
      <c r="AJ142" s="49">
        <v>21.346945737211907</v>
      </c>
      <c r="AK142" s="49">
        <v>5.9981223422668446</v>
      </c>
      <c r="AL142" s="69">
        <v>28.6254840011844</v>
      </c>
      <c r="AM142" s="46">
        <v>8550</v>
      </c>
      <c r="AN142" s="46">
        <v>4683.5664335664333</v>
      </c>
      <c r="AO142" s="46">
        <v>841201.52904954541</v>
      </c>
      <c r="AP142" s="49">
        <v>54.778554778554778</v>
      </c>
      <c r="AQ142" s="50">
        <v>179.60704539617021</v>
      </c>
      <c r="AR142" s="50">
        <v>98.386143748484855</v>
      </c>
      <c r="AS142" s="49">
        <v>18.567103935332028</v>
      </c>
      <c r="AT142" s="49">
        <v>8.4482375866718336</v>
      </c>
      <c r="AU142" s="69">
        <v>28.583934575508657</v>
      </c>
      <c r="AV142" s="46">
        <v>8866</v>
      </c>
      <c r="AW142" s="46">
        <v>5001.0277777777774</v>
      </c>
      <c r="AX142" s="46">
        <v>1088084.3842916666</v>
      </c>
      <c r="AY142" s="49">
        <v>56.406810035842291</v>
      </c>
      <c r="AZ142" s="50">
        <v>217.57215369340747</v>
      </c>
      <c r="BA142" s="50">
        <v>122.72551142473118</v>
      </c>
      <c r="BB142" s="49">
        <v>2.3506915819874781</v>
      </c>
      <c r="BC142" s="49">
        <v>-1.0460664435376705</v>
      </c>
      <c r="BD142" s="69">
        <v>1.2800353425486266</v>
      </c>
      <c r="BE142" s="46">
        <v>8866</v>
      </c>
      <c r="BF142" s="46">
        <v>6310.517985611511</v>
      </c>
      <c r="BG142" s="46">
        <v>1489722.9835257553</v>
      </c>
      <c r="BH142" s="49">
        <v>71.176607101415641</v>
      </c>
      <c r="BI142" s="50">
        <v>236.06984195630909</v>
      </c>
      <c r="BJ142" s="50">
        <v>168.02650389417499</v>
      </c>
      <c r="BK142" s="49">
        <v>16.259526701493296</v>
      </c>
      <c r="BL142" s="49">
        <v>3.0764340620268023</v>
      </c>
      <c r="BM142" s="69">
        <v>19.836174381297518</v>
      </c>
      <c r="BN142" s="46">
        <v>8008</v>
      </c>
      <c r="BO142" s="46">
        <v>6505.9856115107914</v>
      </c>
      <c r="BP142" s="46">
        <v>1362008.3692014408</v>
      </c>
      <c r="BQ142" s="49">
        <v>81.243576567317575</v>
      </c>
      <c r="BR142" s="50">
        <v>209.34696916508571</v>
      </c>
      <c r="BS142" s="50">
        <v>170.08096518499511</v>
      </c>
      <c r="BT142" s="49">
        <v>20.847160655364405</v>
      </c>
      <c r="BU142" s="49">
        <v>12.041025417370905</v>
      </c>
      <c r="BV142" s="69">
        <v>35.398397986051336</v>
      </c>
      <c r="BW142" s="46">
        <v>8866</v>
      </c>
      <c r="BX142" s="46">
        <v>6530.6762589928057</v>
      </c>
      <c r="BY142" s="46">
        <v>1433793.1428087482</v>
      </c>
      <c r="BZ142" s="49">
        <v>73.659781851937808</v>
      </c>
      <c r="CA142" s="50">
        <v>219.54742295400126</v>
      </c>
      <c r="CB142" s="50">
        <v>161.71815280946856</v>
      </c>
      <c r="CC142" s="49">
        <v>-4.7722878965763691</v>
      </c>
      <c r="CD142" s="49">
        <v>12.227748305930795</v>
      </c>
      <c r="CE142" s="69">
        <v>6.8719170568938521</v>
      </c>
      <c r="CF142" s="46">
        <v>8580</v>
      </c>
      <c r="CG142" s="46">
        <v>7030.6618705035971</v>
      </c>
      <c r="CH142" s="46">
        <v>1657762.9541546043</v>
      </c>
      <c r="CI142" s="49">
        <v>81.942446043165461</v>
      </c>
      <c r="CJ142" s="50">
        <v>235.7904539698566</v>
      </c>
      <c r="CK142" s="50">
        <v>193.21246551918466</v>
      </c>
      <c r="CL142" s="49">
        <v>4.1392661526966199</v>
      </c>
      <c r="CM142" s="49">
        <v>10.563849692263327</v>
      </c>
      <c r="CN142" s="69">
        <v>15.140381699712721</v>
      </c>
      <c r="CW142" s="69"/>
      <c r="DF142" s="69"/>
      <c r="DG142" s="46">
        <v>26003</v>
      </c>
      <c r="DH142" s="46">
        <v>11930.758082497214</v>
      </c>
      <c r="DI142" s="46">
        <v>2277074.5816214504</v>
      </c>
      <c r="DJ142" s="49">
        <v>45.882236982260558</v>
      </c>
      <c r="DK142" s="50">
        <v>190.85749336934325</v>
      </c>
      <c r="DL142" s="50">
        <v>87.569687406124302</v>
      </c>
      <c r="DM142" s="49">
        <v>-0.1267475802734675</v>
      </c>
      <c r="DN142" s="49">
        <v>65.354894494970253</v>
      </c>
      <c r="DO142" s="49">
        <v>65.56474380132272</v>
      </c>
      <c r="DP142" s="49">
        <v>15.80563181766839</v>
      </c>
      <c r="DQ142" s="69">
        <v>91.733297626623511</v>
      </c>
      <c r="DR142" s="46">
        <v>26251</v>
      </c>
      <c r="DS142" s="46">
        <v>13708.47533022533</v>
      </c>
      <c r="DT142" s="46">
        <v>2676169.3830279233</v>
      </c>
      <c r="DU142" s="49">
        <v>52.220773799951736</v>
      </c>
      <c r="DV142" s="50">
        <v>195.22006047801193</v>
      </c>
      <c r="DW142" s="50">
        <v>101.94542619435158</v>
      </c>
      <c r="DX142" s="49">
        <v>0.94597192847529321</v>
      </c>
      <c r="DY142" s="49">
        <v>13.924062017827533</v>
      </c>
      <c r="DZ142" s="49">
        <v>12.856471478277879</v>
      </c>
      <c r="EA142" s="49">
        <v>2.7814858270352079</v>
      </c>
      <c r="EB142" s="69">
        <v>15.995558237305515</v>
      </c>
      <c r="EC142" s="46">
        <v>25740</v>
      </c>
      <c r="ED142" s="46">
        <v>19347.179856115108</v>
      </c>
      <c r="EE142" s="46">
        <v>4285524.4955359446</v>
      </c>
      <c r="EF142" s="49">
        <v>75.163868904876097</v>
      </c>
      <c r="EG142" s="50">
        <v>221.5064173387218</v>
      </c>
      <c r="EH142" s="50">
        <v>166.49279314436458</v>
      </c>
      <c r="EI142" s="49">
        <v>1.4184397163120568</v>
      </c>
      <c r="EJ142" s="49">
        <v>11.047497421907273</v>
      </c>
      <c r="EK142" s="49">
        <v>9.4943855698792738</v>
      </c>
      <c r="EL142" s="49">
        <v>9.0028788851032786</v>
      </c>
      <c r="EM142" s="69">
        <v>19.352032488678752</v>
      </c>
      <c r="EX142" s="69"/>
      <c r="EY142" s="46">
        <v>103900</v>
      </c>
      <c r="EZ142" s="46">
        <v>64255.779901246009</v>
      </c>
      <c r="FA142" s="46">
        <v>13842339.990043979</v>
      </c>
      <c r="FB142" s="49">
        <v>61.843869009861415</v>
      </c>
      <c r="FC142" s="50">
        <v>215.42560079915171</v>
      </c>
      <c r="FD142" s="50">
        <v>133.22752637193435</v>
      </c>
      <c r="FE142" s="49">
        <v>0.91003564387207059</v>
      </c>
      <c r="FF142" s="49">
        <v>19.389858300787679</v>
      </c>
      <c r="FG142" s="49">
        <v>18.313166315874451</v>
      </c>
      <c r="FH142" s="49">
        <v>10.422155620603522</v>
      </c>
      <c r="FI142" s="69">
        <v>30.643948629018109</v>
      </c>
      <c r="FK142" s="70">
        <v>15</v>
      </c>
      <c r="FL142" s="71">
        <v>3</v>
      </c>
      <c r="FM142" s="46">
        <v>282</v>
      </c>
      <c r="FN142" s="71">
        <v>105</v>
      </c>
    </row>
    <row r="143" spans="2:170" x14ac:dyDescent="0.2">
      <c r="B143" s="73" t="s">
        <v>63</v>
      </c>
      <c r="K143" s="69"/>
      <c r="T143" s="69"/>
      <c r="AC143" s="69"/>
      <c r="AL143" s="69"/>
      <c r="AU143" s="69"/>
      <c r="BD143" s="69"/>
      <c r="BM143" s="69"/>
      <c r="BV143" s="69"/>
      <c r="BW143" s="46">
        <v>12679</v>
      </c>
      <c r="BX143" s="46">
        <v>10671.948453608247</v>
      </c>
      <c r="BY143" s="46">
        <v>2046753.8402261599</v>
      </c>
      <c r="BZ143" s="49">
        <v>84.170269371466574</v>
      </c>
      <c r="CA143" s="50">
        <v>191.78820523014619</v>
      </c>
      <c r="CB143" s="50">
        <v>161.4286489649152</v>
      </c>
      <c r="CC143" s="49">
        <v>3.6519166398526552</v>
      </c>
      <c r="CD143" s="49">
        <v>19.207478465918893</v>
      </c>
      <c r="CE143" s="69">
        <v>23.560836207955898</v>
      </c>
      <c r="CF143" s="46">
        <v>12270</v>
      </c>
      <c r="CG143" s="46">
        <v>10177.564432989691</v>
      </c>
      <c r="CH143" s="46">
        <v>2057204.2550451728</v>
      </c>
      <c r="CI143" s="49">
        <v>82.946735395189009</v>
      </c>
      <c r="CJ143" s="50">
        <v>202.13129266732264</v>
      </c>
      <c r="CK143" s="50">
        <v>167.66130847963919</v>
      </c>
      <c r="CL143" s="49">
        <v>-0.89874954304065857</v>
      </c>
      <c r="CM143" s="49">
        <v>17.996443579834892</v>
      </c>
      <c r="CN143" s="69">
        <v>16.935951082318432</v>
      </c>
      <c r="CO143" s="46">
        <v>12679</v>
      </c>
      <c r="CP143" s="46">
        <v>8835.6649484536083</v>
      </c>
      <c r="CQ143" s="46">
        <v>1623804.0225951476</v>
      </c>
      <c r="CR143" s="49">
        <v>69.687396075823074</v>
      </c>
      <c r="CS143" s="50">
        <v>183.77836100262502</v>
      </c>
      <c r="CT143" s="50">
        <v>128.07035433355529</v>
      </c>
      <c r="CU143" s="49">
        <v>-3.1849505987296456</v>
      </c>
      <c r="CV143" s="49">
        <v>15.601825694470953</v>
      </c>
      <c r="CW143" s="69">
        <v>11.91996465491591</v>
      </c>
      <c r="CX143" s="46">
        <v>12270</v>
      </c>
      <c r="CY143" s="46">
        <v>7647.6675257731958</v>
      </c>
      <c r="CZ143" s="46">
        <v>1542767.627576899</v>
      </c>
      <c r="DA143" s="49">
        <v>62.328178694158076</v>
      </c>
      <c r="DB143" s="50">
        <v>201.73047826381833</v>
      </c>
      <c r="DC143" s="50">
        <v>125.73493297285241</v>
      </c>
      <c r="DF143" s="69"/>
      <c r="DQ143" s="69"/>
      <c r="EB143" s="69"/>
      <c r="EM143" s="69"/>
      <c r="EN143" s="46">
        <v>37219</v>
      </c>
      <c r="EO143" s="46">
        <v>26660.896907216495</v>
      </c>
      <c r="EP143" s="46">
        <v>5223775.9052172191</v>
      </c>
      <c r="EQ143" s="49">
        <v>71.632491220120087</v>
      </c>
      <c r="ER143" s="50">
        <v>195.93398989526352</v>
      </c>
      <c r="ES143" s="50">
        <v>140.35239810895561</v>
      </c>
      <c r="ET143" s="49">
        <v>4.2928797601367448</v>
      </c>
      <c r="EU143" s="49">
        <v>6.1145054974885431</v>
      </c>
      <c r="EV143" s="49">
        <v>1.746644393700326</v>
      </c>
      <c r="EW143" s="49">
        <v>18.281241337448737</v>
      </c>
      <c r="EX143" s="69">
        <v>20.347194008060619</v>
      </c>
      <c r="FI143" s="69"/>
      <c r="FK143" s="70">
        <v>11</v>
      </c>
      <c r="FL143" s="71">
        <v>9</v>
      </c>
      <c r="FM143" s="46">
        <v>409</v>
      </c>
      <c r="FN143" s="71">
        <v>388</v>
      </c>
    </row>
    <row r="144" spans="2:170" x14ac:dyDescent="0.2">
      <c r="B144" s="73" t="s">
        <v>64</v>
      </c>
      <c r="K144" s="69"/>
      <c r="T144" s="69"/>
      <c r="AC144" s="69"/>
      <c r="AL144" s="69"/>
      <c r="AU144" s="69"/>
      <c r="BD144" s="69"/>
      <c r="BM144" s="69"/>
      <c r="BV144" s="69"/>
      <c r="CE144" s="69"/>
      <c r="CN144" s="69"/>
      <c r="CW144" s="69"/>
      <c r="DF144" s="69"/>
      <c r="DQ144" s="69"/>
      <c r="EB144" s="69"/>
      <c r="EM144" s="69"/>
      <c r="EX144" s="69"/>
      <c r="FI144" s="69"/>
      <c r="FK144" s="70">
        <v>1</v>
      </c>
      <c r="FL144" s="71">
        <v>0</v>
      </c>
      <c r="FM144" s="46">
        <v>26</v>
      </c>
      <c r="FN144" s="71">
        <v>0</v>
      </c>
    </row>
    <row r="145" spans="2:170" x14ac:dyDescent="0.2">
      <c r="B145" s="74" t="s">
        <v>89</v>
      </c>
      <c r="C145" s="75">
        <v>106733</v>
      </c>
      <c r="D145" s="75">
        <v>54506.284340659338</v>
      </c>
      <c r="E145" s="75">
        <v>8950294.0602946095</v>
      </c>
      <c r="F145" s="76">
        <v>51.067883729174049</v>
      </c>
      <c r="G145" s="77">
        <v>164.20664458351413</v>
      </c>
      <c r="H145" s="77">
        <v>83.856858331487075</v>
      </c>
      <c r="I145" s="76">
        <v>57.265112605593998</v>
      </c>
      <c r="J145" s="76">
        <v>27.212088282942755</v>
      </c>
      <c r="K145" s="78">
        <v>100.0602338856242</v>
      </c>
      <c r="L145" s="75">
        <v>106950</v>
      </c>
      <c r="M145" s="75">
        <v>38798.011655810762</v>
      </c>
      <c r="N145" s="75">
        <v>5884314.198985259</v>
      </c>
      <c r="O145" s="76">
        <v>36.276775741758549</v>
      </c>
      <c r="P145" s="77">
        <v>151.66535468845262</v>
      </c>
      <c r="Q145" s="77">
        <v>55.019300598272643</v>
      </c>
      <c r="R145" s="76">
        <v>35.964719362525535</v>
      </c>
      <c r="S145" s="76">
        <v>12.129435901221647</v>
      </c>
      <c r="T145" s="78">
        <v>52.45647284598622</v>
      </c>
      <c r="U145" s="75">
        <v>103500</v>
      </c>
      <c r="V145" s="75">
        <v>47687.672651933703</v>
      </c>
      <c r="W145" s="75">
        <v>7341152.9243353643</v>
      </c>
      <c r="X145" s="76">
        <v>46.075046040515652</v>
      </c>
      <c r="Y145" s="77">
        <v>153.94236111956042</v>
      </c>
      <c r="Z145" s="77">
        <v>70.929013761694335</v>
      </c>
      <c r="AA145" s="76">
        <v>59.473870094156048</v>
      </c>
      <c r="AB145" s="76">
        <v>10.035074191641444</v>
      </c>
      <c r="AC145" s="78">
        <v>75.477191274160802</v>
      </c>
      <c r="AD145" s="75">
        <v>106950</v>
      </c>
      <c r="AE145" s="75">
        <v>50461.015193370164</v>
      </c>
      <c r="AF145" s="75">
        <v>7926908.7790918509</v>
      </c>
      <c r="AG145" s="76">
        <v>47.181874888611652</v>
      </c>
      <c r="AH145" s="77">
        <v>157.08976025780254</v>
      </c>
      <c r="AI145" s="77">
        <v>74.117894147656386</v>
      </c>
      <c r="AJ145" s="76">
        <v>30.114327924268018</v>
      </c>
      <c r="AK145" s="76">
        <v>5.1953541822088285</v>
      </c>
      <c r="AL145" s="78">
        <v>36.874228101625654</v>
      </c>
      <c r="AM145" s="75">
        <v>103560</v>
      </c>
      <c r="AN145" s="75">
        <v>54954.806396733584</v>
      </c>
      <c r="AO145" s="75">
        <v>8762806.1153722424</v>
      </c>
      <c r="AP145" s="76">
        <v>53.065668594760119</v>
      </c>
      <c r="AQ145" s="77">
        <v>159.45477183762927</v>
      </c>
      <c r="AR145" s="77">
        <v>84.61574078188724</v>
      </c>
      <c r="AS145" s="76">
        <v>25.421635809237277</v>
      </c>
      <c r="AT145" s="76">
        <v>12.411921033341448</v>
      </c>
      <c r="AU145" s="78">
        <v>40.988870204337587</v>
      </c>
      <c r="AV145" s="75">
        <v>108438</v>
      </c>
      <c r="AW145" s="75">
        <v>65099.532601235413</v>
      </c>
      <c r="AX145" s="75">
        <v>13190162.185433289</v>
      </c>
      <c r="AY145" s="76">
        <v>60.033874288750638</v>
      </c>
      <c r="AZ145" s="77">
        <v>202.61531317327729</v>
      </c>
      <c r="BA145" s="77">
        <v>121.6378224002037</v>
      </c>
      <c r="BB145" s="76">
        <v>1.5459627487355347</v>
      </c>
      <c r="BC145" s="76">
        <v>14.02352055897653</v>
      </c>
      <c r="BD145" s="78">
        <v>15.786281711690483</v>
      </c>
      <c r="BE145" s="75">
        <v>108438</v>
      </c>
      <c r="BF145" s="75">
        <v>74798.802671118538</v>
      </c>
      <c r="BG145" s="75">
        <v>15679370.329677597</v>
      </c>
      <c r="BH145" s="76">
        <v>68.978404868328937</v>
      </c>
      <c r="BI145" s="77">
        <v>209.62060580859736</v>
      </c>
      <c r="BJ145" s="77">
        <v>144.59295016209813</v>
      </c>
      <c r="BK145" s="76">
        <v>20.896300643450267</v>
      </c>
      <c r="BL145" s="76">
        <v>12.680105451442328</v>
      </c>
      <c r="BM145" s="78">
        <v>36.226079051929275</v>
      </c>
      <c r="BN145" s="75">
        <v>97944</v>
      </c>
      <c r="BO145" s="75">
        <v>77798.089482470779</v>
      </c>
      <c r="BP145" s="75">
        <v>14466016.783071788</v>
      </c>
      <c r="BQ145" s="76">
        <v>79.431194848557112</v>
      </c>
      <c r="BR145" s="77">
        <v>185.94308522616387</v>
      </c>
      <c r="BS145" s="77">
        <v>147.69681433341285</v>
      </c>
      <c r="BT145" s="76">
        <v>33.303383344426976</v>
      </c>
      <c r="BU145" s="76">
        <v>11.581535066595139</v>
      </c>
      <c r="BV145" s="78">
        <v>48.741961431402963</v>
      </c>
      <c r="BW145" s="75">
        <v>108438</v>
      </c>
      <c r="BX145" s="75">
        <v>92767.795620437959</v>
      </c>
      <c r="BY145" s="75">
        <v>18234023.043849591</v>
      </c>
      <c r="BZ145" s="76">
        <v>85.549157694201256</v>
      </c>
      <c r="CA145" s="77">
        <v>196.55552793832257</v>
      </c>
      <c r="CB145" s="77">
        <v>168.15159855262536</v>
      </c>
      <c r="CC145" s="76">
        <v>15.026699682326138</v>
      </c>
      <c r="CD145" s="76">
        <v>13.445490743971797</v>
      </c>
      <c r="CE145" s="78">
        <v>30.492603941090263</v>
      </c>
      <c r="CF145" s="75">
        <v>104940</v>
      </c>
      <c r="CG145" s="75">
        <v>91153.423357664229</v>
      </c>
      <c r="CH145" s="75">
        <v>18527709.973256979</v>
      </c>
      <c r="CI145" s="76">
        <v>86.862419818624204</v>
      </c>
      <c r="CJ145" s="77">
        <v>203.25852053365759</v>
      </c>
      <c r="CK145" s="77">
        <v>176.55526942307011</v>
      </c>
      <c r="CL145" s="76">
        <v>13.529667839756032</v>
      </c>
      <c r="CM145" s="76">
        <v>10.848830053931446</v>
      </c>
      <c r="CN145" s="78">
        <v>25.846308564534414</v>
      </c>
      <c r="CO145" s="75">
        <v>108438</v>
      </c>
      <c r="CP145" s="75">
        <v>83516.510738255034</v>
      </c>
      <c r="CQ145" s="75">
        <v>15253193.072787333</v>
      </c>
      <c r="CR145" s="76">
        <v>77.017752760337729</v>
      </c>
      <c r="CS145" s="77">
        <v>182.63685752619156</v>
      </c>
      <c r="CT145" s="77">
        <v>140.66280337877251</v>
      </c>
      <c r="CU145" s="76">
        <v>8.6977590225634884</v>
      </c>
      <c r="CV145" s="76">
        <v>8.1919838257412092</v>
      </c>
      <c r="CW145" s="78">
        <v>17.602261860688369</v>
      </c>
      <c r="CX145" s="75">
        <v>104820</v>
      </c>
      <c r="CY145" s="75">
        <v>76151.612751677851</v>
      </c>
      <c r="CZ145" s="75">
        <v>15060153.332759622</v>
      </c>
      <c r="DA145" s="76">
        <v>72.649888143176739</v>
      </c>
      <c r="DB145" s="77">
        <v>197.76538918314375</v>
      </c>
      <c r="DC145" s="77">
        <v>143.67633402747208</v>
      </c>
      <c r="DD145" s="76">
        <v>27.700060240425415</v>
      </c>
      <c r="DE145" s="76">
        <v>14.196328955055382</v>
      </c>
      <c r="DF145" s="78">
        <v>45.828780867936338</v>
      </c>
      <c r="DG145" s="75">
        <v>317183</v>
      </c>
      <c r="DH145" s="75">
        <v>140991.9686484038</v>
      </c>
      <c r="DI145" s="75">
        <v>22175761.183615234</v>
      </c>
      <c r="DJ145" s="76">
        <v>44.451300557849507</v>
      </c>
      <c r="DK145" s="77">
        <v>157.28386089079754</v>
      </c>
      <c r="DL145" s="77">
        <v>69.914721733558338</v>
      </c>
      <c r="DM145" s="76">
        <v>17.287525144953261</v>
      </c>
      <c r="DN145" s="76">
        <v>77.664901243634446</v>
      </c>
      <c r="DO145" s="76">
        <v>51.478088589439501</v>
      </c>
      <c r="DP145" s="76">
        <v>16.901074442843711</v>
      </c>
      <c r="DQ145" s="78">
        <v>77.079513106466308</v>
      </c>
      <c r="DR145" s="75">
        <v>318948</v>
      </c>
      <c r="DS145" s="75">
        <v>170515.35419133917</v>
      </c>
      <c r="DT145" s="75">
        <v>29879877.079897381</v>
      </c>
      <c r="DU145" s="76">
        <v>53.461803864999673</v>
      </c>
      <c r="DV145" s="77">
        <v>175.23276552778051</v>
      </c>
      <c r="DW145" s="77">
        <v>93.682597413676788</v>
      </c>
      <c r="DX145" s="76">
        <v>8.4447708518212519</v>
      </c>
      <c r="DY145" s="76">
        <v>25.595885151363699</v>
      </c>
      <c r="DZ145" s="76">
        <v>15.815529107470905</v>
      </c>
      <c r="EA145" s="76">
        <v>9.8176428074970161</v>
      </c>
      <c r="EB145" s="78">
        <v>27.185884070703509</v>
      </c>
      <c r="EC145" s="75">
        <v>314820</v>
      </c>
      <c r="ED145" s="75">
        <v>245364.68777402726</v>
      </c>
      <c r="EE145" s="75">
        <v>48379410.156598978</v>
      </c>
      <c r="EF145" s="76">
        <v>77.938087724422616</v>
      </c>
      <c r="EG145" s="77">
        <v>197.17348325670565</v>
      </c>
      <c r="EH145" s="77">
        <v>153.67324234991099</v>
      </c>
      <c r="EI145" s="76">
        <v>0.1718213058419244</v>
      </c>
      <c r="EJ145" s="76">
        <v>22.354279716973746</v>
      </c>
      <c r="EK145" s="76">
        <v>22.144409597466566</v>
      </c>
      <c r="EL145" s="76">
        <v>12.496237945089293</v>
      </c>
      <c r="EM145" s="78">
        <v>37.407865657329047</v>
      </c>
      <c r="EN145" s="75">
        <v>318198</v>
      </c>
      <c r="EO145" s="75">
        <v>250821.54684759711</v>
      </c>
      <c r="EP145" s="75">
        <v>48841056.378803931</v>
      </c>
      <c r="EQ145" s="76">
        <v>78.825620163419359</v>
      </c>
      <c r="ER145" s="77">
        <v>194.72432489414669</v>
      </c>
      <c r="ES145" s="77">
        <v>153.49265670684269</v>
      </c>
      <c r="ET145" s="76">
        <v>0.59942712976838586</v>
      </c>
      <c r="EU145" s="76">
        <v>16.327167687488206</v>
      </c>
      <c r="EV145" s="76">
        <v>15.634025964608462</v>
      </c>
      <c r="EW145" s="76">
        <v>11.01023377390978</v>
      </c>
      <c r="EX145" s="78">
        <v>28.365602545462586</v>
      </c>
      <c r="EY145" s="75">
        <v>1269149</v>
      </c>
      <c r="EZ145" s="75">
        <v>807693.55746136734</v>
      </c>
      <c r="FA145" s="75">
        <v>149276104.79891554</v>
      </c>
      <c r="FB145" s="76">
        <v>63.64056209801744</v>
      </c>
      <c r="FC145" s="77">
        <v>184.81774853831928</v>
      </c>
      <c r="FD145" s="77">
        <v>117.6190540266868</v>
      </c>
      <c r="FE145" s="76">
        <v>6.1938290973747518</v>
      </c>
      <c r="FF145" s="76">
        <v>27.945973116846055</v>
      </c>
      <c r="FG145" s="76">
        <v>20.483435058763327</v>
      </c>
      <c r="FH145" s="76">
        <v>10.787532805343435</v>
      </c>
      <c r="FI145" s="78">
        <v>33.480625140584486</v>
      </c>
      <c r="FK145" s="79">
        <v>56</v>
      </c>
      <c r="FL145" s="80">
        <v>32</v>
      </c>
      <c r="FM145" s="75">
        <v>3494</v>
      </c>
      <c r="FN145" s="80">
        <v>2980</v>
      </c>
    </row>
    <row r="146" spans="2:170" x14ac:dyDescent="0.2">
      <c r="B146" s="72" t="s">
        <v>90</v>
      </c>
      <c r="K146" s="69"/>
      <c r="T146" s="69"/>
      <c r="AC146" s="69"/>
      <c r="AL146" s="69"/>
      <c r="AU146" s="69"/>
      <c r="BD146" s="69"/>
      <c r="BM146" s="69"/>
      <c r="BV146" s="69"/>
      <c r="CE146" s="69"/>
      <c r="CN146" s="69"/>
      <c r="CW146" s="69"/>
      <c r="DF146" s="69"/>
      <c r="DQ146" s="69"/>
      <c r="EB146" s="69"/>
      <c r="EM146" s="69"/>
      <c r="EX146" s="69"/>
      <c r="FI146" s="69"/>
      <c r="FK146" s="70"/>
      <c r="FL146" s="71"/>
      <c r="FN146" s="71"/>
    </row>
    <row r="147" spans="2:170" x14ac:dyDescent="0.2">
      <c r="B147" s="73" t="s">
        <v>61</v>
      </c>
      <c r="C147" s="46">
        <v>72106</v>
      </c>
      <c r="D147" s="46">
        <v>45982.446878422779</v>
      </c>
      <c r="E147" s="46">
        <v>5490115.1961518098</v>
      </c>
      <c r="F147" s="49">
        <v>63.770625022082463</v>
      </c>
      <c r="G147" s="50">
        <v>119.39589058119569</v>
      </c>
      <c r="H147" s="50">
        <v>76.139505674310186</v>
      </c>
      <c r="I147" s="49">
        <v>75.851765389519031</v>
      </c>
      <c r="J147" s="49">
        <v>19.392371735315585</v>
      </c>
      <c r="K147" s="69">
        <v>109.95359343673796</v>
      </c>
      <c r="L147" s="46">
        <v>72106</v>
      </c>
      <c r="M147" s="46">
        <v>47210.411829134719</v>
      </c>
      <c r="N147" s="46">
        <v>5251884.2686074432</v>
      </c>
      <c r="O147" s="49">
        <v>65.473624704094973</v>
      </c>
      <c r="P147" s="50">
        <v>111.24419519184059</v>
      </c>
      <c r="Q147" s="50">
        <v>72.835606864996578</v>
      </c>
      <c r="R147" s="49">
        <v>14.415300503574372</v>
      </c>
      <c r="S147" s="49">
        <v>1.9949462352272422</v>
      </c>
      <c r="T147" s="69">
        <v>16.697824233575396</v>
      </c>
      <c r="U147" s="46">
        <v>69780</v>
      </c>
      <c r="V147" s="46">
        <v>54282.674698795177</v>
      </c>
      <c r="W147" s="46">
        <v>6039406.3314113496</v>
      </c>
      <c r="X147" s="49">
        <v>77.791164658634543</v>
      </c>
      <c r="Y147" s="50">
        <v>111.2584515210964</v>
      </c>
      <c r="Z147" s="50">
        <v>86.549245219423184</v>
      </c>
      <c r="AA147" s="49">
        <v>26.712048944705831</v>
      </c>
      <c r="AB147" s="49">
        <v>-1.58223497923373</v>
      </c>
      <c r="AC147" s="69">
        <v>24.707166583293819</v>
      </c>
      <c r="AD147" s="46">
        <v>72106</v>
      </c>
      <c r="AE147" s="46">
        <v>56114.431544359257</v>
      </c>
      <c r="AF147" s="46">
        <v>6310353.4981778748</v>
      </c>
      <c r="AG147" s="49">
        <v>77.822138995866169</v>
      </c>
      <c r="AH147" s="50">
        <v>112.45509086534096</v>
      </c>
      <c r="AI147" s="50">
        <v>87.51495712115323</v>
      </c>
      <c r="AJ147" s="49">
        <v>14.241111572263268</v>
      </c>
      <c r="AK147" s="49">
        <v>-6.0025985910600248</v>
      </c>
      <c r="AL147" s="69">
        <v>7.3836762185756877</v>
      </c>
      <c r="AM147" s="46">
        <v>69780</v>
      </c>
      <c r="AN147" s="46">
        <v>53938.742606790802</v>
      </c>
      <c r="AO147" s="46">
        <v>5992638.5115144094</v>
      </c>
      <c r="AP147" s="49">
        <v>77.298284045271998</v>
      </c>
      <c r="AQ147" s="50">
        <v>111.10081959455886</v>
      </c>
      <c r="AR147" s="50">
        <v>85.879027106827309</v>
      </c>
      <c r="AS147" s="49">
        <v>24.553032174975463</v>
      </c>
      <c r="AT147" s="49">
        <v>-3.6560341642393848</v>
      </c>
      <c r="AU147" s="69">
        <v>19.999330765970083</v>
      </c>
      <c r="AV147" s="46">
        <v>75237</v>
      </c>
      <c r="AW147" s="46">
        <v>58325.08981380066</v>
      </c>
      <c r="AX147" s="46">
        <v>6890750.363541618</v>
      </c>
      <c r="AY147" s="49">
        <v>77.521817475179304</v>
      </c>
      <c r="AZ147" s="50">
        <v>118.14384487944939</v>
      </c>
      <c r="BA147" s="50">
        <v>91.587255785605734</v>
      </c>
      <c r="BB147" s="49">
        <v>13.938332624829721</v>
      </c>
      <c r="BC147" s="49">
        <v>-4.6178334606435838</v>
      </c>
      <c r="BD147" s="69">
        <v>8.6768501764901398</v>
      </c>
      <c r="BE147" s="46">
        <v>75237</v>
      </c>
      <c r="BF147" s="46">
        <v>63346.560788608978</v>
      </c>
      <c r="BG147" s="46">
        <v>7544308.23948</v>
      </c>
      <c r="BH147" s="49">
        <v>84.196021623149491</v>
      </c>
      <c r="BI147" s="50">
        <v>119.09578271590432</v>
      </c>
      <c r="BJ147" s="50">
        <v>100.27391096774194</v>
      </c>
      <c r="BK147" s="49">
        <v>18.533625149194435</v>
      </c>
      <c r="BL147" s="49">
        <v>-5.390438826856216</v>
      </c>
      <c r="BM147" s="69">
        <v>12.144142596304658</v>
      </c>
      <c r="BN147" s="46">
        <v>67956</v>
      </c>
      <c r="BO147" s="46">
        <v>61217.286966046006</v>
      </c>
      <c r="BP147" s="46">
        <v>7110111.8929271633</v>
      </c>
      <c r="BQ147" s="49">
        <v>90.083711469253643</v>
      </c>
      <c r="BR147" s="50">
        <v>116.14549166268618</v>
      </c>
      <c r="BS147" s="50">
        <v>104.62816959396025</v>
      </c>
      <c r="BT147" s="49">
        <v>21.512241452033273</v>
      </c>
      <c r="BU147" s="49">
        <v>-4.0250624580434851</v>
      </c>
      <c r="BV147" s="69">
        <v>16.621297839544678</v>
      </c>
      <c r="BW147" s="46">
        <v>75237</v>
      </c>
      <c r="BX147" s="46">
        <v>68171.319824753562</v>
      </c>
      <c r="BY147" s="46">
        <v>8508269.3672077414</v>
      </c>
      <c r="BZ147" s="49">
        <v>90.608769388404056</v>
      </c>
      <c r="CA147" s="50">
        <v>124.80716801551964</v>
      </c>
      <c r="CB147" s="50">
        <v>113.08623904738018</v>
      </c>
      <c r="CC147" s="49">
        <v>8.3072894669823629</v>
      </c>
      <c r="CD147" s="49">
        <v>0.9063830864284268</v>
      </c>
      <c r="CE147" s="69">
        <v>9.2889684201025435</v>
      </c>
      <c r="CF147" s="46">
        <v>72810</v>
      </c>
      <c r="CG147" s="46">
        <v>59555.868565169767</v>
      </c>
      <c r="CH147" s="46">
        <v>8647202.73228788</v>
      </c>
      <c r="CI147" s="49">
        <v>81.796276013143483</v>
      </c>
      <c r="CJ147" s="50">
        <v>145.19480515720406</v>
      </c>
      <c r="CK147" s="50">
        <v>118.76394358313253</v>
      </c>
      <c r="CL147" s="49">
        <v>-4.0760404178505318</v>
      </c>
      <c r="CM147" s="49">
        <v>16.725800764430687</v>
      </c>
      <c r="CN147" s="69">
        <v>11.968009947117757</v>
      </c>
      <c r="CO147" s="46">
        <v>75237</v>
      </c>
      <c r="CP147" s="46">
        <v>47774.418400876231</v>
      </c>
      <c r="CQ147" s="46">
        <v>6222710.3525094511</v>
      </c>
      <c r="CR147" s="49">
        <v>63.498569056283785</v>
      </c>
      <c r="CS147" s="50">
        <v>130.25193316419987</v>
      </c>
      <c r="CT147" s="50">
        <v>82.708113727414059</v>
      </c>
      <c r="CU147" s="49">
        <v>-14.091778202704699</v>
      </c>
      <c r="CV147" s="49">
        <v>9.5368414206404299</v>
      </c>
      <c r="CW147" s="69">
        <v>-5.8988473225975238</v>
      </c>
      <c r="CX147" s="46">
        <v>72810</v>
      </c>
      <c r="CY147" s="46">
        <v>44007.650602409638</v>
      </c>
      <c r="CZ147" s="46">
        <v>5970625.2561057704</v>
      </c>
      <c r="DA147" s="49">
        <v>60.441767068273094</v>
      </c>
      <c r="DB147" s="50">
        <v>135.67243818689218</v>
      </c>
      <c r="DC147" s="50">
        <v>82.002819064768161</v>
      </c>
      <c r="DD147" s="49">
        <v>-8.3789916430813722</v>
      </c>
      <c r="DE147" s="49">
        <v>13.61177293649629</v>
      </c>
      <c r="DF147" s="69">
        <v>4.092251976539937</v>
      </c>
      <c r="DG147" s="46">
        <v>213992</v>
      </c>
      <c r="DH147" s="46">
        <v>147475.53340635268</v>
      </c>
      <c r="DI147" s="46">
        <v>16781405.796170603</v>
      </c>
      <c r="DJ147" s="49">
        <v>68.916376970331925</v>
      </c>
      <c r="DK147" s="50">
        <v>113.79111781159845</v>
      </c>
      <c r="DL147" s="50">
        <v>78.420715709795701</v>
      </c>
      <c r="DM147" s="49">
        <v>1.826279775783473</v>
      </c>
      <c r="DN147" s="49">
        <v>36.697201986244714</v>
      </c>
      <c r="DO147" s="49">
        <v>34.245503505734931</v>
      </c>
      <c r="DP147" s="49">
        <v>5.01036422220663</v>
      </c>
      <c r="DQ147" s="69">
        <v>40.971692183357703</v>
      </c>
      <c r="DR147" s="46">
        <v>217123</v>
      </c>
      <c r="DS147" s="46">
        <v>168378.26396495072</v>
      </c>
      <c r="DT147" s="46">
        <v>19193742.373233903</v>
      </c>
      <c r="DU147" s="49">
        <v>77.549713280007509</v>
      </c>
      <c r="DV147" s="50">
        <v>113.99180583801027</v>
      </c>
      <c r="DW147" s="50">
        <v>88.400318590079834</v>
      </c>
      <c r="DX147" s="49">
        <v>3.3805821267194545</v>
      </c>
      <c r="DY147" s="49">
        <v>21.328042772004604</v>
      </c>
      <c r="DZ147" s="49">
        <v>17.360572242917307</v>
      </c>
      <c r="EA147" s="49">
        <v>-4.834676861487158</v>
      </c>
      <c r="EB147" s="69">
        <v>11.686567812206958</v>
      </c>
      <c r="EC147" s="46">
        <v>218430</v>
      </c>
      <c r="ED147" s="46">
        <v>192735.16757940853</v>
      </c>
      <c r="EE147" s="46">
        <v>23162689.499614906</v>
      </c>
      <c r="EF147" s="49">
        <v>88.236582694414025</v>
      </c>
      <c r="EG147" s="50">
        <v>120.1788432828258</v>
      </c>
      <c r="EH147" s="50">
        <v>106.0417044344408</v>
      </c>
      <c r="EI147" s="49">
        <v>4.3422184006878766</v>
      </c>
      <c r="EJ147" s="49">
        <v>20.592154221370802</v>
      </c>
      <c r="EK147" s="49">
        <v>15.57369209674907</v>
      </c>
      <c r="EL147" s="49">
        <v>-2.754629927176941</v>
      </c>
      <c r="EM147" s="69">
        <v>12.390064586278683</v>
      </c>
      <c r="EN147" s="46">
        <v>220857</v>
      </c>
      <c r="EO147" s="46">
        <v>151337.93756845564</v>
      </c>
      <c r="EP147" s="46">
        <v>20840538.3409031</v>
      </c>
      <c r="EQ147" s="49">
        <v>68.523043221838407</v>
      </c>
      <c r="ER147" s="50">
        <v>137.70861870954312</v>
      </c>
      <c r="ES147" s="50">
        <v>94.362136318536884</v>
      </c>
      <c r="ET147" s="49">
        <v>4.3422184006878766</v>
      </c>
      <c r="EU147" s="49">
        <v>-4.7187932349095698</v>
      </c>
      <c r="EV147" s="49">
        <v>-8.6839361616658923</v>
      </c>
      <c r="EW147" s="49">
        <v>13.704999224417948</v>
      </c>
      <c r="EX147" s="69">
        <v>3.8309296791994405</v>
      </c>
      <c r="EY147" s="46">
        <v>870402</v>
      </c>
      <c r="EZ147" s="46">
        <v>659926.90251916763</v>
      </c>
      <c r="FA147" s="46">
        <v>79978376.009922504</v>
      </c>
      <c r="FB147" s="49">
        <v>75.818633518669259</v>
      </c>
      <c r="FC147" s="50">
        <v>121.19278014673684</v>
      </c>
      <c r="FD147" s="50">
        <v>91.886709830540966</v>
      </c>
      <c r="FE147" s="49">
        <v>3.4735604499853183</v>
      </c>
      <c r="FF147" s="49">
        <v>16.734884716329137</v>
      </c>
      <c r="FG147" s="49">
        <v>12.816147630943327</v>
      </c>
      <c r="FH147" s="49">
        <v>1.7993204826213456</v>
      </c>
      <c r="FI147" s="69">
        <v>14.846071683114033</v>
      </c>
      <c r="FK147" s="70">
        <v>54</v>
      </c>
      <c r="FL147" s="71">
        <v>10</v>
      </c>
      <c r="FM147" s="46">
        <v>2427</v>
      </c>
      <c r="FN147" s="71">
        <v>913</v>
      </c>
    </row>
    <row r="148" spans="2:170" x14ac:dyDescent="0.2">
      <c r="B148" s="73" t="s">
        <v>62</v>
      </c>
      <c r="K148" s="69"/>
      <c r="T148" s="69"/>
      <c r="AC148" s="69"/>
      <c r="AL148" s="69"/>
      <c r="AU148" s="69"/>
      <c r="BD148" s="69"/>
      <c r="BM148" s="69"/>
      <c r="BV148" s="69"/>
      <c r="CE148" s="69"/>
      <c r="CN148" s="69"/>
      <c r="CW148" s="69"/>
      <c r="DF148" s="69"/>
      <c r="DQ148" s="69"/>
      <c r="EB148" s="69"/>
      <c r="EM148" s="69"/>
      <c r="EX148" s="69"/>
      <c r="FI148" s="69"/>
      <c r="FK148" s="70">
        <v>70</v>
      </c>
      <c r="FL148" s="71">
        <v>5</v>
      </c>
      <c r="FM148" s="46">
        <v>1927</v>
      </c>
      <c r="FN148" s="71">
        <v>250</v>
      </c>
    </row>
    <row r="149" spans="2:170" x14ac:dyDescent="0.2">
      <c r="B149" s="73" t="s">
        <v>63</v>
      </c>
      <c r="K149" s="69"/>
      <c r="T149" s="69"/>
      <c r="AC149" s="69"/>
      <c r="AL149" s="69"/>
      <c r="AU149" s="69"/>
      <c r="BD149" s="69"/>
      <c r="BM149" s="69"/>
      <c r="BV149" s="69"/>
      <c r="CE149" s="69"/>
      <c r="CN149" s="69"/>
      <c r="CW149" s="69"/>
      <c r="DF149" s="69"/>
      <c r="DQ149" s="69"/>
      <c r="EB149" s="69"/>
      <c r="EM149" s="69"/>
      <c r="EX149" s="69"/>
      <c r="FI149" s="69"/>
      <c r="FK149" s="70">
        <v>8</v>
      </c>
      <c r="FL149" s="71">
        <v>1</v>
      </c>
      <c r="FM149" s="46">
        <v>191</v>
      </c>
      <c r="FN149" s="71">
        <v>80</v>
      </c>
    </row>
    <row r="150" spans="2:170" x14ac:dyDescent="0.2">
      <c r="B150" s="73" t="s">
        <v>64</v>
      </c>
      <c r="K150" s="69"/>
      <c r="T150" s="69"/>
      <c r="AC150" s="69"/>
      <c r="AL150" s="69"/>
      <c r="AU150" s="69"/>
      <c r="BD150" s="69"/>
      <c r="BM150" s="69"/>
      <c r="BV150" s="69"/>
      <c r="CE150" s="69"/>
      <c r="CN150" s="69"/>
      <c r="CW150" s="69"/>
      <c r="DF150" s="69"/>
      <c r="DQ150" s="69"/>
      <c r="EB150" s="69"/>
      <c r="EM150" s="69"/>
      <c r="EX150" s="69"/>
      <c r="FI150" s="69"/>
      <c r="FK150" s="70">
        <v>14</v>
      </c>
      <c r="FL150" s="71">
        <v>6</v>
      </c>
      <c r="FM150" s="46">
        <v>504</v>
      </c>
      <c r="FN150" s="71">
        <v>242</v>
      </c>
    </row>
    <row r="151" spans="2:170" x14ac:dyDescent="0.2">
      <c r="B151" s="74" t="s">
        <v>91</v>
      </c>
      <c r="C151" s="75">
        <v>153419</v>
      </c>
      <c r="D151" s="75">
        <v>91482.028043775645</v>
      </c>
      <c r="E151" s="75">
        <v>10797375.376582561</v>
      </c>
      <c r="F151" s="76">
        <v>59.628877807687218</v>
      </c>
      <c r="G151" s="77">
        <v>118.02728478445887</v>
      </c>
      <c r="H151" s="77">
        <v>70.37834542385599</v>
      </c>
      <c r="I151" s="76">
        <v>66.349207019388132</v>
      </c>
      <c r="J151" s="76">
        <v>20.096569421187429</v>
      </c>
      <c r="K151" s="78">
        <v>99.779690889755983</v>
      </c>
      <c r="L151" s="75">
        <v>153388</v>
      </c>
      <c r="M151" s="75">
        <v>95844.592592592599</v>
      </c>
      <c r="N151" s="75">
        <v>10126311.372620061</v>
      </c>
      <c r="O151" s="76">
        <v>62.485065710872163</v>
      </c>
      <c r="P151" s="77">
        <v>105.65344479749689</v>
      </c>
      <c r="Q151" s="77">
        <v>66.017624407515981</v>
      </c>
      <c r="R151" s="76">
        <v>13.966064761274964</v>
      </c>
      <c r="S151" s="76">
        <v>2.2740503882954233</v>
      </c>
      <c r="T151" s="78">
        <v>16.557710499512108</v>
      </c>
      <c r="U151" s="75">
        <v>148440</v>
      </c>
      <c r="V151" s="75">
        <v>108276.23434343435</v>
      </c>
      <c r="W151" s="75">
        <v>11682152.471702155</v>
      </c>
      <c r="X151" s="76">
        <v>72.942760942760941</v>
      </c>
      <c r="Y151" s="77">
        <v>107.89212002560318</v>
      </c>
      <c r="Z151" s="77">
        <v>78.699491186352432</v>
      </c>
      <c r="AA151" s="76">
        <v>48.670784210427165</v>
      </c>
      <c r="AB151" s="76">
        <v>2.0939046219365505</v>
      </c>
      <c r="AC151" s="78">
        <v>51.783808632557815</v>
      </c>
      <c r="AD151" s="75">
        <v>153388</v>
      </c>
      <c r="AE151" s="75">
        <v>112094.6909090909</v>
      </c>
      <c r="AF151" s="75">
        <v>12131616.545878626</v>
      </c>
      <c r="AG151" s="76">
        <v>73.079178885630498</v>
      </c>
      <c r="AH151" s="77">
        <v>108.22650428393079</v>
      </c>
      <c r="AI151" s="77">
        <v>79.091040667318339</v>
      </c>
      <c r="AJ151" s="76">
        <v>35.332537807769683</v>
      </c>
      <c r="AK151" s="76">
        <v>-5.4890380020019451</v>
      </c>
      <c r="AL151" s="78">
        <v>27.904083378443161</v>
      </c>
      <c r="AM151" s="75">
        <v>148440</v>
      </c>
      <c r="AN151" s="75">
        <v>105527.34545454546</v>
      </c>
      <c r="AO151" s="75">
        <v>11345023.772615995</v>
      </c>
      <c r="AP151" s="76">
        <v>71.090909090909093</v>
      </c>
      <c r="AQ151" s="77">
        <v>107.50790445593761</v>
      </c>
      <c r="AR151" s="77">
        <v>76.428346622312006</v>
      </c>
      <c r="AS151" s="76">
        <v>37.098563085836204</v>
      </c>
      <c r="AT151" s="76">
        <v>-2.4423344781765315</v>
      </c>
      <c r="AU151" s="78">
        <v>33.750157610404088</v>
      </c>
      <c r="AV151" s="75">
        <v>156519</v>
      </c>
      <c r="AW151" s="75">
        <v>115892.4</v>
      </c>
      <c r="AX151" s="75">
        <v>14399370.718999997</v>
      </c>
      <c r="AY151" s="76">
        <v>74.043662430759198</v>
      </c>
      <c r="AZ151" s="77">
        <v>124.24775670363196</v>
      </c>
      <c r="BA151" s="77">
        <v>91.997589551428234</v>
      </c>
      <c r="BB151" s="76">
        <v>18.892951458859233</v>
      </c>
      <c r="BC151" s="76">
        <v>-4.0150589552010283</v>
      </c>
      <c r="BD151" s="78">
        <v>14.119329364299913</v>
      </c>
      <c r="BE151" s="75">
        <v>156519</v>
      </c>
      <c r="BF151" s="75">
        <v>127904.6</v>
      </c>
      <c r="BG151" s="75">
        <v>16283683.790527999</v>
      </c>
      <c r="BH151" s="76">
        <v>81.718257847290104</v>
      </c>
      <c r="BI151" s="77">
        <v>127.31116621707116</v>
      </c>
      <c r="BJ151" s="77">
        <v>104.0364670776583</v>
      </c>
      <c r="BK151" s="76">
        <v>15.11597637772978</v>
      </c>
      <c r="BL151" s="76">
        <v>-8.9154732594586963E-2</v>
      </c>
      <c r="BM151" s="78">
        <v>15.013345036833668</v>
      </c>
      <c r="BN151" s="75">
        <v>141372</v>
      </c>
      <c r="BO151" s="75">
        <v>122015.8</v>
      </c>
      <c r="BP151" s="75">
        <v>14446753.353599999</v>
      </c>
      <c r="BQ151" s="76">
        <v>86.308321308321311</v>
      </c>
      <c r="BR151" s="77">
        <v>118.40067723688243</v>
      </c>
      <c r="BS151" s="77">
        <v>102.18963694083693</v>
      </c>
      <c r="BT151" s="76">
        <v>15.096661031898989</v>
      </c>
      <c r="BU151" s="76">
        <v>3.8462110262763787</v>
      </c>
      <c r="BV151" s="78">
        <v>19.523521499357773</v>
      </c>
      <c r="BW151" s="75">
        <v>156519</v>
      </c>
      <c r="BX151" s="75">
        <v>138920.6</v>
      </c>
      <c r="BY151" s="75">
        <v>17297923.332524404</v>
      </c>
      <c r="BZ151" s="76">
        <v>88.756381014445537</v>
      </c>
      <c r="CA151" s="77">
        <v>124.51661835987179</v>
      </c>
      <c r="CB151" s="77">
        <v>110.51644421779083</v>
      </c>
      <c r="CC151" s="76">
        <v>7.3482934642570132</v>
      </c>
      <c r="CD151" s="76">
        <v>3.9560890264694946</v>
      </c>
      <c r="CE151" s="78">
        <v>11.595087522025969</v>
      </c>
      <c r="CF151" s="75">
        <v>151470</v>
      </c>
      <c r="CG151" s="75">
        <v>122094</v>
      </c>
      <c r="CH151" s="75">
        <v>18378664.455383401</v>
      </c>
      <c r="CI151" s="76">
        <v>80.606060606060609</v>
      </c>
      <c r="CJ151" s="77">
        <v>150.52880940409358</v>
      </c>
      <c r="CK151" s="77">
        <v>121.33534333784512</v>
      </c>
      <c r="CL151" s="76">
        <v>4.9168121252195158</v>
      </c>
      <c r="CM151" s="76">
        <v>20.077460175097073</v>
      </c>
      <c r="CN151" s="78">
        <v>25.981443296566411</v>
      </c>
      <c r="CO151" s="75">
        <v>156519</v>
      </c>
      <c r="CP151" s="75">
        <v>102367.2</v>
      </c>
      <c r="CQ151" s="75">
        <v>13384648.2806102</v>
      </c>
      <c r="CR151" s="76">
        <v>65.402411208862816</v>
      </c>
      <c r="CS151" s="77">
        <v>130.75133715301581</v>
      </c>
      <c r="CT151" s="77">
        <v>85.514527185902026</v>
      </c>
      <c r="CU151" s="76">
        <v>-0.38753635081153959</v>
      </c>
      <c r="CV151" s="76">
        <v>11.795500513842395</v>
      </c>
      <c r="CW151" s="78">
        <v>11.362252310691233</v>
      </c>
      <c r="CX151" s="75">
        <v>151470</v>
      </c>
      <c r="CY151" s="75">
        <v>91640.2</v>
      </c>
      <c r="CZ151" s="75">
        <v>12801436.081143999</v>
      </c>
      <c r="DA151" s="76">
        <v>60.500561167227836</v>
      </c>
      <c r="DB151" s="77">
        <v>139.69236297109785</v>
      </c>
      <c r="DC151" s="77">
        <v>84.514663505274967</v>
      </c>
      <c r="DD151" s="76">
        <v>-8.5580270583553251</v>
      </c>
      <c r="DE151" s="76">
        <v>22.461796369145212</v>
      </c>
      <c r="DF151" s="78">
        <v>11.981482699790801</v>
      </c>
      <c r="DG151" s="75">
        <v>455247</v>
      </c>
      <c r="DH151" s="75">
        <v>295602.85497980256</v>
      </c>
      <c r="DI151" s="75">
        <v>32605839.220904779</v>
      </c>
      <c r="DJ151" s="76">
        <v>64.932411411783619</v>
      </c>
      <c r="DK151" s="77">
        <v>110.30285625330855</v>
      </c>
      <c r="DL151" s="77">
        <v>71.622304421346598</v>
      </c>
      <c r="DM151" s="76">
        <v>1.2492493828258791</v>
      </c>
      <c r="DN151" s="76">
        <v>41.293087813455408</v>
      </c>
      <c r="DO151" s="76">
        <v>39.549763257166916</v>
      </c>
      <c r="DP151" s="76">
        <v>7.3092130979404644</v>
      </c>
      <c r="DQ151" s="78">
        <v>49.749752831484592</v>
      </c>
      <c r="DR151" s="75">
        <v>458347</v>
      </c>
      <c r="DS151" s="75">
        <v>333514.43636363634</v>
      </c>
      <c r="DT151" s="75">
        <v>37876011.037494615</v>
      </c>
      <c r="DU151" s="76">
        <v>72.764616407140522</v>
      </c>
      <c r="DV151" s="77">
        <v>113.56633149216296</v>
      </c>
      <c r="DW151" s="77">
        <v>82.636105477934009</v>
      </c>
      <c r="DX151" s="76">
        <v>1.9121861846771628</v>
      </c>
      <c r="DY151" s="76">
        <v>32.158207554847699</v>
      </c>
      <c r="DZ151" s="76">
        <v>29.678512945876712</v>
      </c>
      <c r="EA151" s="76">
        <v>-4.4397443288027096</v>
      </c>
      <c r="EB151" s="78">
        <v>23.921118521695099</v>
      </c>
      <c r="EC151" s="75">
        <v>454410</v>
      </c>
      <c r="ED151" s="75">
        <v>388841</v>
      </c>
      <c r="EE151" s="75">
        <v>48028360.476652406</v>
      </c>
      <c r="EF151" s="76">
        <v>85.570520014964458</v>
      </c>
      <c r="EG151" s="77">
        <v>123.51670856893281</v>
      </c>
      <c r="EH151" s="77">
        <v>105.69388982780397</v>
      </c>
      <c r="EI151" s="76">
        <v>2.2685841604213084</v>
      </c>
      <c r="EJ151" s="76">
        <v>14.754816525295068</v>
      </c>
      <c r="EK151" s="76">
        <v>12.209255136798898</v>
      </c>
      <c r="EL151" s="76">
        <v>2.5316284642865274</v>
      </c>
      <c r="EM151" s="78">
        <v>15.049976579340573</v>
      </c>
      <c r="EN151" s="75">
        <v>459459</v>
      </c>
      <c r="EO151" s="75">
        <v>316101.40000000002</v>
      </c>
      <c r="EP151" s="75">
        <v>44564748.817137599</v>
      </c>
      <c r="EQ151" s="76">
        <v>68.798608798608797</v>
      </c>
      <c r="ER151" s="77">
        <v>140.98244682604252</v>
      </c>
      <c r="ES151" s="77">
        <v>96.993962066555667</v>
      </c>
      <c r="ET151" s="76">
        <v>2.0206102242877351</v>
      </c>
      <c r="EU151" s="76">
        <v>0.98140081309541782</v>
      </c>
      <c r="EV151" s="76">
        <v>-1.0186269312684708</v>
      </c>
      <c r="EW151" s="76">
        <v>18.360604103346827</v>
      </c>
      <c r="EX151" s="78">
        <v>17.154951113933581</v>
      </c>
      <c r="EY151" s="75">
        <v>1827463</v>
      </c>
      <c r="EZ151" s="75">
        <v>1334059.691343439</v>
      </c>
      <c r="FA151" s="75">
        <v>163074959.55218941</v>
      </c>
      <c r="FB151" s="76">
        <v>73.000640305354409</v>
      </c>
      <c r="FC151" s="77">
        <v>122.2396273647755</v>
      </c>
      <c r="FD151" s="77">
        <v>89.235710683165351</v>
      </c>
      <c r="FE151" s="76">
        <v>1.8615257186747867</v>
      </c>
      <c r="FF151" s="76">
        <v>19.81350017473747</v>
      </c>
      <c r="FG151" s="76">
        <v>17.623901006213746</v>
      </c>
      <c r="FH151" s="76">
        <v>5.0199536062924617</v>
      </c>
      <c r="FI151" s="78">
        <v>23.528566266511053</v>
      </c>
      <c r="FK151" s="79">
        <v>146</v>
      </c>
      <c r="FL151" s="80">
        <v>22</v>
      </c>
      <c r="FM151" s="75">
        <v>5049</v>
      </c>
      <c r="FN151" s="80">
        <v>1485</v>
      </c>
    </row>
    <row r="152" spans="2:170" x14ac:dyDescent="0.2">
      <c r="B152" s="72" t="s">
        <v>107</v>
      </c>
      <c r="K152" s="69"/>
      <c r="T152" s="69"/>
      <c r="AC152" s="69"/>
      <c r="AL152" s="69"/>
      <c r="AU152" s="69"/>
      <c r="BD152" s="69"/>
      <c r="BM152" s="69"/>
      <c r="BV152" s="69"/>
      <c r="CE152" s="69"/>
      <c r="CN152" s="69"/>
      <c r="CW152" s="69"/>
      <c r="DF152" s="69"/>
      <c r="DQ152" s="69"/>
      <c r="EB152" s="69"/>
      <c r="EM152" s="69"/>
      <c r="EX152" s="69"/>
      <c r="FI152" s="69"/>
      <c r="FK152" s="70"/>
      <c r="FL152" s="71"/>
      <c r="FN152" s="71"/>
    </row>
    <row r="153" spans="2:170" x14ac:dyDescent="0.2">
      <c r="B153" s="73" t="s">
        <v>61</v>
      </c>
      <c r="C153" s="46">
        <v>168981</v>
      </c>
      <c r="D153" s="46">
        <v>93296.832917705731</v>
      </c>
      <c r="E153" s="46">
        <v>15650093.321326852</v>
      </c>
      <c r="F153" s="49">
        <v>55.211433781138552</v>
      </c>
      <c r="G153" s="50">
        <v>167.74517239112839</v>
      </c>
      <c r="H153" s="50">
        <v>92.614514775784556</v>
      </c>
      <c r="I153" s="49">
        <v>51.274947913342096</v>
      </c>
      <c r="J153" s="49">
        <v>37.607124274162103</v>
      </c>
      <c r="K153" s="69">
        <v>108.16510557063631</v>
      </c>
      <c r="L153" s="46">
        <v>168981</v>
      </c>
      <c r="M153" s="46">
        <v>74977.304239401492</v>
      </c>
      <c r="N153" s="46">
        <v>11297953.419426264</v>
      </c>
      <c r="O153" s="49">
        <v>44.370257152816883</v>
      </c>
      <c r="P153" s="50">
        <v>150.68497772808763</v>
      </c>
      <c r="Q153" s="50">
        <v>66.859312108617331</v>
      </c>
      <c r="R153" s="49">
        <v>18.644916834507097</v>
      </c>
      <c r="S153" s="49">
        <v>15.391126597712706</v>
      </c>
      <c r="T153" s="69">
        <v>36.905706186311349</v>
      </c>
      <c r="U153" s="46">
        <v>163530</v>
      </c>
      <c r="V153" s="46">
        <v>89252.503355704699</v>
      </c>
      <c r="W153" s="46">
        <v>13292203.085920691</v>
      </c>
      <c r="X153" s="49">
        <v>54.578672632363904</v>
      </c>
      <c r="Y153" s="50">
        <v>148.92807020713218</v>
      </c>
      <c r="Z153" s="50">
        <v>81.282963896047761</v>
      </c>
      <c r="AA153" s="49">
        <v>39.562455808704421</v>
      </c>
      <c r="AB153" s="49">
        <v>12.132370211618063</v>
      </c>
      <c r="AC153" s="69">
        <v>56.49468962361199</v>
      </c>
      <c r="AD153" s="46">
        <v>168981</v>
      </c>
      <c r="AE153" s="46">
        <v>92252.382550335577</v>
      </c>
      <c r="AF153" s="46">
        <v>14072350.019940369</v>
      </c>
      <c r="AG153" s="49">
        <v>54.593346323157974</v>
      </c>
      <c r="AH153" s="50">
        <v>152.54185995968274</v>
      </c>
      <c r="AI153" s="50">
        <v>83.277705895576247</v>
      </c>
      <c r="AJ153" s="49">
        <v>19.931280604321621</v>
      </c>
      <c r="AK153" s="49">
        <v>6.0945249995162074</v>
      </c>
      <c r="AL153" s="69">
        <v>27.240522483096999</v>
      </c>
      <c r="AM153" s="46">
        <v>163530</v>
      </c>
      <c r="AN153" s="46">
        <v>97980.554447215298</v>
      </c>
      <c r="AO153" s="46">
        <v>15738641.596539412</v>
      </c>
      <c r="AP153" s="49">
        <v>59.915950863581784</v>
      </c>
      <c r="AQ153" s="50">
        <v>160.63025653746664</v>
      </c>
      <c r="AR153" s="50">
        <v>96.243145579033893</v>
      </c>
      <c r="AS153" s="49">
        <v>21.317012729363451</v>
      </c>
      <c r="AT153" s="49">
        <v>12.22521548369572</v>
      </c>
      <c r="AU153" s="69">
        <v>36.148278953876016</v>
      </c>
      <c r="AV153" s="46">
        <v>176824</v>
      </c>
      <c r="AW153" s="46">
        <v>111987.06726934326</v>
      </c>
      <c r="AX153" s="46">
        <v>22244091.729847591</v>
      </c>
      <c r="AY153" s="49">
        <v>63.332504224168247</v>
      </c>
      <c r="AZ153" s="50">
        <v>198.63089794420367</v>
      </c>
      <c r="BA153" s="50">
        <v>125.79792183101611</v>
      </c>
      <c r="BB153" s="49">
        <v>1.9515758793508946</v>
      </c>
      <c r="BC153" s="49">
        <v>11.231805410622135</v>
      </c>
      <c r="BD153" s="69">
        <v>13.402578495098657</v>
      </c>
      <c r="BE153" s="46">
        <v>176824</v>
      </c>
      <c r="BF153" s="46">
        <v>127737.2768390954</v>
      </c>
      <c r="BG153" s="46">
        <v>26471454.289666004</v>
      </c>
      <c r="BH153" s="49">
        <v>72.239784666728156</v>
      </c>
      <c r="BI153" s="50">
        <v>207.23358869635874</v>
      </c>
      <c r="BJ153" s="50">
        <v>149.70509823138266</v>
      </c>
      <c r="BK153" s="49">
        <v>19.266802460489082</v>
      </c>
      <c r="BL153" s="49">
        <v>9.876070098121069</v>
      </c>
      <c r="BM153" s="69">
        <v>31.045675475118145</v>
      </c>
      <c r="BN153" s="46">
        <v>159712</v>
      </c>
      <c r="BO153" s="46">
        <v>128649.14582791786</v>
      </c>
      <c r="BP153" s="46">
        <v>24278697.016869247</v>
      </c>
      <c r="BQ153" s="49">
        <v>80.550707415797092</v>
      </c>
      <c r="BR153" s="50">
        <v>188.72023487310696</v>
      </c>
      <c r="BS153" s="50">
        <v>152.01548422704147</v>
      </c>
      <c r="BT153" s="49">
        <v>25.952559121377021</v>
      </c>
      <c r="BU153" s="49">
        <v>9.6837433829967043</v>
      </c>
      <c r="BV153" s="69">
        <v>38.149481731089935</v>
      </c>
      <c r="BW153" s="46">
        <v>176824</v>
      </c>
      <c r="BX153" s="46">
        <v>152137.51792724419</v>
      </c>
      <c r="BY153" s="46">
        <v>30399119.415366609</v>
      </c>
      <c r="BZ153" s="49">
        <v>86.038952815932333</v>
      </c>
      <c r="CA153" s="50">
        <v>199.81343083238809</v>
      </c>
      <c r="CB153" s="50">
        <v>171.91738347377395</v>
      </c>
      <c r="CC153" s="49">
        <v>11.531827112365914</v>
      </c>
      <c r="CD153" s="49">
        <v>13.250605151774261</v>
      </c>
      <c r="CE153" s="69">
        <v>26.310469141588477</v>
      </c>
      <c r="CF153" s="46">
        <v>171120</v>
      </c>
      <c r="CG153" s="46">
        <v>146587.27662915466</v>
      </c>
      <c r="CH153" s="46">
        <v>31451098.499483418</v>
      </c>
      <c r="CI153" s="49">
        <v>85.663438890342846</v>
      </c>
      <c r="CJ153" s="50">
        <v>214.5554458935089</v>
      </c>
      <c r="CK153" s="50">
        <v>183.79557327888861</v>
      </c>
      <c r="CL153" s="49">
        <v>8.5849045515906486</v>
      </c>
      <c r="CM153" s="49">
        <v>16.369837255969738</v>
      </c>
      <c r="CN153" s="69">
        <v>26.360076711222877</v>
      </c>
      <c r="CO153" s="46">
        <v>176824</v>
      </c>
      <c r="CP153" s="46">
        <v>130490.38262235017</v>
      </c>
      <c r="CQ153" s="46">
        <v>25352229.677883133</v>
      </c>
      <c r="CR153" s="49">
        <v>73.796759841622276</v>
      </c>
      <c r="CS153" s="50">
        <v>194.28427726550973</v>
      </c>
      <c r="CT153" s="50">
        <v>143.37550150365976</v>
      </c>
      <c r="CU153" s="49">
        <v>2.206379526287809</v>
      </c>
      <c r="CV153" s="49">
        <v>12.808180095683616</v>
      </c>
      <c r="CW153" s="69">
        <v>15.297156685289977</v>
      </c>
      <c r="CX153" s="46">
        <v>171120</v>
      </c>
      <c r="CY153" s="46">
        <v>120979.73514786705</v>
      </c>
      <c r="CZ153" s="46">
        <v>25308073.790104188</v>
      </c>
      <c r="DA153" s="49">
        <v>70.698769955509036</v>
      </c>
      <c r="DB153" s="50">
        <v>209.19266982335085</v>
      </c>
      <c r="DC153" s="50">
        <v>147.89664440219838</v>
      </c>
      <c r="DD153" s="49">
        <v>16.727020957439397</v>
      </c>
      <c r="DE153" s="49">
        <v>18.599669467299837</v>
      </c>
      <c r="DF153" s="69">
        <v>38.43786103442978</v>
      </c>
      <c r="DG153" s="46">
        <v>501492</v>
      </c>
      <c r="DH153" s="46">
        <v>257526.64051281192</v>
      </c>
      <c r="DI153" s="46">
        <v>40240249.826673806</v>
      </c>
      <c r="DJ153" s="49">
        <v>51.352093455690607</v>
      </c>
      <c r="DK153" s="50">
        <v>156.25664881327825</v>
      </c>
      <c r="DL153" s="50">
        <v>80.24106032932491</v>
      </c>
      <c r="DM153" s="49">
        <v>11.289828635340799</v>
      </c>
      <c r="DN153" s="49">
        <v>51.750484598464872</v>
      </c>
      <c r="DO153" s="49">
        <v>36.356113096120687</v>
      </c>
      <c r="DP153" s="49">
        <v>21.571357504499133</v>
      </c>
      <c r="DQ153" s="69">
        <v>65.7699777313466</v>
      </c>
      <c r="DR153" s="46">
        <v>509335</v>
      </c>
      <c r="DS153" s="46">
        <v>302220.00426689413</v>
      </c>
      <c r="DT153" s="46">
        <v>52055083.346327372</v>
      </c>
      <c r="DU153" s="49">
        <v>59.33619410935713</v>
      </c>
      <c r="DV153" s="50">
        <v>172.24234865788998</v>
      </c>
      <c r="DW153" s="50">
        <v>102.20205433816128</v>
      </c>
      <c r="DX153" s="49">
        <v>7.7298752720558221</v>
      </c>
      <c r="DY153" s="49">
        <v>21.763085451962183</v>
      </c>
      <c r="DZ153" s="49">
        <v>13.026293908295429</v>
      </c>
      <c r="EA153" s="49">
        <v>9.2224149149370547</v>
      </c>
      <c r="EB153" s="69">
        <v>23.450047695429902</v>
      </c>
      <c r="EC153" s="46">
        <v>513360</v>
      </c>
      <c r="ED153" s="46">
        <v>408523.94059425744</v>
      </c>
      <c r="EE153" s="46">
        <v>81149270.721901864</v>
      </c>
      <c r="EF153" s="49">
        <v>79.57845188449771</v>
      </c>
      <c r="EG153" s="50">
        <v>198.64018398495435</v>
      </c>
      <c r="EH153" s="50">
        <v>158.07478323574463</v>
      </c>
      <c r="EI153" s="49">
        <v>4.6413502109704643</v>
      </c>
      <c r="EJ153" s="49">
        <v>23.675550825302466</v>
      </c>
      <c r="EK153" s="49">
        <v>18.189941716055657</v>
      </c>
      <c r="EL153" s="49">
        <v>11.026061666791808</v>
      </c>
      <c r="EM153" s="69">
        <v>31.221637573721853</v>
      </c>
      <c r="EN153" s="46">
        <v>519064</v>
      </c>
      <c r="EO153" s="46">
        <v>398057.39439937187</v>
      </c>
      <c r="EP153" s="46">
        <v>82111401.967470735</v>
      </c>
      <c r="EQ153" s="49">
        <v>76.687536488635672</v>
      </c>
      <c r="ER153" s="50">
        <v>206.28030812332599</v>
      </c>
      <c r="ES153" s="50">
        <v>158.19128656094574</v>
      </c>
      <c r="ET153" s="49">
        <v>4.6413502109704643</v>
      </c>
      <c r="EU153" s="49">
        <v>13.709001844074203</v>
      </c>
      <c r="EV153" s="49">
        <v>8.6654574074547916</v>
      </c>
      <c r="EW153" s="49">
        <v>15.966341654693135</v>
      </c>
      <c r="EX153" s="69">
        <v>26.015355597735638</v>
      </c>
      <c r="EY153" s="46">
        <v>2043251</v>
      </c>
      <c r="EZ153" s="46">
        <v>1366327.9797733354</v>
      </c>
      <c r="FA153" s="46">
        <v>255556005.86237377</v>
      </c>
      <c r="FB153" s="49">
        <v>66.870295415166098</v>
      </c>
      <c r="FC153" s="50">
        <v>187.038551245045</v>
      </c>
      <c r="FD153" s="50">
        <v>125.0732317578084</v>
      </c>
      <c r="FE153" s="49">
        <v>6.9743638608237113</v>
      </c>
      <c r="FF153" s="49">
        <v>24.404674027400304</v>
      </c>
      <c r="FG153" s="49">
        <v>16.293913361509031</v>
      </c>
      <c r="FH153" s="49">
        <v>12.670750732683711</v>
      </c>
      <c r="FI153" s="69">
        <v>31.029225240910723</v>
      </c>
      <c r="FK153" s="70">
        <v>94</v>
      </c>
      <c r="FL153" s="71">
        <v>36</v>
      </c>
      <c r="FM153" s="46">
        <v>5704</v>
      </c>
      <c r="FN153" s="71">
        <v>3821</v>
      </c>
    </row>
    <row r="154" spans="2:170" x14ac:dyDescent="0.2">
      <c r="B154" s="73" t="s">
        <v>62</v>
      </c>
      <c r="C154" s="46">
        <v>69595</v>
      </c>
      <c r="D154" s="46">
        <v>29774.595959595961</v>
      </c>
      <c r="E154" s="46">
        <v>9349533.22307197</v>
      </c>
      <c r="F154" s="49">
        <v>42.782665363310528</v>
      </c>
      <c r="G154" s="50">
        <v>314.01041464204116</v>
      </c>
      <c r="H154" s="50">
        <v>134.34202490224828</v>
      </c>
      <c r="I154" s="49">
        <v>55.953481728699771</v>
      </c>
      <c r="J154" s="49">
        <v>131.82570978127217</v>
      </c>
      <c r="K154" s="69">
        <v>261.54026594637372</v>
      </c>
      <c r="L154" s="46">
        <v>69781</v>
      </c>
      <c r="M154" s="46">
        <v>37789.193396226416</v>
      </c>
      <c r="N154" s="46">
        <v>5419228.9360215804</v>
      </c>
      <c r="O154" s="49">
        <v>54.153986609860013</v>
      </c>
      <c r="P154" s="50">
        <v>143.40684330570386</v>
      </c>
      <c r="Q154" s="50">
        <v>77.660522721393789</v>
      </c>
      <c r="R154" s="49">
        <v>13.526995124178077</v>
      </c>
      <c r="S154" s="49">
        <v>26.148539360789176</v>
      </c>
      <c r="T154" s="69">
        <v>43.212646129553072</v>
      </c>
      <c r="U154" s="46">
        <v>67530</v>
      </c>
      <c r="V154" s="46">
        <v>42492.933962264149</v>
      </c>
      <c r="W154" s="46">
        <v>8433824.0871642698</v>
      </c>
      <c r="X154" s="49">
        <v>62.924528301886795</v>
      </c>
      <c r="Y154" s="50">
        <v>198.47591824687669</v>
      </c>
      <c r="Z154" s="50">
        <v>124.89003534968562</v>
      </c>
      <c r="AA154" s="49">
        <v>230.02942034691236</v>
      </c>
      <c r="AB154" s="49">
        <v>43.431264986120603</v>
      </c>
      <c r="AC154" s="69">
        <v>373.3653724284282</v>
      </c>
      <c r="AD154" s="46">
        <v>69781</v>
      </c>
      <c r="AE154" s="46">
        <v>43299.896226415098</v>
      </c>
      <c r="AF154" s="46">
        <v>8620743.2481815983</v>
      </c>
      <c r="AG154" s="49">
        <v>62.051125989044429</v>
      </c>
      <c r="AH154" s="50">
        <v>199.09385470819018</v>
      </c>
      <c r="AI154" s="50">
        <v>123.53997862142415</v>
      </c>
      <c r="AJ154" s="49">
        <v>135.34088905273086</v>
      </c>
      <c r="AK154" s="49">
        <v>-8.3044036969811383</v>
      </c>
      <c r="AL154" s="69">
        <v>115.79723156182376</v>
      </c>
      <c r="AM154" s="46">
        <v>67530</v>
      </c>
      <c r="AN154" s="46">
        <v>43437.92924528302</v>
      </c>
      <c r="AO154" s="46">
        <v>9281694.6464025117</v>
      </c>
      <c r="AP154" s="49">
        <v>64.323899371069189</v>
      </c>
      <c r="AQ154" s="50">
        <v>213.67718967428502</v>
      </c>
      <c r="AR154" s="50">
        <v>137.44550046501573</v>
      </c>
      <c r="AS154" s="49">
        <v>138.49179477358692</v>
      </c>
      <c r="AT154" s="49">
        <v>-18.769516655681301</v>
      </c>
      <c r="AU154" s="69">
        <v>93.728037631256072</v>
      </c>
      <c r="AV154" s="46">
        <v>69812</v>
      </c>
      <c r="AW154" s="46">
        <v>47556.941176470587</v>
      </c>
      <c r="AX154" s="46">
        <v>12621125.534744471</v>
      </c>
      <c r="AY154" s="49">
        <v>68.121442125237195</v>
      </c>
      <c r="AZ154" s="50">
        <v>265.3897669303621</v>
      </c>
      <c r="BA154" s="50">
        <v>180.78733648576849</v>
      </c>
      <c r="BB154" s="49">
        <v>44.268719523758527</v>
      </c>
      <c r="BC154" s="49">
        <v>-31.346214437917791</v>
      </c>
      <c r="BD154" s="69">
        <v>-0.95406266500291481</v>
      </c>
      <c r="BE154" s="46">
        <v>69812</v>
      </c>
      <c r="BF154" s="46">
        <v>53651.219047619044</v>
      </c>
      <c r="BG154" s="46">
        <v>15352958.784801524</v>
      </c>
      <c r="BH154" s="49">
        <v>76.850998463901689</v>
      </c>
      <c r="BI154" s="50">
        <v>286.1623474235459</v>
      </c>
      <c r="BJ154" s="50">
        <v>219.91862122273426</v>
      </c>
      <c r="BK154" s="49">
        <v>14.841212455111926</v>
      </c>
      <c r="BL154" s="49">
        <v>7.5581808842096638</v>
      </c>
      <c r="BM154" s="69">
        <v>23.521119022042619</v>
      </c>
      <c r="BN154" s="46">
        <v>63056</v>
      </c>
      <c r="BO154" s="46">
        <v>52632.457142857143</v>
      </c>
      <c r="BP154" s="46">
        <v>13725170.920552386</v>
      </c>
      <c r="BQ154" s="49">
        <v>83.469387755102048</v>
      </c>
      <c r="BR154" s="50">
        <v>260.77389629176866</v>
      </c>
      <c r="BS154" s="50">
        <v>217.66637465986403</v>
      </c>
      <c r="BT154" s="49">
        <v>9.7894471940067174</v>
      </c>
      <c r="BU154" s="49">
        <v>3.3160031306270654</v>
      </c>
      <c r="BV154" s="69">
        <v>13.430068700087491</v>
      </c>
      <c r="BW154" s="46">
        <v>69812</v>
      </c>
      <c r="BX154" s="46">
        <v>59356.285714285717</v>
      </c>
      <c r="BY154" s="46">
        <v>15423080.948461276</v>
      </c>
      <c r="BZ154" s="49">
        <v>85.023041474654377</v>
      </c>
      <c r="CA154" s="50">
        <v>259.8390509591689</v>
      </c>
      <c r="CB154" s="50">
        <v>220.92306406436251</v>
      </c>
      <c r="CC154" s="49">
        <v>6.9906346950984677</v>
      </c>
      <c r="CD154" s="49">
        <v>-5.1934885733038501</v>
      </c>
      <c r="CE154" s="69">
        <v>1.4340883076980575</v>
      </c>
      <c r="CF154" s="46">
        <v>67560</v>
      </c>
      <c r="CG154" s="46">
        <v>51275.89523809524</v>
      </c>
      <c r="CH154" s="46">
        <v>16484409.065383876</v>
      </c>
      <c r="CI154" s="49">
        <v>75.896825396825392</v>
      </c>
      <c r="CJ154" s="50">
        <v>321.48456870113984</v>
      </c>
      <c r="CK154" s="50">
        <v>243.99658178484128</v>
      </c>
      <c r="CL154" s="49">
        <v>41.973796533510935</v>
      </c>
      <c r="CM154" s="49">
        <v>-11.902092962671748</v>
      </c>
      <c r="CN154" s="69">
        <v>25.075943287369938</v>
      </c>
      <c r="CO154" s="46">
        <v>69812</v>
      </c>
      <c r="CP154" s="46">
        <v>48056.279792746114</v>
      </c>
      <c r="CQ154" s="46">
        <v>14430914.230122186</v>
      </c>
      <c r="CR154" s="49">
        <v>68.836703994651515</v>
      </c>
      <c r="CS154" s="50">
        <v>300.29195543972321</v>
      </c>
      <c r="CT154" s="50">
        <v>206.71108448579309</v>
      </c>
      <c r="CU154" s="49">
        <v>46.990723184691298</v>
      </c>
      <c r="CV154" s="49">
        <v>-10.885728483441689</v>
      </c>
      <c r="CW154" s="69">
        <v>30.989712162979366</v>
      </c>
      <c r="CX154" s="46">
        <v>67440</v>
      </c>
      <c r="CY154" s="46">
        <v>42094.673575129535</v>
      </c>
      <c r="CZ154" s="46">
        <v>14092859.755751958</v>
      </c>
      <c r="DA154" s="49">
        <v>62.417962003454228</v>
      </c>
      <c r="DB154" s="50">
        <v>334.78961965578304</v>
      </c>
      <c r="DC154" s="50">
        <v>208.96885758825562</v>
      </c>
      <c r="DD154" s="49">
        <v>-10.248682086595061</v>
      </c>
      <c r="DE154" s="49">
        <v>46.915897082633066</v>
      </c>
      <c r="DF154" s="69">
        <v>31.858953856023387</v>
      </c>
      <c r="DG154" s="46">
        <v>206906</v>
      </c>
      <c r="DH154" s="46">
        <v>110056.72331808653</v>
      </c>
      <c r="DI154" s="46">
        <v>23202586.246257819</v>
      </c>
      <c r="DJ154" s="49">
        <v>53.191653851549269</v>
      </c>
      <c r="DK154" s="50">
        <v>210.82388741665133</v>
      </c>
      <c r="DL154" s="50">
        <v>112.1407124310451</v>
      </c>
      <c r="DM154" s="49">
        <v>-4.5410628019323669E-2</v>
      </c>
      <c r="DN154" s="49">
        <v>68.602095165708533</v>
      </c>
      <c r="DO154" s="49">
        <v>68.678693219744702</v>
      </c>
      <c r="DP154" s="49">
        <v>68.751546075626734</v>
      </c>
      <c r="DQ154" s="69">
        <v>184.64790270801419</v>
      </c>
      <c r="DR154" s="46">
        <v>207123</v>
      </c>
      <c r="DS154" s="46">
        <v>134294.7666481687</v>
      </c>
      <c r="DT154" s="46">
        <v>30523563.429328579</v>
      </c>
      <c r="DU154" s="49">
        <v>64.838171834208993</v>
      </c>
      <c r="DV154" s="50">
        <v>227.28781017428287</v>
      </c>
      <c r="DW154" s="50">
        <v>147.36926091901228</v>
      </c>
      <c r="DX154" s="49">
        <v>7.4407278384685624E-2</v>
      </c>
      <c r="DY154" s="49">
        <v>93.184421080640448</v>
      </c>
      <c r="DZ154" s="49">
        <v>93.040784686597434</v>
      </c>
      <c r="EA154" s="49">
        <v>-26.537088096199039</v>
      </c>
      <c r="EB154" s="69">
        <v>41.813381592734451</v>
      </c>
      <c r="EC154" s="46">
        <v>202680</v>
      </c>
      <c r="ED154" s="46">
        <v>165639.96190476191</v>
      </c>
      <c r="EE154" s="46">
        <v>44501210.653815188</v>
      </c>
      <c r="EF154" s="49">
        <v>81.724867724867721</v>
      </c>
      <c r="EG154" s="50">
        <v>268.66228500705688</v>
      </c>
      <c r="EH154" s="50">
        <v>219.56389704862437</v>
      </c>
      <c r="EI154" s="49">
        <v>0.13339261894175189</v>
      </c>
      <c r="EJ154" s="49">
        <v>10.474360669932647</v>
      </c>
      <c r="EK154" s="49">
        <v>10.327192338667196</v>
      </c>
      <c r="EL154" s="49">
        <v>1.5127991482302365</v>
      </c>
      <c r="EM154" s="69">
        <v>11.996221164610537</v>
      </c>
      <c r="EN154" s="46">
        <v>204812</v>
      </c>
      <c r="EO154" s="46">
        <v>141426.84860597088</v>
      </c>
      <c r="EP154" s="46">
        <v>45008183.05125802</v>
      </c>
      <c r="EQ154" s="49">
        <v>69.052032403360585</v>
      </c>
      <c r="ER154" s="50">
        <v>318.24355484760355</v>
      </c>
      <c r="ES154" s="50">
        <v>219.75364261497384</v>
      </c>
      <c r="ET154" s="49">
        <v>0.13347087841438551</v>
      </c>
      <c r="EU154" s="49">
        <v>22.387027045240625</v>
      </c>
      <c r="EV154" s="49">
        <v>22.22389374073262</v>
      </c>
      <c r="EW154" s="49">
        <v>5.5618103607828617</v>
      </c>
      <c r="EX154" s="69">
        <v>29.021754926052427</v>
      </c>
      <c r="EY154" s="46">
        <v>821521</v>
      </c>
      <c r="EZ154" s="46">
        <v>551418.30047698796</v>
      </c>
      <c r="FA154" s="46">
        <v>143235543.38065961</v>
      </c>
      <c r="FB154" s="49">
        <v>67.121631763154937</v>
      </c>
      <c r="FC154" s="50">
        <v>259.75841435940367</v>
      </c>
      <c r="FD154" s="50">
        <v>174.35408636012909</v>
      </c>
      <c r="FE154" s="49">
        <v>7.3454352322643676E-2</v>
      </c>
      <c r="FF154" s="49">
        <v>37.756550269538927</v>
      </c>
      <c r="FG154" s="49">
        <v>37.655436360218438</v>
      </c>
      <c r="FH154" s="49">
        <v>-0.19657565513978459</v>
      </c>
      <c r="FI154" s="69">
        <v>37.384839284493054</v>
      </c>
      <c r="FK154" s="70">
        <v>88</v>
      </c>
      <c r="FL154" s="71">
        <v>10</v>
      </c>
      <c r="FM154" s="46">
        <v>2248</v>
      </c>
      <c r="FN154" s="71">
        <v>386</v>
      </c>
    </row>
    <row r="155" spans="2:170" x14ac:dyDescent="0.2">
      <c r="B155" s="73" t="s">
        <v>63</v>
      </c>
      <c r="C155" s="46">
        <v>29357</v>
      </c>
      <c r="D155" s="46">
        <v>15061.752223634054</v>
      </c>
      <c r="E155" s="46">
        <v>3311815.218780559</v>
      </c>
      <c r="F155" s="49">
        <v>51.305488379718817</v>
      </c>
      <c r="G155" s="50">
        <v>219.88246583845969</v>
      </c>
      <c r="H155" s="50">
        <v>112.81177295979013</v>
      </c>
      <c r="I155" s="49">
        <v>68.507059418005554</v>
      </c>
      <c r="J155" s="49">
        <v>14.154798651747473</v>
      </c>
      <c r="K155" s="69">
        <v>92.358894392867114</v>
      </c>
      <c r="L155" s="46">
        <v>29357</v>
      </c>
      <c r="M155" s="46">
        <v>11936.772554002542</v>
      </c>
      <c r="N155" s="46">
        <v>2276279.080598033</v>
      </c>
      <c r="O155" s="49">
        <v>40.660736975857688</v>
      </c>
      <c r="P155" s="50">
        <v>190.69468487399214</v>
      </c>
      <c r="Q155" s="50">
        <v>77.537864243554623</v>
      </c>
      <c r="R155" s="49">
        <v>43.98301049378815</v>
      </c>
      <c r="S155" s="49">
        <v>-0.23791293901956254</v>
      </c>
      <c r="T155" s="69">
        <v>43.64045628168531</v>
      </c>
      <c r="U155" s="46">
        <v>28410</v>
      </c>
      <c r="V155" s="46">
        <v>15091.372599231754</v>
      </c>
      <c r="W155" s="46">
        <v>2935626.4653457208</v>
      </c>
      <c r="X155" s="49">
        <v>53.119931711481009</v>
      </c>
      <c r="Y155" s="50">
        <v>194.52348989747711</v>
      </c>
      <c r="Z155" s="50">
        <v>103.33074499632949</v>
      </c>
      <c r="AA155" s="49">
        <v>100.03996554759712</v>
      </c>
      <c r="AB155" s="49">
        <v>7.6876856237716797</v>
      </c>
      <c r="AC155" s="69">
        <v>115.41840922091396</v>
      </c>
      <c r="AD155" s="46">
        <v>29357</v>
      </c>
      <c r="AE155" s="46">
        <v>15419.973111395646</v>
      </c>
      <c r="AF155" s="46">
        <v>3009265.7455138043</v>
      </c>
      <c r="AG155" s="49">
        <v>52.525711453471565</v>
      </c>
      <c r="AH155" s="50">
        <v>195.15376089014711</v>
      </c>
      <c r="AI155" s="50">
        <v>102.50590133575652</v>
      </c>
      <c r="AJ155" s="49">
        <v>49.396104200475548</v>
      </c>
      <c r="AK155" s="49">
        <v>20.866792351899594</v>
      </c>
      <c r="AL155" s="69">
        <v>80.570279046053599</v>
      </c>
      <c r="AM155" s="46">
        <v>28470</v>
      </c>
      <c r="AN155" s="46">
        <v>14850.698595146871</v>
      </c>
      <c r="AO155" s="46">
        <v>2942051.5275959861</v>
      </c>
      <c r="AP155" s="49">
        <v>52.162622392507451</v>
      </c>
      <c r="AQ155" s="50">
        <v>198.10862827405526</v>
      </c>
      <c r="AR155" s="50">
        <v>103.3386556935717</v>
      </c>
      <c r="AS155" s="49">
        <v>23.736687989944325</v>
      </c>
      <c r="AT155" s="49">
        <v>31.264102099904509</v>
      </c>
      <c r="AU155" s="69">
        <v>62.421852458098634</v>
      </c>
      <c r="AV155" s="46">
        <v>30814</v>
      </c>
      <c r="AW155" s="46">
        <v>18104.002554278417</v>
      </c>
      <c r="AX155" s="46">
        <v>4733044.3292025542</v>
      </c>
      <c r="AY155" s="49">
        <v>58.752523379887116</v>
      </c>
      <c r="AZ155" s="50">
        <v>261.4363489516864</v>
      </c>
      <c r="BA155" s="50">
        <v>153.60045204136284</v>
      </c>
      <c r="BB155" s="49">
        <v>-9.5964035906249627</v>
      </c>
      <c r="BC155" s="49">
        <v>35.711710017842066</v>
      </c>
      <c r="BD155" s="69">
        <v>22.688266604825884</v>
      </c>
      <c r="BE155" s="46">
        <v>30814</v>
      </c>
      <c r="BF155" s="46">
        <v>19331.586206896551</v>
      </c>
      <c r="BG155" s="46">
        <v>5291201.6634743307</v>
      </c>
      <c r="BH155" s="49">
        <v>62.736373748609566</v>
      </c>
      <c r="BI155" s="50">
        <v>273.70757923561865</v>
      </c>
      <c r="BJ155" s="50">
        <v>171.71420988752939</v>
      </c>
      <c r="BK155" s="49">
        <v>6.7134835932330388</v>
      </c>
      <c r="BL155" s="49">
        <v>26.005127662230183</v>
      </c>
      <c r="BM155" s="69">
        <v>34.464461234429621</v>
      </c>
      <c r="BN155" s="46">
        <v>27832</v>
      </c>
      <c r="BO155" s="46">
        <v>20513.468710089401</v>
      </c>
      <c r="BP155" s="46">
        <v>4865042.462214563</v>
      </c>
      <c r="BQ155" s="49">
        <v>73.704615945995258</v>
      </c>
      <c r="BR155" s="50">
        <v>237.16332576273302</v>
      </c>
      <c r="BS155" s="50">
        <v>174.800318418172</v>
      </c>
      <c r="BT155" s="49">
        <v>16.447794715267793</v>
      </c>
      <c r="BU155" s="49">
        <v>19.123824320177903</v>
      </c>
      <c r="BV155" s="69">
        <v>38.717066401457842</v>
      </c>
      <c r="BW155" s="46">
        <v>30814</v>
      </c>
      <c r="BX155" s="46">
        <v>23941.234299516909</v>
      </c>
      <c r="BY155" s="46">
        <v>5788461.5038557388</v>
      </c>
      <c r="BZ155" s="49">
        <v>77.695963846033976</v>
      </c>
      <c r="CA155" s="50">
        <v>241.77790632843605</v>
      </c>
      <c r="CB155" s="50">
        <v>187.85167468863955</v>
      </c>
      <c r="CC155" s="49">
        <v>2.5659893293276061</v>
      </c>
      <c r="CD155" s="49">
        <v>16.661408698242411</v>
      </c>
      <c r="CE155" s="69">
        <v>19.654927996869823</v>
      </c>
      <c r="CF155" s="46">
        <v>29820</v>
      </c>
      <c r="CG155" s="46">
        <v>24324.1884057971</v>
      </c>
      <c r="CH155" s="46">
        <v>6428645.27199753</v>
      </c>
      <c r="CI155" s="49">
        <v>81.570048309178745</v>
      </c>
      <c r="CJ155" s="50">
        <v>264.29022686181025</v>
      </c>
      <c r="CK155" s="50">
        <v>215.58166572761669</v>
      </c>
      <c r="CL155" s="49">
        <v>2.6100396027066042</v>
      </c>
      <c r="CM155" s="49">
        <v>21.277541872492058</v>
      </c>
      <c r="CN155" s="69">
        <v>24.442933744576884</v>
      </c>
      <c r="CO155" s="46">
        <v>30814</v>
      </c>
      <c r="CP155" s="46">
        <v>21523.461352657007</v>
      </c>
      <c r="CQ155" s="46">
        <v>4934095.9211889515</v>
      </c>
      <c r="CR155" s="49">
        <v>69.849618201651865</v>
      </c>
      <c r="CS155" s="50">
        <v>229.24267804071638</v>
      </c>
      <c r="CT155" s="50">
        <v>160.1251353666824</v>
      </c>
      <c r="CU155" s="49">
        <v>0.15351082144284331</v>
      </c>
      <c r="CV155" s="49">
        <v>10.629679828442454</v>
      </c>
      <c r="CW155" s="69">
        <v>10.799508358710066</v>
      </c>
      <c r="CX155" s="46">
        <v>29820</v>
      </c>
      <c r="CY155" s="46">
        <v>19055.268115942028</v>
      </c>
      <c r="CZ155" s="46">
        <v>4704502.5497045619</v>
      </c>
      <c r="DA155" s="49">
        <v>63.90096618357488</v>
      </c>
      <c r="DB155" s="50">
        <v>246.8872398477919</v>
      </c>
      <c r="DC155" s="50">
        <v>157.7633316466989</v>
      </c>
      <c r="DD155" s="49">
        <v>13.113046303423664</v>
      </c>
      <c r="DE155" s="49">
        <v>12.225389374014661</v>
      </c>
      <c r="DF155" s="69">
        <v>26.941556646773883</v>
      </c>
      <c r="DG155" s="46">
        <v>87124</v>
      </c>
      <c r="DH155" s="46">
        <v>42089.89737686835</v>
      </c>
      <c r="DI155" s="46">
        <v>8523720.7647243124</v>
      </c>
      <c r="DJ155" s="49">
        <v>48.310336275731544</v>
      </c>
      <c r="DK155" s="50">
        <v>202.5122724439988</v>
      </c>
      <c r="DL155" s="50">
        <v>97.834359817321442</v>
      </c>
      <c r="DM155" s="49">
        <v>4.7566371681415927</v>
      </c>
      <c r="DN155" s="49">
        <v>77.984418775160947</v>
      </c>
      <c r="DO155" s="49">
        <v>69.902760900644267</v>
      </c>
      <c r="DP155" s="49">
        <v>7.4462366849522992</v>
      </c>
      <c r="DQ155" s="69">
        <v>82.554122611490612</v>
      </c>
      <c r="DR155" s="46">
        <v>88641</v>
      </c>
      <c r="DS155" s="46">
        <v>48374.674260820932</v>
      </c>
      <c r="DT155" s="46">
        <v>10684361.602312345</v>
      </c>
      <c r="DU155" s="49">
        <v>54.573700951953313</v>
      </c>
      <c r="DV155" s="50">
        <v>220.8668433549681</v>
      </c>
      <c r="DW155" s="50">
        <v>120.53521059455944</v>
      </c>
      <c r="DX155" s="49">
        <v>0.39073117695025822</v>
      </c>
      <c r="DY155" s="49">
        <v>14.407377527226778</v>
      </c>
      <c r="DZ155" s="49">
        <v>13.96209210339936</v>
      </c>
      <c r="EA155" s="49">
        <v>27.596805222933526</v>
      </c>
      <c r="EB155" s="69">
        <v>45.411988689270935</v>
      </c>
      <c r="EC155" s="46">
        <v>89460</v>
      </c>
      <c r="ED155" s="46">
        <v>63786.289216502861</v>
      </c>
      <c r="EE155" s="46">
        <v>15944705.629544633</v>
      </c>
      <c r="EF155" s="49">
        <v>71.301463465797966</v>
      </c>
      <c r="EG155" s="50">
        <v>249.97073548870753</v>
      </c>
      <c r="EH155" s="50">
        <v>178.23279263966725</v>
      </c>
      <c r="EI155" s="49">
        <v>0.20161290322580644</v>
      </c>
      <c r="EJ155" s="49">
        <v>8.1951584608476793</v>
      </c>
      <c r="EK155" s="49">
        <v>7.9774619648752161</v>
      </c>
      <c r="EL155" s="49">
        <v>20.251774576346442</v>
      </c>
      <c r="EM155" s="69">
        <v>29.844814155368475</v>
      </c>
      <c r="EN155" s="46">
        <v>90454</v>
      </c>
      <c r="EO155" s="46">
        <v>64902.917874396138</v>
      </c>
      <c r="EP155" s="46">
        <v>16067243.742891043</v>
      </c>
      <c r="EQ155" s="49">
        <v>71.752402187184799</v>
      </c>
      <c r="ER155" s="50">
        <v>247.55811093093379</v>
      </c>
      <c r="ES155" s="50">
        <v>177.62889140216069</v>
      </c>
      <c r="ET155" s="49">
        <v>1.7228582353073481</v>
      </c>
      <c r="EU155" s="49">
        <v>6.1291372508107989</v>
      </c>
      <c r="EV155" s="49">
        <v>4.3316508126884026</v>
      </c>
      <c r="EW155" s="49">
        <v>15.298441342438005</v>
      </c>
      <c r="EX155" s="69">
        <v>20.292767213993329</v>
      </c>
      <c r="EY155" s="46">
        <v>355679</v>
      </c>
      <c r="EZ155" s="46">
        <v>219153.77872858828</v>
      </c>
      <c r="FA155" s="46">
        <v>51220031.739472337</v>
      </c>
      <c r="FB155" s="49">
        <v>61.615608098478759</v>
      </c>
      <c r="FC155" s="50">
        <v>233.71731045032973</v>
      </c>
      <c r="FD155" s="50">
        <v>144.00634206538012</v>
      </c>
      <c r="FE155" s="49">
        <v>1.7196410288675479</v>
      </c>
      <c r="FF155" s="49">
        <v>17.79901427165693</v>
      </c>
      <c r="FG155" s="49">
        <v>15.807540294179555</v>
      </c>
      <c r="FH155" s="49">
        <v>17.004012493564797</v>
      </c>
      <c r="FI155" s="69">
        <v>35.499468914417989</v>
      </c>
      <c r="FK155" s="70">
        <v>25</v>
      </c>
      <c r="FL155" s="71">
        <v>15</v>
      </c>
      <c r="FM155" s="46">
        <v>994</v>
      </c>
      <c r="FN155" s="71">
        <v>828</v>
      </c>
    </row>
    <row r="156" spans="2:170" x14ac:dyDescent="0.2">
      <c r="B156" s="73" t="s">
        <v>64</v>
      </c>
      <c r="K156" s="69"/>
      <c r="T156" s="69"/>
      <c r="AC156" s="69"/>
      <c r="AL156" s="69"/>
      <c r="AU156" s="69"/>
      <c r="BD156" s="69"/>
      <c r="BM156" s="69"/>
      <c r="BV156" s="69"/>
      <c r="CE156" s="69"/>
      <c r="CN156" s="69"/>
      <c r="CW156" s="69"/>
      <c r="DF156" s="69"/>
      <c r="DQ156" s="69"/>
      <c r="EB156" s="69"/>
      <c r="EM156" s="69"/>
      <c r="EX156" s="69"/>
      <c r="FI156" s="69"/>
      <c r="FK156" s="70">
        <v>15</v>
      </c>
      <c r="FL156" s="71">
        <v>6</v>
      </c>
      <c r="FM156" s="46">
        <v>530</v>
      </c>
      <c r="FN156" s="71">
        <v>242</v>
      </c>
    </row>
    <row r="157" spans="2:170" x14ac:dyDescent="0.2">
      <c r="B157" s="81" t="s">
        <v>108</v>
      </c>
      <c r="C157" s="82">
        <v>284363</v>
      </c>
      <c r="D157" s="82">
        <v>153876.43722685738</v>
      </c>
      <c r="E157" s="82">
        <v>27876727.374080416</v>
      </c>
      <c r="F157" s="83">
        <v>54.112678944467937</v>
      </c>
      <c r="G157" s="84">
        <v>181.16306743560898</v>
      </c>
      <c r="H157" s="84">
        <v>98.032189047381038</v>
      </c>
      <c r="I157" s="83">
        <v>51.935664971175278</v>
      </c>
      <c r="J157" s="83">
        <v>39.209170047451138</v>
      </c>
      <c r="K157" s="85">
        <v>111.50837821263606</v>
      </c>
      <c r="L157" s="82">
        <v>284549</v>
      </c>
      <c r="M157" s="82">
        <v>127399.87791386804</v>
      </c>
      <c r="N157" s="82">
        <v>19450781.089262385</v>
      </c>
      <c r="O157" s="83">
        <v>44.772562164642309</v>
      </c>
      <c r="P157" s="84">
        <v>152.67503711748128</v>
      </c>
      <c r="Q157" s="84">
        <v>68.356525903315017</v>
      </c>
      <c r="R157" s="83">
        <v>18.671458635972702</v>
      </c>
      <c r="S157" s="83">
        <v>15.632172288823037</v>
      </c>
      <c r="T157" s="85">
        <v>37.222385507448884</v>
      </c>
      <c r="U157" s="82">
        <v>275370</v>
      </c>
      <c r="V157" s="82">
        <v>151768.72546287079</v>
      </c>
      <c r="W157" s="82">
        <v>24002962.779270463</v>
      </c>
      <c r="X157" s="83">
        <v>55.114473422257618</v>
      </c>
      <c r="Y157" s="84">
        <v>158.1548682448587</v>
      </c>
      <c r="Z157" s="84">
        <v>87.166222824819201</v>
      </c>
      <c r="AA157" s="83">
        <v>52.400127459089411</v>
      </c>
      <c r="AB157" s="83">
        <v>17.249495715799402</v>
      </c>
      <c r="AC157" s="85">
        <v>78.688380915894271</v>
      </c>
      <c r="AD157" s="82">
        <v>284549</v>
      </c>
      <c r="AE157" s="82">
        <v>156792.23153493929</v>
      </c>
      <c r="AF157" s="82">
        <v>25149406.87547636</v>
      </c>
      <c r="AG157" s="83">
        <v>55.102014603790309</v>
      </c>
      <c r="AH157" s="84">
        <v>160.39957228284052</v>
      </c>
      <c r="AI157" s="84">
        <v>88.383395743707979</v>
      </c>
      <c r="AJ157" s="83">
        <v>29.601311607017475</v>
      </c>
      <c r="AK157" s="83">
        <v>8.6636350286644319</v>
      </c>
      <c r="AL157" s="85">
        <v>40.829496236989385</v>
      </c>
      <c r="AM157" s="82">
        <v>275430</v>
      </c>
      <c r="AN157" s="82">
        <v>161821.44551534226</v>
      </c>
      <c r="AO157" s="82">
        <v>27159139.526105873</v>
      </c>
      <c r="AP157" s="83">
        <v>58.752294781012324</v>
      </c>
      <c r="AQ157" s="84">
        <v>167.8339940643462</v>
      </c>
      <c r="AR157" s="84">
        <v>98.606322935431407</v>
      </c>
      <c r="AS157" s="83">
        <v>26.772985518765122</v>
      </c>
      <c r="AT157" s="83">
        <v>13.602785789844457</v>
      </c>
      <c r="AU157" s="85">
        <v>44.01764317815784</v>
      </c>
      <c r="AV157" s="82">
        <v>293880</v>
      </c>
      <c r="AW157" s="82">
        <v>184913.66724237191</v>
      </c>
      <c r="AX157" s="82">
        <v>38968519.622194588</v>
      </c>
      <c r="AY157" s="83">
        <v>62.921487424245235</v>
      </c>
      <c r="AZ157" s="84">
        <v>210.73899081303372</v>
      </c>
      <c r="BA157" s="84">
        <v>132.60010760240434</v>
      </c>
      <c r="BB157" s="83">
        <v>2.7431001366895575</v>
      </c>
      <c r="BC157" s="83">
        <v>9.8147850284087639</v>
      </c>
      <c r="BD157" s="85">
        <v>12.82711454657613</v>
      </c>
      <c r="BE157" s="82">
        <v>293880</v>
      </c>
      <c r="BF157" s="82">
        <v>209905.32879818595</v>
      </c>
      <c r="BG157" s="82">
        <v>46106648.034855783</v>
      </c>
      <c r="BH157" s="83">
        <v>71.4255236144637</v>
      </c>
      <c r="BI157" s="84">
        <v>219.65449042594412</v>
      </c>
      <c r="BJ157" s="84">
        <v>156.88936992941262</v>
      </c>
      <c r="BK157" s="83">
        <v>16.316582253719179</v>
      </c>
      <c r="BL157" s="83">
        <v>11.391554679441329</v>
      </c>
      <c r="BM157" s="85">
        <v>29.566849322464467</v>
      </c>
      <c r="BN157" s="82">
        <v>265440</v>
      </c>
      <c r="BO157" s="82">
        <v>210854.76190476189</v>
      </c>
      <c r="BP157" s="82">
        <v>41887969.786950119</v>
      </c>
      <c r="BQ157" s="83">
        <v>79.435941043083901</v>
      </c>
      <c r="BR157" s="84">
        <v>198.65792647296209</v>
      </c>
      <c r="BS157" s="84">
        <v>157.80579335047514</v>
      </c>
      <c r="BT157" s="83">
        <v>21.99530563339723</v>
      </c>
      <c r="BU157" s="83">
        <v>10.111027239776131</v>
      </c>
      <c r="BV157" s="85">
        <v>34.330284217267234</v>
      </c>
      <c r="BW157" s="82">
        <v>293880</v>
      </c>
      <c r="BX157" s="82">
        <v>247866.92524948221</v>
      </c>
      <c r="BY157" s="82">
        <v>51452831.618513606</v>
      </c>
      <c r="BZ157" s="83">
        <v>84.342903650973938</v>
      </c>
      <c r="CA157" s="84">
        <v>207.58248228046347</v>
      </c>
      <c r="CB157" s="84">
        <v>175.08109302611135</v>
      </c>
      <c r="CC157" s="83">
        <v>9.2949485363082438</v>
      </c>
      <c r="CD157" s="83">
        <v>11.382037169664036</v>
      </c>
      <c r="CE157" s="85">
        <v>21.734940203344763</v>
      </c>
      <c r="CF157" s="82">
        <v>284400</v>
      </c>
      <c r="CG157" s="82">
        <v>239188.37883637732</v>
      </c>
      <c r="CH157" s="82">
        <v>54170230.605481334</v>
      </c>
      <c r="CI157" s="83">
        <v>84.102805498022974</v>
      </c>
      <c r="CJ157" s="84">
        <v>226.47517771980804</v>
      </c>
      <c r="CK157" s="84">
        <v>190.47197821899204</v>
      </c>
      <c r="CL157" s="83">
        <v>9.5011734814209259</v>
      </c>
      <c r="CM157" s="83">
        <v>14.871154659140158</v>
      </c>
      <c r="CN157" s="85">
        <v>25.785262343391025</v>
      </c>
      <c r="CO157" s="82">
        <v>293880</v>
      </c>
      <c r="CP157" s="82">
        <v>212979.3291642979</v>
      </c>
      <c r="CQ157" s="82">
        <v>43340316.712056749</v>
      </c>
      <c r="CR157" s="83">
        <v>72.471528911221554</v>
      </c>
      <c r="CS157" s="84">
        <v>203.49541376676456</v>
      </c>
      <c r="CT157" s="84">
        <v>147.4762376209907</v>
      </c>
      <c r="CU157" s="83">
        <v>4.185946379978648</v>
      </c>
      <c r="CV157" s="83">
        <v>10.940793739821935</v>
      </c>
      <c r="CW157" s="85">
        <v>15.584715879236489</v>
      </c>
      <c r="CX157" s="82">
        <v>284280</v>
      </c>
      <c r="CY157" s="82">
        <v>194749.1286715937</v>
      </c>
      <c r="CZ157" s="82">
        <v>42712007.947187617</v>
      </c>
      <c r="DA157" s="83">
        <v>68.506095635146238</v>
      </c>
      <c r="DB157" s="84">
        <v>219.31809522605394</v>
      </c>
      <c r="DC157" s="84">
        <v>150.24626406074159</v>
      </c>
      <c r="DD157" s="83">
        <v>13.473441946080415</v>
      </c>
      <c r="DE157" s="83">
        <v>19.000023538079699</v>
      </c>
      <c r="DF157" s="85">
        <v>35.033422625394493</v>
      </c>
      <c r="DG157" s="82">
        <v>844282</v>
      </c>
      <c r="DH157" s="82">
        <v>433045.04060359619</v>
      </c>
      <c r="DI157" s="82">
        <v>71330471.242613271</v>
      </c>
      <c r="DJ157" s="83">
        <v>51.291516413188511</v>
      </c>
      <c r="DK157" s="84">
        <v>164.71836542265876</v>
      </c>
      <c r="DL157" s="84">
        <v>84.486547436298849</v>
      </c>
      <c r="DM157" s="83">
        <v>7.0823218448535217</v>
      </c>
      <c r="DN157" s="83">
        <v>50.455726696681332</v>
      </c>
      <c r="DO157" s="83">
        <v>40.504729543247237</v>
      </c>
      <c r="DP157" s="83">
        <v>24.464916874297259</v>
      </c>
      <c r="DQ157" s="85">
        <v>74.879094830397491</v>
      </c>
      <c r="DR157" s="82">
        <v>853859</v>
      </c>
      <c r="DS157" s="82">
        <v>503527.34429265343</v>
      </c>
      <c r="DT157" s="82">
        <v>91277066.023776814</v>
      </c>
      <c r="DU157" s="83">
        <v>58.970783735096006</v>
      </c>
      <c r="DV157" s="84">
        <v>181.2752913190867</v>
      </c>
      <c r="DW157" s="84">
        <v>106.89946000894389</v>
      </c>
      <c r="DX157" s="83">
        <v>4.6767846416005687</v>
      </c>
      <c r="DY157" s="83">
        <v>23.017844518767891</v>
      </c>
      <c r="DZ157" s="83">
        <v>17.521611826202076</v>
      </c>
      <c r="EA157" s="83">
        <v>9.1238579774097452</v>
      </c>
      <c r="EB157" s="85">
        <v>28.24411678216299</v>
      </c>
      <c r="EC157" s="82">
        <v>853200</v>
      </c>
      <c r="ED157" s="82">
        <v>668627.01595243008</v>
      </c>
      <c r="EE157" s="82">
        <v>139447449.44031951</v>
      </c>
      <c r="EF157" s="83">
        <v>78.366973271499063</v>
      </c>
      <c r="EG157" s="84">
        <v>208.5579046513439</v>
      </c>
      <c r="EH157" s="84">
        <v>163.44051739371719</v>
      </c>
      <c r="EI157" s="83">
        <v>2.9315960912052117</v>
      </c>
      <c r="EJ157" s="83">
        <v>18.64249523637319</v>
      </c>
      <c r="EK157" s="83">
        <v>15.263436827720852</v>
      </c>
      <c r="EL157" s="83">
        <v>10.957277399735878</v>
      </c>
      <c r="EM157" s="85">
        <v>27.893171341424335</v>
      </c>
      <c r="EN157" s="82">
        <v>862560</v>
      </c>
      <c r="EO157" s="82">
        <v>646916.83667226892</v>
      </c>
      <c r="EP157" s="82">
        <v>140222555.26472569</v>
      </c>
      <c r="EQ157" s="83">
        <v>74.999633262876657</v>
      </c>
      <c r="ER157" s="84">
        <v>216.75514890913729</v>
      </c>
      <c r="ES157" s="84">
        <v>162.56556676025517</v>
      </c>
      <c r="ET157" s="83">
        <v>2.9637163197776855</v>
      </c>
      <c r="EU157" s="83">
        <v>12.022905976502926</v>
      </c>
      <c r="EV157" s="83">
        <v>8.7984291754250616</v>
      </c>
      <c r="EW157" s="83">
        <v>14.849313834775552</v>
      </c>
      <c r="EX157" s="85">
        <v>24.954249370942154</v>
      </c>
      <c r="EY157" s="82">
        <v>3413901</v>
      </c>
      <c r="EZ157" s="82">
        <v>2252116.2375209485</v>
      </c>
      <c r="FA157" s="82">
        <v>442277541.97143531</v>
      </c>
      <c r="FB157" s="83">
        <v>65.968996685051749</v>
      </c>
      <c r="FC157" s="84">
        <v>196.38308831620478</v>
      </c>
      <c r="FD157" s="84">
        <v>129.55195302131941</v>
      </c>
      <c r="FE157" s="83">
        <v>4.3756175889328066</v>
      </c>
      <c r="FF157" s="83">
        <v>22.51844746179172</v>
      </c>
      <c r="FG157" s="83">
        <v>17.382249122912821</v>
      </c>
      <c r="FH157" s="83">
        <v>12.456380634220125</v>
      </c>
      <c r="FI157" s="85">
        <v>32.003828870676777</v>
      </c>
      <c r="FK157" s="86">
        <v>222</v>
      </c>
      <c r="FL157" s="87">
        <v>67</v>
      </c>
      <c r="FM157" s="82">
        <v>9476</v>
      </c>
      <c r="FN157" s="87">
        <v>5277</v>
      </c>
    </row>
    <row r="158" spans="2:170" x14ac:dyDescent="0.2">
      <c r="B158" s="68" t="s">
        <v>109</v>
      </c>
      <c r="K158" s="69"/>
      <c r="T158" s="69"/>
      <c r="AC158" s="69"/>
      <c r="AL158" s="69"/>
      <c r="AU158" s="69"/>
      <c r="BD158" s="69"/>
      <c r="BM158" s="69"/>
      <c r="BV158" s="69"/>
      <c r="CE158" s="69"/>
      <c r="CN158" s="69"/>
      <c r="CW158" s="69"/>
      <c r="DF158" s="69"/>
      <c r="DQ158" s="69"/>
      <c r="EB158" s="69"/>
      <c r="EM158" s="69"/>
      <c r="EX158" s="69"/>
      <c r="FI158" s="69"/>
      <c r="FK158" s="70"/>
      <c r="FL158" s="71"/>
      <c r="FN158" s="71"/>
    </row>
    <row r="159" spans="2:170" x14ac:dyDescent="0.2">
      <c r="B159" s="72" t="s">
        <v>86</v>
      </c>
      <c r="K159" s="69"/>
      <c r="T159" s="69"/>
      <c r="AC159" s="69"/>
      <c r="AL159" s="69"/>
      <c r="AU159" s="69"/>
      <c r="BD159" s="69"/>
      <c r="BM159" s="69"/>
      <c r="BV159" s="69"/>
      <c r="CE159" s="69"/>
      <c r="CN159" s="69"/>
      <c r="CW159" s="69"/>
      <c r="DF159" s="69"/>
      <c r="DQ159" s="69"/>
      <c r="EB159" s="69"/>
      <c r="EM159" s="69"/>
      <c r="EX159" s="69"/>
      <c r="FI159" s="69"/>
      <c r="FK159" s="70"/>
      <c r="FL159" s="71"/>
      <c r="FN159" s="71"/>
    </row>
    <row r="160" spans="2:170" x14ac:dyDescent="0.2">
      <c r="B160" s="73" t="s">
        <v>61</v>
      </c>
      <c r="C160" s="46">
        <v>274567</v>
      </c>
      <c r="D160" s="46">
        <v>74547.028169014084</v>
      </c>
      <c r="E160" s="46">
        <v>17972487.650393963</v>
      </c>
      <c r="F160" s="49">
        <v>27.150760349573723</v>
      </c>
      <c r="G160" s="50">
        <v>241.08925723566716</v>
      </c>
      <c r="H160" s="50">
        <v>65.457566460623312</v>
      </c>
      <c r="I160" s="49">
        <v>-19.4384642976826</v>
      </c>
      <c r="J160" s="49">
        <v>78.549352434051741</v>
      </c>
      <c r="K160" s="69">
        <v>43.842100307317239</v>
      </c>
      <c r="L160" s="46">
        <v>274567</v>
      </c>
      <c r="M160" s="46">
        <v>39849.658585858582</v>
      </c>
      <c r="N160" s="46">
        <v>7045693.6497200951</v>
      </c>
      <c r="O160" s="49">
        <v>14.513637321986469</v>
      </c>
      <c r="P160" s="50">
        <v>176.80687613771411</v>
      </c>
      <c r="Q160" s="50">
        <v>25.661108762961661</v>
      </c>
      <c r="R160" s="49">
        <v>-59.892152285563874</v>
      </c>
      <c r="S160" s="49">
        <v>43.184175967438229</v>
      </c>
      <c r="T160" s="69">
        <v>-42.571908751850671</v>
      </c>
      <c r="U160" s="46">
        <v>183870</v>
      </c>
      <c r="V160" s="46">
        <v>36189.925841113261</v>
      </c>
      <c r="W160" s="46">
        <v>5640088.1002850421</v>
      </c>
      <c r="X160" s="49">
        <v>19.682343961012272</v>
      </c>
      <c r="Y160" s="50">
        <v>155.84690958050174</v>
      </c>
      <c r="Z160" s="50">
        <v>30.674324796242139</v>
      </c>
      <c r="AA160" s="49">
        <v>44.623492350037189</v>
      </c>
      <c r="AB160" s="49">
        <v>24.860240067951814</v>
      </c>
      <c r="AC160" s="69">
        <v>80.577239743508329</v>
      </c>
      <c r="AD160" s="46">
        <v>244776</v>
      </c>
      <c r="AE160" s="46">
        <v>29580.299838796345</v>
      </c>
      <c r="AF160" s="46">
        <v>5775901.5872400645</v>
      </c>
      <c r="AG160" s="49">
        <v>12.084640585186598</v>
      </c>
      <c r="AH160" s="50">
        <v>195.2617660644745</v>
      </c>
      <c r="AI160" s="50">
        <v>23.596682629179593</v>
      </c>
      <c r="AJ160" s="49">
        <v>-19.096175976950281</v>
      </c>
      <c r="AK160" s="49">
        <v>71.869483373221399</v>
      </c>
      <c r="AL160" s="69">
        <v>39.048984377636032</v>
      </c>
      <c r="AM160" s="46">
        <v>271380</v>
      </c>
      <c r="AN160" s="46">
        <v>83373.373234545041</v>
      </c>
      <c r="AO160" s="46">
        <v>23055525.416283898</v>
      </c>
      <c r="AP160" s="49">
        <v>30.722003550204523</v>
      </c>
      <c r="AQ160" s="50">
        <v>276.53343653763835</v>
      </c>
      <c r="AR160" s="50">
        <v>84.956612190595834</v>
      </c>
      <c r="AS160" s="49">
        <v>17.193548247952318</v>
      </c>
      <c r="AT160" s="49">
        <v>52.074725409723293</v>
      </c>
      <c r="AU160" s="69">
        <v>78.221766696152855</v>
      </c>
      <c r="AV160" s="46">
        <v>305195</v>
      </c>
      <c r="AW160" s="46">
        <v>140635.55868389091</v>
      </c>
      <c r="AX160" s="46">
        <v>41002827.526733741</v>
      </c>
      <c r="AY160" s="49">
        <v>46.080557900323043</v>
      </c>
      <c r="AZ160" s="50">
        <v>291.55377139643991</v>
      </c>
      <c r="BA160" s="50">
        <v>134.34960443891197</v>
      </c>
      <c r="BB160" s="49">
        <v>-3.0185955552536741</v>
      </c>
      <c r="BC160" s="49">
        <v>20.945216494911072</v>
      </c>
      <c r="BD160" s="69">
        <v>17.29436956552512</v>
      </c>
      <c r="BE160" s="46">
        <v>303955</v>
      </c>
      <c r="BF160" s="46">
        <v>128782.84844957138</v>
      </c>
      <c r="BG160" s="46">
        <v>40177264.652148008</v>
      </c>
      <c r="BH160" s="49">
        <v>42.369050829751572</v>
      </c>
      <c r="BI160" s="50">
        <v>311.97682871473808</v>
      </c>
      <c r="BJ160" s="50">
        <v>132.18162113519438</v>
      </c>
      <c r="BK160" s="49">
        <v>-11.368084543193264</v>
      </c>
      <c r="BL160" s="49">
        <v>25.69942975074159</v>
      </c>
      <c r="BM160" s="69">
        <v>11.409812306415088</v>
      </c>
      <c r="BN160" s="46">
        <v>269360</v>
      </c>
      <c r="BO160" s="46">
        <v>105963.30310880829</v>
      </c>
      <c r="BP160" s="46">
        <v>30410901.806318007</v>
      </c>
      <c r="BQ160" s="49">
        <v>39.338915618060696</v>
      </c>
      <c r="BR160" s="50">
        <v>286.99465677368147</v>
      </c>
      <c r="BS160" s="50">
        <v>112.90058585654145</v>
      </c>
      <c r="BT160" s="49">
        <v>11.327180359104759</v>
      </c>
      <c r="BU160" s="49">
        <v>24.813844009060396</v>
      </c>
      <c r="BV160" s="69">
        <v>38.951733233153675</v>
      </c>
      <c r="BW160" s="46">
        <v>298220</v>
      </c>
      <c r="BX160" s="46">
        <v>163049.86183074265</v>
      </c>
      <c r="BY160" s="46">
        <v>47259378.910100751</v>
      </c>
      <c r="BZ160" s="49">
        <v>54.674355117276725</v>
      </c>
      <c r="CA160" s="50">
        <v>289.84617576161668</v>
      </c>
      <c r="CB160" s="50">
        <v>158.47152742975237</v>
      </c>
      <c r="CC160" s="49">
        <v>21.885806374697975</v>
      </c>
      <c r="CD160" s="49">
        <v>19.459558582985295</v>
      </c>
      <c r="CE160" s="69">
        <v>45.604246270678757</v>
      </c>
      <c r="CF160" s="46">
        <v>288690</v>
      </c>
      <c r="CG160" s="46">
        <v>191954.29146433581</v>
      </c>
      <c r="CH160" s="46">
        <v>64688922.004331037</v>
      </c>
      <c r="CI160" s="49">
        <v>66.491493111758572</v>
      </c>
      <c r="CJ160" s="50">
        <v>337.00169717929924</v>
      </c>
      <c r="CK160" s="50">
        <v>224.07746026648323</v>
      </c>
      <c r="CL160" s="49">
        <v>17.103235648252475</v>
      </c>
      <c r="CM160" s="49">
        <v>33.847751644932643</v>
      </c>
      <c r="CN160" s="69">
        <v>56.74004801867347</v>
      </c>
      <c r="CO160" s="46">
        <v>298313</v>
      </c>
      <c r="CP160" s="46">
        <v>177660.49681666127</v>
      </c>
      <c r="CQ160" s="46">
        <v>50526649.837002106</v>
      </c>
      <c r="CR160" s="49">
        <v>59.555063579750552</v>
      </c>
      <c r="CS160" s="50">
        <v>284.40002556755002</v>
      </c>
      <c r="CT160" s="50">
        <v>169.37461604758124</v>
      </c>
      <c r="CU160" s="49">
        <v>30.252174321238506</v>
      </c>
      <c r="CV160" s="49">
        <v>17.060420655025613</v>
      </c>
      <c r="CW160" s="69">
        <v>52.473743172827682</v>
      </c>
      <c r="CX160" s="46">
        <v>294330</v>
      </c>
      <c r="CY160" s="46">
        <v>172939.23892120572</v>
      </c>
      <c r="CZ160" s="46">
        <v>50626711.331748791</v>
      </c>
      <c r="DA160" s="49">
        <v>58.756918737881193</v>
      </c>
      <c r="DB160" s="50">
        <v>292.74276704094467</v>
      </c>
      <c r="DC160" s="50">
        <v>172.00662974127269</v>
      </c>
      <c r="DD160" s="49">
        <v>165.9078680455857</v>
      </c>
      <c r="DE160" s="49">
        <v>32.976423613360261</v>
      </c>
      <c r="DF160" s="69">
        <v>253.59477303365077</v>
      </c>
      <c r="DG160" s="46">
        <v>733004</v>
      </c>
      <c r="DH160" s="46">
        <v>150586.61259598593</v>
      </c>
      <c r="DI160" s="46">
        <v>30658269.4003991</v>
      </c>
      <c r="DJ160" s="49">
        <v>20.543764098966165</v>
      </c>
      <c r="DK160" s="50">
        <v>203.59226409224863</v>
      </c>
      <c r="DL160" s="50">
        <v>41.82551445885575</v>
      </c>
      <c r="DM160" s="49">
        <v>39.149616344010902</v>
      </c>
      <c r="DN160" s="49">
        <v>-2.6788335935477785</v>
      </c>
      <c r="DO160" s="49">
        <v>-30.060054089016646</v>
      </c>
      <c r="DP160" s="49">
        <v>58.233102238100116</v>
      </c>
      <c r="DQ160" s="69">
        <v>10.668146118845312</v>
      </c>
      <c r="DR160" s="46">
        <v>821351</v>
      </c>
      <c r="DS160" s="46">
        <v>253589.23175723228</v>
      </c>
      <c r="DT160" s="46">
        <v>69834254.530257702</v>
      </c>
      <c r="DU160" s="49">
        <v>30.874648202441136</v>
      </c>
      <c r="DV160" s="50">
        <v>275.38335932620311</v>
      </c>
      <c r="DW160" s="50">
        <v>85.023643400029584</v>
      </c>
      <c r="DX160" s="49">
        <v>48.158015783540023</v>
      </c>
      <c r="DY160" s="49">
        <v>47.215794461552242</v>
      </c>
      <c r="DZ160" s="49">
        <v>-0.6359570335017849</v>
      </c>
      <c r="EA160" s="49">
        <v>33.174545101630507</v>
      </c>
      <c r="EB160" s="69">
        <v>32.327612215254348</v>
      </c>
      <c r="EC160" s="46">
        <v>871535</v>
      </c>
      <c r="ED160" s="46">
        <v>397796.01338912232</v>
      </c>
      <c r="EE160" s="46">
        <v>117847545.36856677</v>
      </c>
      <c r="EF160" s="49">
        <v>45.643148397840861</v>
      </c>
      <c r="EG160" s="50">
        <v>296.2511976038553</v>
      </c>
      <c r="EH160" s="50">
        <v>135.21837375270846</v>
      </c>
      <c r="EI160" s="49">
        <v>28.006151098473389</v>
      </c>
      <c r="EJ160" s="49">
        <v>36.16573613641274</v>
      </c>
      <c r="EK160" s="49">
        <v>6.3743694875932704</v>
      </c>
      <c r="EL160" s="49">
        <v>22.695723951866373</v>
      </c>
      <c r="EM160" s="69">
        <v>30.516802742056466</v>
      </c>
      <c r="EN160" s="46">
        <v>881333</v>
      </c>
      <c r="EO160" s="46">
        <v>542554.02720220282</v>
      </c>
      <c r="EP160" s="46">
        <v>165842283.17308193</v>
      </c>
      <c r="EQ160" s="49">
        <v>61.560616384749331</v>
      </c>
      <c r="ER160" s="50">
        <v>305.66961972116133</v>
      </c>
      <c r="ES160" s="50">
        <v>188.17210200126618</v>
      </c>
      <c r="ET160" s="49">
        <v>14.755705669732606</v>
      </c>
      <c r="EU160" s="49">
        <v>69.890394146543812</v>
      </c>
      <c r="EV160" s="49">
        <v>48.045269867011001</v>
      </c>
      <c r="EW160" s="49">
        <v>25.824706821798415</v>
      </c>
      <c r="EX160" s="69">
        <v>86.277526773680279</v>
      </c>
      <c r="EY160" s="46">
        <v>3307223</v>
      </c>
      <c r="EZ160" s="46">
        <v>1344525.8849445432</v>
      </c>
      <c r="FA160" s="46">
        <v>384182352.47230548</v>
      </c>
      <c r="FB160" s="49">
        <v>40.654225159432656</v>
      </c>
      <c r="FC160" s="50">
        <v>285.73816002668599</v>
      </c>
      <c r="FD160" s="50">
        <v>116.1646349436689</v>
      </c>
      <c r="FE160" s="49">
        <v>30.719708333283926</v>
      </c>
      <c r="FF160" s="49">
        <v>43.265599663168501</v>
      </c>
      <c r="FG160" s="49">
        <v>9.5975515016058086</v>
      </c>
      <c r="FH160" s="49">
        <v>31.678280946202253</v>
      </c>
      <c r="FI160" s="69">
        <v>44.316171776354835</v>
      </c>
      <c r="FK160" s="70">
        <v>56</v>
      </c>
      <c r="FL160" s="71">
        <v>47</v>
      </c>
      <c r="FM160" s="46">
        <v>9811</v>
      </c>
      <c r="FN160" s="71">
        <v>9455</v>
      </c>
    </row>
    <row r="161" spans="2:170" x14ac:dyDescent="0.2">
      <c r="B161" s="73" t="s">
        <v>62</v>
      </c>
      <c r="K161" s="69"/>
      <c r="T161" s="69"/>
      <c r="AC161" s="69"/>
      <c r="AL161" s="69"/>
      <c r="AU161" s="69"/>
      <c r="BD161" s="69"/>
      <c r="BM161" s="69"/>
      <c r="BV161" s="69"/>
      <c r="CE161" s="69"/>
      <c r="CN161" s="69"/>
      <c r="CW161" s="69"/>
      <c r="DF161" s="69"/>
      <c r="DQ161" s="69"/>
      <c r="EB161" s="69"/>
      <c r="EM161" s="69"/>
      <c r="EX161" s="69"/>
      <c r="FI161" s="69"/>
      <c r="FK161" s="70">
        <v>10</v>
      </c>
      <c r="FL161" s="71">
        <v>2</v>
      </c>
      <c r="FM161" s="46">
        <v>274</v>
      </c>
      <c r="FN161" s="71">
        <v>127</v>
      </c>
    </row>
    <row r="162" spans="2:170" x14ac:dyDescent="0.2">
      <c r="B162" s="73" t="s">
        <v>63</v>
      </c>
      <c r="C162" s="46">
        <v>94612</v>
      </c>
      <c r="D162" s="46">
        <v>22304.828932261767</v>
      </c>
      <c r="E162" s="46">
        <v>4363198.4673171071</v>
      </c>
      <c r="F162" s="49">
        <v>23.575052775823117</v>
      </c>
      <c r="G162" s="50">
        <v>195.61676444898279</v>
      </c>
      <c r="H162" s="50">
        <v>46.116755457205286</v>
      </c>
      <c r="I162" s="49">
        <v>22.826701182304618</v>
      </c>
      <c r="J162" s="49">
        <v>45.647890485753791</v>
      </c>
      <c r="K162" s="69">
        <v>78.894499225643017</v>
      </c>
      <c r="L162" s="46">
        <v>94612</v>
      </c>
      <c r="M162" s="46">
        <v>14401.515499425946</v>
      </c>
      <c r="N162" s="46">
        <v>2405435.0020535071</v>
      </c>
      <c r="O162" s="49">
        <v>15.221658457094181</v>
      </c>
      <c r="P162" s="50">
        <v>167.02651899026802</v>
      </c>
      <c r="Q162" s="50">
        <v>25.42420625347215</v>
      </c>
      <c r="R162" s="49">
        <v>27.241214128721914</v>
      </c>
      <c r="S162" s="49">
        <v>24.436350339465093</v>
      </c>
      <c r="T162" s="69">
        <v>58.334322989279144</v>
      </c>
      <c r="U162" s="46">
        <v>85590</v>
      </c>
      <c r="V162" s="46">
        <v>16081.955891238671</v>
      </c>
      <c r="W162" s="46">
        <v>2822375.3298409889</v>
      </c>
      <c r="X162" s="49">
        <v>18.789526686807655</v>
      </c>
      <c r="Y162" s="50">
        <v>175.49950695851604</v>
      </c>
      <c r="Z162" s="50">
        <v>32.975526695186225</v>
      </c>
      <c r="AA162" s="49">
        <v>5.1383217585134746</v>
      </c>
      <c r="AB162" s="49">
        <v>18.938152938922094</v>
      </c>
      <c r="AC162" s="69">
        <v>25.049577930687036</v>
      </c>
      <c r="AD162" s="46">
        <v>88412</v>
      </c>
      <c r="AE162" s="46">
        <v>17430.996372430473</v>
      </c>
      <c r="AF162" s="46">
        <v>3032578.1694010175</v>
      </c>
      <c r="AG162" s="49">
        <v>19.715645356320941</v>
      </c>
      <c r="AH162" s="50">
        <v>173.97618039766556</v>
      </c>
      <c r="AI162" s="50">
        <v>34.300526731676889</v>
      </c>
      <c r="AJ162" s="49">
        <v>16.283149794909885</v>
      </c>
      <c r="AK162" s="49">
        <v>-2.018076260242883</v>
      </c>
      <c r="AL162" s="69">
        <v>13.936467154098594</v>
      </c>
      <c r="AM162" s="46">
        <v>85560</v>
      </c>
      <c r="AN162" s="46">
        <v>27540.594921402659</v>
      </c>
      <c r="AO162" s="46">
        <v>5588180.7545545297</v>
      </c>
      <c r="AP162" s="49">
        <v>32.188633615477627</v>
      </c>
      <c r="AQ162" s="50">
        <v>202.90704578105459</v>
      </c>
      <c r="AR162" s="50">
        <v>65.313005546453127</v>
      </c>
      <c r="AS162" s="49">
        <v>75.842041667692797</v>
      </c>
      <c r="AT162" s="49">
        <v>7.6886219267975502</v>
      </c>
      <c r="AU162" s="69">
        <v>89.361871440282499</v>
      </c>
      <c r="AV162" s="46">
        <v>94581</v>
      </c>
      <c r="AW162" s="46">
        <v>39374.859147328658</v>
      </c>
      <c r="AX162" s="46">
        <v>9803114.8892757203</v>
      </c>
      <c r="AY162" s="49">
        <v>41.630834044182926</v>
      </c>
      <c r="AZ162" s="50">
        <v>248.96888780212441</v>
      </c>
      <c r="BA162" s="50">
        <v>103.64782450255041</v>
      </c>
      <c r="BB162" s="49">
        <v>74.71089105198584</v>
      </c>
      <c r="BC162" s="49">
        <v>4.8862495392402705</v>
      </c>
      <c r="BD162" s="69">
        <v>83.24770116139149</v>
      </c>
      <c r="BE162" s="46">
        <v>94581</v>
      </c>
      <c r="BF162" s="46">
        <v>40660.79060982191</v>
      </c>
      <c r="BG162" s="46">
        <v>10755340.946175281</v>
      </c>
      <c r="BH162" s="49">
        <v>42.990442699719722</v>
      </c>
      <c r="BI162" s="50">
        <v>264.51381748532083</v>
      </c>
      <c r="BJ162" s="50">
        <v>113.71566113886806</v>
      </c>
      <c r="BK162" s="49">
        <v>77.246019994844772</v>
      </c>
      <c r="BL162" s="49">
        <v>-4.018350367128166</v>
      </c>
      <c r="BM162" s="69">
        <v>70.12365389973013</v>
      </c>
      <c r="BN162" s="46">
        <v>85428</v>
      </c>
      <c r="BO162" s="46">
        <v>33053.829064296915</v>
      </c>
      <c r="BP162" s="46">
        <v>7230951.8379315212</v>
      </c>
      <c r="BQ162" s="49">
        <v>38.692031961765366</v>
      </c>
      <c r="BR162" s="50">
        <v>218.76291015681545</v>
      </c>
      <c r="BS162" s="50">
        <v>84.643815118363079</v>
      </c>
      <c r="BT162" s="49">
        <v>72.460528383794866</v>
      </c>
      <c r="BU162" s="49">
        <v>3.860379338714587</v>
      </c>
      <c r="BV162" s="69">
        <v>79.118158988817072</v>
      </c>
      <c r="BW162" s="46">
        <v>91450</v>
      </c>
      <c r="BX162" s="46">
        <v>46097.820088300221</v>
      </c>
      <c r="BY162" s="46">
        <v>10339123.087346796</v>
      </c>
      <c r="BZ162" s="49">
        <v>50.407676422416863</v>
      </c>
      <c r="CA162" s="50">
        <v>224.28659462729993</v>
      </c>
      <c r="CB162" s="50">
        <v>113.05766087858716</v>
      </c>
      <c r="CC162" s="49">
        <v>52.753529554168722</v>
      </c>
      <c r="CD162" s="49">
        <v>11.43220668270091</v>
      </c>
      <c r="CE162" s="69">
        <v>70.216628767945423</v>
      </c>
      <c r="CF162" s="46">
        <v>88500</v>
      </c>
      <c r="CG162" s="46">
        <v>52753.333333333336</v>
      </c>
      <c r="CH162" s="46">
        <v>13645206.816099996</v>
      </c>
      <c r="CI162" s="49">
        <v>59.608286252354048</v>
      </c>
      <c r="CJ162" s="50">
        <v>258.66056140717802</v>
      </c>
      <c r="CK162" s="50">
        <v>154.18312786553668</v>
      </c>
      <c r="CL162" s="49">
        <v>27.055935883854346</v>
      </c>
      <c r="CM162" s="49">
        <v>25.048895361111764</v>
      </c>
      <c r="CN162" s="69">
        <v>58.882044313648294</v>
      </c>
      <c r="CO162" s="46">
        <v>91450</v>
      </c>
      <c r="CP162" s="46">
        <v>47064.873068432673</v>
      </c>
      <c r="CQ162" s="46">
        <v>10070305.330086924</v>
      </c>
      <c r="CR162" s="49">
        <v>51.465142775760164</v>
      </c>
      <c r="CS162" s="50">
        <v>213.96648229444125</v>
      </c>
      <c r="CT162" s="50">
        <v>110.11815560510578</v>
      </c>
      <c r="CU162" s="49">
        <v>29.754920406046701</v>
      </c>
      <c r="CV162" s="49">
        <v>13.859601804863711</v>
      </c>
      <c r="CW162" s="69">
        <v>47.738435696604611</v>
      </c>
      <c r="CX162" s="46">
        <v>88500</v>
      </c>
      <c r="CY162" s="46">
        <v>45510.099337748346</v>
      </c>
      <c r="CZ162" s="46">
        <v>10375560.336156514</v>
      </c>
      <c r="DA162" s="49">
        <v>51.423841059602651</v>
      </c>
      <c r="DB162" s="50">
        <v>227.98368905230024</v>
      </c>
      <c r="DC162" s="50">
        <v>117.23796990007361</v>
      </c>
      <c r="DD162" s="49">
        <v>214.72649634413099</v>
      </c>
      <c r="DE162" s="49">
        <v>23.461742840582364</v>
      </c>
      <c r="DF162" s="69">
        <v>288.56681756831932</v>
      </c>
      <c r="DG162" s="46">
        <v>274814</v>
      </c>
      <c r="DH162" s="46">
        <v>52788.300322926385</v>
      </c>
      <c r="DI162" s="46">
        <v>9591008.7992116027</v>
      </c>
      <c r="DJ162" s="49">
        <v>19.208737663629361</v>
      </c>
      <c r="DK162" s="50">
        <v>181.68815325630308</v>
      </c>
      <c r="DL162" s="50">
        <v>34.900000724896124</v>
      </c>
      <c r="DM162" s="49">
        <v>14.187061121037106</v>
      </c>
      <c r="DN162" s="49">
        <v>34.417691000952892</v>
      </c>
      <c r="DO162" s="49">
        <v>17.71709481011634</v>
      </c>
      <c r="DP162" s="49">
        <v>30.742536663712592</v>
      </c>
      <c r="DQ162" s="69">
        <v>53.906315841966133</v>
      </c>
      <c r="DR162" s="46">
        <v>268553</v>
      </c>
      <c r="DS162" s="46">
        <v>84346.450441161782</v>
      </c>
      <c r="DT162" s="46">
        <v>18423873.813231267</v>
      </c>
      <c r="DU162" s="49">
        <v>31.407748355505909</v>
      </c>
      <c r="DV162" s="50">
        <v>218.43093238503678</v>
      </c>
      <c r="DW162" s="50">
        <v>68.604237574077615</v>
      </c>
      <c r="DX162" s="49">
        <v>6.3719471136707515</v>
      </c>
      <c r="DY162" s="49">
        <v>68.084692765764515</v>
      </c>
      <c r="DZ162" s="49">
        <v>58.015997005335024</v>
      </c>
      <c r="EA162" s="49">
        <v>5.6616803443734813</v>
      </c>
      <c r="EB162" s="69">
        <v>66.962357649023986</v>
      </c>
      <c r="EC162" s="46">
        <v>271459</v>
      </c>
      <c r="ED162" s="46">
        <v>119812.43976241905</v>
      </c>
      <c r="EE162" s="46">
        <v>28325415.871453598</v>
      </c>
      <c r="EF162" s="49">
        <v>44.136477244231742</v>
      </c>
      <c r="EG162" s="50">
        <v>236.41464882629228</v>
      </c>
      <c r="EH162" s="50">
        <v>104.34509768124688</v>
      </c>
      <c r="EI162" s="49">
        <v>-0.2916404961561489</v>
      </c>
      <c r="EJ162" s="49">
        <v>64.669294048993052</v>
      </c>
      <c r="EK162" s="49">
        <v>65.150941072809786</v>
      </c>
      <c r="EL162" s="49">
        <v>4.3606472503331855</v>
      </c>
      <c r="EM162" s="69">
        <v>72.352591043675062</v>
      </c>
      <c r="EN162" s="46">
        <v>268450</v>
      </c>
      <c r="EO162" s="46">
        <v>145328.30573951436</v>
      </c>
      <c r="EP162" s="46">
        <v>34091072.482343435</v>
      </c>
      <c r="EQ162" s="49">
        <v>54.13607961986007</v>
      </c>
      <c r="ER162" s="50">
        <v>234.57971459082503</v>
      </c>
      <c r="ES162" s="50">
        <v>126.99226106292954</v>
      </c>
      <c r="ET162" s="49">
        <v>-3.3733829574331766</v>
      </c>
      <c r="EU162" s="49">
        <v>52.201634548877244</v>
      </c>
      <c r="EV162" s="49">
        <v>57.515226349820075</v>
      </c>
      <c r="EW162" s="49">
        <v>19.724483839471745</v>
      </c>
      <c r="EX162" s="69">
        <v>88.584291716067554</v>
      </c>
      <c r="EY162" s="46">
        <v>1083276</v>
      </c>
      <c r="EZ162" s="46">
        <v>402275.49626602157</v>
      </c>
      <c r="FA162" s="46">
        <v>90431370.966239899</v>
      </c>
      <c r="FB162" s="49">
        <v>37.135088035368788</v>
      </c>
      <c r="FC162" s="50">
        <v>224.79960078512551</v>
      </c>
      <c r="FD162" s="50">
        <v>83.479529654713943</v>
      </c>
      <c r="FE162" s="49">
        <v>3.8405461598852004</v>
      </c>
      <c r="FF162" s="49">
        <v>56.104516772417767</v>
      </c>
      <c r="FG162" s="49">
        <v>50.33098586779537</v>
      </c>
      <c r="FH162" s="49">
        <v>13.538570908241548</v>
      </c>
      <c r="FI162" s="69">
        <v>70.683652986167402</v>
      </c>
      <c r="FK162" s="70">
        <v>47</v>
      </c>
      <c r="FL162" s="71">
        <v>23</v>
      </c>
      <c r="FM162" s="46">
        <v>2950</v>
      </c>
      <c r="FN162" s="71">
        <v>1812</v>
      </c>
    </row>
    <row r="163" spans="2:170" x14ac:dyDescent="0.2">
      <c r="B163" s="73" t="s">
        <v>64</v>
      </c>
      <c r="K163" s="69"/>
      <c r="T163" s="69"/>
      <c r="AC163" s="69"/>
      <c r="AL163" s="69"/>
      <c r="AU163" s="69"/>
      <c r="BD163" s="69"/>
      <c r="BM163" s="69"/>
      <c r="BV163" s="69"/>
      <c r="CE163" s="69"/>
      <c r="CN163" s="69"/>
      <c r="CW163" s="69"/>
      <c r="DF163" s="69"/>
      <c r="DQ163" s="69"/>
      <c r="EB163" s="69"/>
      <c r="EM163" s="69"/>
      <c r="EX163" s="69"/>
      <c r="FI163" s="69"/>
      <c r="FK163" s="70">
        <v>0</v>
      </c>
      <c r="FL163" s="71">
        <v>0</v>
      </c>
      <c r="FM163" s="46">
        <v>0</v>
      </c>
      <c r="FN163" s="71">
        <v>0</v>
      </c>
    </row>
    <row r="164" spans="2:170" x14ac:dyDescent="0.2">
      <c r="B164" s="74" t="s">
        <v>87</v>
      </c>
      <c r="C164" s="75">
        <v>377673</v>
      </c>
      <c r="D164" s="75">
        <v>99475.221856229415</v>
      </c>
      <c r="E164" s="75">
        <v>24307339.527531814</v>
      </c>
      <c r="F164" s="76">
        <v>26.338981567713184</v>
      </c>
      <c r="G164" s="77">
        <v>244.35572069055527</v>
      </c>
      <c r="H164" s="77">
        <v>64.360808232338073</v>
      </c>
      <c r="I164" s="76">
        <v>-14.16748867263923</v>
      </c>
      <c r="J164" s="76">
        <v>76.313735571135894</v>
      </c>
      <c r="K164" s="78">
        <v>51.334507056140374</v>
      </c>
      <c r="L164" s="75">
        <v>377673</v>
      </c>
      <c r="M164" s="75">
        <v>54941.965577596267</v>
      </c>
      <c r="N164" s="75">
        <v>10082561.162250681</v>
      </c>
      <c r="O164" s="76">
        <v>14.54749626729903</v>
      </c>
      <c r="P164" s="77">
        <v>183.51293144055361</v>
      </c>
      <c r="Q164" s="77">
        <v>26.696536851325568</v>
      </c>
      <c r="R164" s="76">
        <v>-53.003417836210083</v>
      </c>
      <c r="S164" s="76">
        <v>46.455961672991023</v>
      </c>
      <c r="T164" s="78">
        <v>-31.170703638668556</v>
      </c>
      <c r="U164" s="75">
        <v>277680</v>
      </c>
      <c r="V164" s="75">
        <v>53409.068239710417</v>
      </c>
      <c r="W164" s="75">
        <v>8658738.2569930367</v>
      </c>
      <c r="X164" s="76">
        <v>19.234034946596953</v>
      </c>
      <c r="Y164" s="77">
        <v>162.1211255386616</v>
      </c>
      <c r="Z164" s="77">
        <v>31.182433941922486</v>
      </c>
      <c r="AA164" s="76">
        <v>31.013608626094467</v>
      </c>
      <c r="AB164" s="76">
        <v>21.55603845307181</v>
      </c>
      <c r="AC164" s="78">
        <v>59.254952480036337</v>
      </c>
      <c r="AD164" s="75">
        <v>341682</v>
      </c>
      <c r="AE164" s="75">
        <v>45462.0162601626</v>
      </c>
      <c r="AF164" s="75">
        <v>8643351.0739236176</v>
      </c>
      <c r="AG164" s="76">
        <v>13.305358860040213</v>
      </c>
      <c r="AH164" s="77">
        <v>190.12247552904077</v>
      </c>
      <c r="AI164" s="77">
        <v>25.296477642731013</v>
      </c>
      <c r="AJ164" s="76">
        <v>-13.261020105593047</v>
      </c>
      <c r="AK164" s="76">
        <v>44.646405583381551</v>
      </c>
      <c r="AL164" s="78">
        <v>25.464816657063455</v>
      </c>
      <c r="AM164" s="75">
        <v>365160</v>
      </c>
      <c r="AN164" s="75">
        <v>111857.63086668587</v>
      </c>
      <c r="AO164" s="75">
        <v>29583611.538948737</v>
      </c>
      <c r="AP164" s="76">
        <v>30.632498320376236</v>
      </c>
      <c r="AQ164" s="77">
        <v>264.47557765823836</v>
      </c>
      <c r="AR164" s="77">
        <v>81.015476883965221</v>
      </c>
      <c r="AS164" s="76">
        <v>25.000240071788348</v>
      </c>
      <c r="AT164" s="76">
        <v>43.765880190428739</v>
      </c>
      <c r="AU164" s="78">
        <v>79.707695379558075</v>
      </c>
      <c r="AV164" s="75">
        <v>408270</v>
      </c>
      <c r="AW164" s="75">
        <v>183317.999456374</v>
      </c>
      <c r="AX164" s="75">
        <v>52405322.830894537</v>
      </c>
      <c r="AY164" s="76">
        <v>44.901168211324375</v>
      </c>
      <c r="AZ164" s="77">
        <v>285.87112551032368</v>
      </c>
      <c r="BA164" s="77">
        <v>128.35947493299665</v>
      </c>
      <c r="BB164" s="76">
        <v>7.0429491738756038</v>
      </c>
      <c r="BC164" s="76">
        <v>18.475701274372071</v>
      </c>
      <c r="BD164" s="78">
        <v>26.819884698310297</v>
      </c>
      <c r="BE164" s="75">
        <v>407030</v>
      </c>
      <c r="BF164" s="75">
        <v>171304.62507655963</v>
      </c>
      <c r="BG164" s="75">
        <v>52242087.260689244</v>
      </c>
      <c r="BH164" s="76">
        <v>42.086486272893801</v>
      </c>
      <c r="BI164" s="77">
        <v>304.96600566004076</v>
      </c>
      <c r="BJ164" s="77">
        <v>128.34947610910558</v>
      </c>
      <c r="BK164" s="76">
        <v>-1.7949406950944566</v>
      </c>
      <c r="BL164" s="76">
        <v>21.005454127332182</v>
      </c>
      <c r="BM164" s="78">
        <v>18.833477987846546</v>
      </c>
      <c r="BN164" s="75">
        <v>362460</v>
      </c>
      <c r="BO164" s="75">
        <v>140757.40711252653</v>
      </c>
      <c r="BP164" s="75">
        <v>38812959.620149948</v>
      </c>
      <c r="BQ164" s="76">
        <v>38.83391466990193</v>
      </c>
      <c r="BR164" s="77">
        <v>275.74363876368847</v>
      </c>
      <c r="BS164" s="77">
        <v>107.08204938517339</v>
      </c>
      <c r="BT164" s="76">
        <v>19.142638362706499</v>
      </c>
      <c r="BU164" s="76">
        <v>21.100596689048576</v>
      </c>
      <c r="BV164" s="78">
        <v>44.282445968181015</v>
      </c>
      <c r="BW164" s="75">
        <v>398164</v>
      </c>
      <c r="BX164" s="75">
        <v>212742.86601803088</v>
      </c>
      <c r="BY164" s="75">
        <v>59583355.232188888</v>
      </c>
      <c r="BZ164" s="76">
        <v>53.430964632169378</v>
      </c>
      <c r="CA164" s="77">
        <v>280.07216574368675</v>
      </c>
      <c r="CB164" s="77">
        <v>149.64525982306006</v>
      </c>
      <c r="CC164" s="76">
        <v>26.155272846993292</v>
      </c>
      <c r="CD164" s="76">
        <v>18.212397349280888</v>
      </c>
      <c r="CE164" s="78">
        <v>49.131172414971331</v>
      </c>
      <c r="CF164" s="75">
        <v>385410</v>
      </c>
      <c r="CG164" s="75">
        <v>249463.56153708347</v>
      </c>
      <c r="CH164" s="75">
        <v>81428185.364450514</v>
      </c>
      <c r="CI164" s="76">
        <v>64.726800429953428</v>
      </c>
      <c r="CJ164" s="77">
        <v>326.41314371816975</v>
      </c>
      <c r="CK164" s="77">
        <v>211.27678411159678</v>
      </c>
      <c r="CL164" s="76">
        <v>18.817082372616323</v>
      </c>
      <c r="CM164" s="76">
        <v>33.097350099754351</v>
      </c>
      <c r="CN164" s="78">
        <v>58.142388103704043</v>
      </c>
      <c r="CO164" s="75">
        <v>398257</v>
      </c>
      <c r="CP164" s="75">
        <v>229473.13005444969</v>
      </c>
      <c r="CQ164" s="75">
        <v>62958877.720999949</v>
      </c>
      <c r="CR164" s="76">
        <v>57.619358869887961</v>
      </c>
      <c r="CS164" s="77">
        <v>274.36274437038003</v>
      </c>
      <c r="CT164" s="77">
        <v>158.08605428404258</v>
      </c>
      <c r="CU164" s="76">
        <v>30.211990379423451</v>
      </c>
      <c r="CV164" s="76">
        <v>16.982559627169916</v>
      </c>
      <c r="CW164" s="78">
        <v>52.325319287496832</v>
      </c>
      <c r="CX164" s="75">
        <v>391050</v>
      </c>
      <c r="CY164" s="75">
        <v>223098.24644549764</v>
      </c>
      <c r="CZ164" s="75">
        <v>63896676.684381269</v>
      </c>
      <c r="DA164" s="76">
        <v>57.051079515534489</v>
      </c>
      <c r="DB164" s="77">
        <v>286.40600140257521</v>
      </c>
      <c r="DC164" s="77">
        <v>163.39771559744602</v>
      </c>
      <c r="DD164" s="76">
        <v>170.4316172273831</v>
      </c>
      <c r="DE164" s="76">
        <v>28.248253104873996</v>
      </c>
      <c r="DF164" s="78">
        <v>246.82382493662288</v>
      </c>
      <c r="DG164" s="75">
        <v>1033026</v>
      </c>
      <c r="DH164" s="75">
        <v>207826.2556735361</v>
      </c>
      <c r="DI164" s="75">
        <v>43048638.946775533</v>
      </c>
      <c r="DJ164" s="76">
        <v>20.118201833597226</v>
      </c>
      <c r="DK164" s="77">
        <v>207.13763430544836</v>
      </c>
      <c r="DL164" s="77">
        <v>41.672367342908629</v>
      </c>
      <c r="DM164" s="76">
        <v>30.355382986590012</v>
      </c>
      <c r="DN164" s="76">
        <v>-0.21944310182272297</v>
      </c>
      <c r="DO164" s="76">
        <v>-23.454977759979219</v>
      </c>
      <c r="DP164" s="76">
        <v>56.634270929669114</v>
      </c>
      <c r="DQ164" s="78">
        <v>19.89573751866055</v>
      </c>
      <c r="DR164" s="75">
        <v>1115112</v>
      </c>
      <c r="DS164" s="75">
        <v>340637.64658322249</v>
      </c>
      <c r="DT164" s="75">
        <v>90632285.443766892</v>
      </c>
      <c r="DU164" s="76">
        <v>30.547393139274124</v>
      </c>
      <c r="DV164" s="77">
        <v>266.06655592198081</v>
      </c>
      <c r="DW164" s="77">
        <v>81.276396849614116</v>
      </c>
      <c r="DX164" s="76">
        <v>34.019991611070985</v>
      </c>
      <c r="DY164" s="76">
        <v>44.734143493395322</v>
      </c>
      <c r="DZ164" s="76">
        <v>7.9944430332850436</v>
      </c>
      <c r="EA164" s="76">
        <v>28.427831748357622</v>
      </c>
      <c r="EB164" s="78">
        <v>38.694921596148689</v>
      </c>
      <c r="EC164" s="75">
        <v>1167654</v>
      </c>
      <c r="ED164" s="75">
        <v>524804.8982071171</v>
      </c>
      <c r="EE164" s="75">
        <v>150638402.11302808</v>
      </c>
      <c r="EF164" s="76">
        <v>44.945240474242972</v>
      </c>
      <c r="EG164" s="77">
        <v>287.03695912071657</v>
      </c>
      <c r="EH164" s="77">
        <v>129.00945152676056</v>
      </c>
      <c r="EI164" s="76">
        <v>19.420475430240536</v>
      </c>
      <c r="EJ164" s="76">
        <v>35.832159339423043</v>
      </c>
      <c r="EK164" s="76">
        <v>13.742772208849862</v>
      </c>
      <c r="EL164" s="76">
        <v>19.616211637936395</v>
      </c>
      <c r="EM164" s="78">
        <v>36.054795128242255</v>
      </c>
      <c r="EN164" s="75">
        <v>1174717</v>
      </c>
      <c r="EO164" s="75">
        <v>702034.93803703086</v>
      </c>
      <c r="EP164" s="75">
        <v>208283739.76983175</v>
      </c>
      <c r="EQ164" s="76">
        <v>59.762048053874324</v>
      </c>
      <c r="ER164" s="77">
        <v>296.68571816698562</v>
      </c>
      <c r="ES164" s="77">
        <v>177.30546145993608</v>
      </c>
      <c r="ET164" s="76">
        <v>9.7083017359567556</v>
      </c>
      <c r="EU164" s="76">
        <v>63.944590877684092</v>
      </c>
      <c r="EV164" s="76">
        <v>49.436814063800853</v>
      </c>
      <c r="EW164" s="76">
        <v>24.97509622259896</v>
      </c>
      <c r="EX164" s="78">
        <v>86.758802168184104</v>
      </c>
      <c r="EY164" s="75">
        <v>4490509</v>
      </c>
      <c r="EZ164" s="75">
        <v>1775303.7385009064</v>
      </c>
      <c r="FA164" s="75">
        <v>492603066.27340221</v>
      </c>
      <c r="FB164" s="76">
        <v>39.534577004542392</v>
      </c>
      <c r="FC164" s="77">
        <v>277.47537257447777</v>
      </c>
      <c r="FD164" s="77">
        <v>109.6987148390978</v>
      </c>
      <c r="FE164" s="76">
        <v>22.255624686738457</v>
      </c>
      <c r="FF164" s="76">
        <v>41.09702203421628</v>
      </c>
      <c r="FG164" s="76">
        <v>15.411476891889015</v>
      </c>
      <c r="FH164" s="76">
        <v>28.983698773276767</v>
      </c>
      <c r="FI164" s="78">
        <v>48.861991703897061</v>
      </c>
      <c r="FK164" s="79">
        <v>113</v>
      </c>
      <c r="FL164" s="80">
        <v>72</v>
      </c>
      <c r="FM164" s="75">
        <v>13035</v>
      </c>
      <c r="FN164" s="80">
        <v>11394</v>
      </c>
    </row>
    <row r="165" spans="2:170" x14ac:dyDescent="0.2">
      <c r="B165" s="72" t="s">
        <v>88</v>
      </c>
      <c r="K165" s="69"/>
      <c r="T165" s="69"/>
      <c r="AC165" s="69"/>
      <c r="AL165" s="69"/>
      <c r="AU165" s="69"/>
      <c r="BD165" s="69"/>
      <c r="BM165" s="69"/>
      <c r="BV165" s="69"/>
      <c r="CE165" s="69"/>
      <c r="CN165" s="69"/>
      <c r="CW165" s="69"/>
      <c r="DF165" s="69"/>
      <c r="DQ165" s="69"/>
      <c r="EB165" s="69"/>
      <c r="EM165" s="69"/>
      <c r="EX165" s="69"/>
      <c r="FI165" s="69"/>
      <c r="FK165" s="70"/>
      <c r="FL165" s="71"/>
      <c r="FN165" s="71"/>
    </row>
    <row r="166" spans="2:170" x14ac:dyDescent="0.2">
      <c r="B166" s="73" t="s">
        <v>61</v>
      </c>
      <c r="C166" s="46">
        <v>474889</v>
      </c>
      <c r="D166" s="46">
        <v>156426.49696422712</v>
      </c>
      <c r="E166" s="46">
        <v>23439205.363910548</v>
      </c>
      <c r="F166" s="49">
        <v>32.939591560180823</v>
      </c>
      <c r="G166" s="50">
        <v>149.84165610555618</v>
      </c>
      <c r="H166" s="50">
        <v>49.357229508180957</v>
      </c>
      <c r="I166" s="49">
        <v>34.847151807058154</v>
      </c>
      <c r="J166" s="49">
        <v>38.789756595125532</v>
      </c>
      <c r="K166" s="69">
        <v>87.154033768356911</v>
      </c>
      <c r="L166" s="46">
        <v>477896</v>
      </c>
      <c r="M166" s="46">
        <v>99965.350624088183</v>
      </c>
      <c r="N166" s="46">
        <v>13583635.207784738</v>
      </c>
      <c r="O166" s="49">
        <v>20.91780442273804</v>
      </c>
      <c r="P166" s="50">
        <v>135.88343483998699</v>
      </c>
      <c r="Q166" s="50">
        <v>28.42383114272716</v>
      </c>
      <c r="R166" s="49">
        <v>-32.388512971313915</v>
      </c>
      <c r="S166" s="49">
        <v>26.628644452678014</v>
      </c>
      <c r="T166" s="69">
        <v>-14.384490480996156</v>
      </c>
      <c r="U166" s="46">
        <v>439500</v>
      </c>
      <c r="V166" s="46">
        <v>96970.795886622887</v>
      </c>
      <c r="W166" s="46">
        <v>13032450.124413688</v>
      </c>
      <c r="X166" s="49">
        <v>22.063889849060953</v>
      </c>
      <c r="Y166" s="50">
        <v>134.39561885880647</v>
      </c>
      <c r="Z166" s="50">
        <v>29.652901306970847</v>
      </c>
      <c r="AA166" s="49">
        <v>-14.344137547610613</v>
      </c>
      <c r="AB166" s="49">
        <v>25.846292906360173</v>
      </c>
      <c r="AC166" s="69">
        <v>7.7947275533324136</v>
      </c>
      <c r="AD166" s="46">
        <v>461900</v>
      </c>
      <c r="AE166" s="46">
        <v>104878.5061749281</v>
      </c>
      <c r="AF166" s="46">
        <v>14680471.335289789</v>
      </c>
      <c r="AG166" s="49">
        <v>22.705890057356161</v>
      </c>
      <c r="AH166" s="50">
        <v>139.97597668681567</v>
      </c>
      <c r="AI166" s="50">
        <v>31.782791373218853</v>
      </c>
      <c r="AJ166" s="49">
        <v>-8.2438991102515118</v>
      </c>
      <c r="AK166" s="49">
        <v>32.907215212005966</v>
      </c>
      <c r="AL166" s="69">
        <v>21.950478479679898</v>
      </c>
      <c r="AM166" s="46">
        <v>462690</v>
      </c>
      <c r="AN166" s="46">
        <v>146327.48176723788</v>
      </c>
      <c r="AO166" s="46">
        <v>23235378.187276773</v>
      </c>
      <c r="AP166" s="49">
        <v>31.625382387178863</v>
      </c>
      <c r="AQ166" s="50">
        <v>158.79025530034838</v>
      </c>
      <c r="AR166" s="50">
        <v>50.218025432312722</v>
      </c>
      <c r="AS166" s="49">
        <v>25.051855886198343</v>
      </c>
      <c r="AT166" s="49">
        <v>21.798593268698916</v>
      </c>
      <c r="AU166" s="69">
        <v>52.311401325707045</v>
      </c>
      <c r="AV166" s="46">
        <v>483414</v>
      </c>
      <c r="AW166" s="46">
        <v>181668.1235741445</v>
      </c>
      <c r="AX166" s="46">
        <v>33702954.969992168</v>
      </c>
      <c r="AY166" s="49">
        <v>37.580236313831307</v>
      </c>
      <c r="AZ166" s="50">
        <v>185.51936524096334</v>
      </c>
      <c r="BA166" s="50">
        <v>69.718615865473836</v>
      </c>
      <c r="BB166" s="49">
        <v>2.2414536855121159</v>
      </c>
      <c r="BC166" s="49">
        <v>18.506156568882322</v>
      </c>
      <c r="BD166" s="69">
        <v>21.162417182901827</v>
      </c>
      <c r="BE166" s="46">
        <v>473959</v>
      </c>
      <c r="BF166" s="46">
        <v>167333.31277237681</v>
      </c>
      <c r="BG166" s="46">
        <v>32503008.755494863</v>
      </c>
      <c r="BH166" s="49">
        <v>35.305440506958789</v>
      </c>
      <c r="BI166" s="50">
        <v>194.24111204747763</v>
      </c>
      <c r="BJ166" s="50">
        <v>68.577680253977377</v>
      </c>
      <c r="BK166" s="49">
        <v>-5.0117557216484867</v>
      </c>
      <c r="BL166" s="49">
        <v>15.076304906792892</v>
      </c>
      <c r="BM166" s="69">
        <v>9.3089616113145031</v>
      </c>
      <c r="BN166" s="46">
        <v>438340</v>
      </c>
      <c r="BO166" s="46">
        <v>165936.12930754226</v>
      </c>
      <c r="BP166" s="46">
        <v>28720601.018592693</v>
      </c>
      <c r="BQ166" s="49">
        <v>37.855575422626785</v>
      </c>
      <c r="BR166" s="50">
        <v>173.0822644739566</v>
      </c>
      <c r="BS166" s="50">
        <v>65.521287171129018</v>
      </c>
      <c r="BT166" s="49">
        <v>6.8301480446271725</v>
      </c>
      <c r="BU166" s="49">
        <v>21.021985965807577</v>
      </c>
      <c r="BV166" s="69">
        <v>29.287966773830671</v>
      </c>
      <c r="BW166" s="46">
        <v>489955</v>
      </c>
      <c r="BX166" s="46">
        <v>245854.87144526685</v>
      </c>
      <c r="BY166" s="46">
        <v>44365861.861090332</v>
      </c>
      <c r="BZ166" s="49">
        <v>50.179071842366511</v>
      </c>
      <c r="CA166" s="50">
        <v>180.45549230033146</v>
      </c>
      <c r="CB166" s="50">
        <v>90.550891124879499</v>
      </c>
      <c r="CC166" s="49">
        <v>13.243946195697209</v>
      </c>
      <c r="CD166" s="49">
        <v>22.756330358822318</v>
      </c>
      <c r="CE166" s="69">
        <v>39.014112703211808</v>
      </c>
      <c r="CF166" s="46">
        <v>488130</v>
      </c>
      <c r="CG166" s="46">
        <v>294232.2275770788</v>
      </c>
      <c r="CH166" s="46">
        <v>62306342.577581063</v>
      </c>
      <c r="CI166" s="49">
        <v>60.277431745043081</v>
      </c>
      <c r="CJ166" s="50">
        <v>211.7590689866185</v>
      </c>
      <c r="CK166" s="50">
        <v>127.64292827234766</v>
      </c>
      <c r="CL166" s="49">
        <v>12.370029150872691</v>
      </c>
      <c r="CM166" s="49">
        <v>38.46328755568863</v>
      </c>
      <c r="CN166" s="69">
        <v>55.591236589673258</v>
      </c>
      <c r="CO166" s="46">
        <v>507656</v>
      </c>
      <c r="CP166" s="46">
        <v>270480.4368924835</v>
      </c>
      <c r="CQ166" s="46">
        <v>49375264.526828572</v>
      </c>
      <c r="CR166" s="49">
        <v>53.280260036813019</v>
      </c>
      <c r="CS166" s="50">
        <v>182.54652755702011</v>
      </c>
      <c r="CT166" s="50">
        <v>97.261264570552839</v>
      </c>
      <c r="CU166" s="49">
        <v>12.033213337245536</v>
      </c>
      <c r="CV166" s="49">
        <v>24.387343336150959</v>
      </c>
      <c r="CW166" s="69">
        <v>39.355137724217407</v>
      </c>
      <c r="CX166" s="46">
        <v>495300</v>
      </c>
      <c r="CY166" s="46">
        <v>277964.31075637776</v>
      </c>
      <c r="CZ166" s="46">
        <v>52571958.691753522</v>
      </c>
      <c r="DA166" s="49">
        <v>56.120393853498435</v>
      </c>
      <c r="DB166" s="50">
        <v>189.1320455805936</v>
      </c>
      <c r="DC166" s="50">
        <v>106.14164888300731</v>
      </c>
      <c r="DD166" s="49">
        <v>73.591525750188211</v>
      </c>
      <c r="DE166" s="49">
        <v>28.433171535813035</v>
      </c>
      <c r="DF166" s="69">
        <v>122.94910203842392</v>
      </c>
      <c r="DG166" s="46">
        <v>1392285</v>
      </c>
      <c r="DH166" s="46">
        <v>353362.64347493817</v>
      </c>
      <c r="DI166" s="46">
        <v>50055290.696108975</v>
      </c>
      <c r="DJ166" s="49">
        <v>25.380051029418414</v>
      </c>
      <c r="DK166" s="50">
        <v>141.65416639367848</v>
      </c>
      <c r="DL166" s="50">
        <v>35.951899716012868</v>
      </c>
      <c r="DM166" s="49">
        <v>28.855503141598202</v>
      </c>
      <c r="DN166" s="49">
        <v>20.983202301102246</v>
      </c>
      <c r="DO166" s="49">
        <v>-6.10940211969291</v>
      </c>
      <c r="DP166" s="49">
        <v>31.91100535701219</v>
      </c>
      <c r="DQ166" s="69">
        <v>23.85203159957226</v>
      </c>
      <c r="DR166" s="46">
        <v>1408004</v>
      </c>
      <c r="DS166" s="46">
        <v>432874.11151631048</v>
      </c>
      <c r="DT166" s="46">
        <v>71618804.492558733</v>
      </c>
      <c r="DU166" s="49">
        <v>30.743812625270273</v>
      </c>
      <c r="DV166" s="50">
        <v>165.44949810393126</v>
      </c>
      <c r="DW166" s="50">
        <v>50.865483686522715</v>
      </c>
      <c r="DX166" s="49">
        <v>22.473256892145553</v>
      </c>
      <c r="DY166" s="49">
        <v>27.407025945162712</v>
      </c>
      <c r="DZ166" s="49">
        <v>4.0284460281972656</v>
      </c>
      <c r="EA166" s="49">
        <v>20.857021840045739</v>
      </c>
      <c r="EB166" s="69">
        <v>25.725681736223496</v>
      </c>
      <c r="EC166" s="46">
        <v>1402254</v>
      </c>
      <c r="ED166" s="46">
        <v>579124.31352518592</v>
      </c>
      <c r="EE166" s="46">
        <v>105589471.6351779</v>
      </c>
      <c r="EF166" s="49">
        <v>41.299530151112847</v>
      </c>
      <c r="EG166" s="50">
        <v>182.3260898725604</v>
      </c>
      <c r="EH166" s="50">
        <v>75.299818460263182</v>
      </c>
      <c r="EI166" s="49">
        <v>7.4926102634548402</v>
      </c>
      <c r="EJ166" s="49">
        <v>13.495800891849742</v>
      </c>
      <c r="EK166" s="49">
        <v>5.5847472803963605</v>
      </c>
      <c r="EL166" s="49">
        <v>19.21291312675358</v>
      </c>
      <c r="EM166" s="69">
        <v>25.870653050701186</v>
      </c>
      <c r="EN166" s="46">
        <v>1491086</v>
      </c>
      <c r="EO166" s="46">
        <v>842676.97522594</v>
      </c>
      <c r="EP166" s="46">
        <v>164253565.79616314</v>
      </c>
      <c r="EQ166" s="49">
        <v>56.514310725601341</v>
      </c>
      <c r="ER166" s="50">
        <v>194.91877744983267</v>
      </c>
      <c r="ES166" s="50">
        <v>110.15700355054179</v>
      </c>
      <c r="ET166" s="49">
        <v>10.330921879705535</v>
      </c>
      <c r="EU166" s="49">
        <v>39.758755359239018</v>
      </c>
      <c r="EV166" s="49">
        <v>26.672335350913251</v>
      </c>
      <c r="EW166" s="49">
        <v>30.527352762164632</v>
      </c>
      <c r="EX166" s="69">
        <v>65.342046015544767</v>
      </c>
      <c r="EY166" s="46">
        <v>5693629</v>
      </c>
      <c r="EZ166" s="46">
        <v>2208038.0437423745</v>
      </c>
      <c r="FA166" s="46">
        <v>391517132.62000877</v>
      </c>
      <c r="FB166" s="49">
        <v>38.780855650102502</v>
      </c>
      <c r="FC166" s="50">
        <v>177.31448682669955</v>
      </c>
      <c r="FD166" s="50">
        <v>68.764075182982367</v>
      </c>
      <c r="FE166" s="49">
        <v>16.526541907877043</v>
      </c>
      <c r="FF166" s="49">
        <v>26.531917020659815</v>
      </c>
      <c r="FG166" s="49">
        <v>8.5863486110689102</v>
      </c>
      <c r="FH166" s="49">
        <v>25.803479378133147</v>
      </c>
      <c r="FI166" s="69">
        <v>36.605404682410487</v>
      </c>
      <c r="FK166" s="70">
        <v>140</v>
      </c>
      <c r="FL166" s="71">
        <v>92</v>
      </c>
      <c r="FM166" s="46">
        <v>16510</v>
      </c>
      <c r="FN166" s="71">
        <v>13406</v>
      </c>
    </row>
    <row r="167" spans="2:170" x14ac:dyDescent="0.2">
      <c r="B167" s="73" t="s">
        <v>62</v>
      </c>
      <c r="C167" s="46">
        <v>64263</v>
      </c>
      <c r="D167" s="46">
        <v>42556.805454545458</v>
      </c>
      <c r="E167" s="46">
        <v>7213011.0389356436</v>
      </c>
      <c r="F167" s="49">
        <v>66.222873900293251</v>
      </c>
      <c r="G167" s="50">
        <v>169.49136482153946</v>
      </c>
      <c r="H167" s="50">
        <v>112.24205279765408</v>
      </c>
      <c r="I167" s="49">
        <v>21.170570632450485</v>
      </c>
      <c r="J167" s="49">
        <v>48.523811549134642</v>
      </c>
      <c r="K167" s="69">
        <v>79.967149979406514</v>
      </c>
      <c r="L167" s="46">
        <v>64263</v>
      </c>
      <c r="M167" s="46">
        <v>36021.999125874128</v>
      </c>
      <c r="N167" s="46">
        <v>5861957.3818236468</v>
      </c>
      <c r="O167" s="49">
        <v>56.05402661854275</v>
      </c>
      <c r="P167" s="50">
        <v>162.73270568187539</v>
      </c>
      <c r="Q167" s="50">
        <v>91.218234159993258</v>
      </c>
      <c r="R167" s="49">
        <v>33.156942862794267</v>
      </c>
      <c r="S167" s="49">
        <v>49.682926714629872</v>
      </c>
      <c r="T167" s="69">
        <v>99.313209200848902</v>
      </c>
      <c r="U167" s="46">
        <v>62190</v>
      </c>
      <c r="V167" s="46">
        <v>36239.446678321678</v>
      </c>
      <c r="W167" s="46">
        <v>4746265.60802803</v>
      </c>
      <c r="X167" s="49">
        <v>58.272144522144522</v>
      </c>
      <c r="Y167" s="50">
        <v>130.96959371808595</v>
      </c>
      <c r="Z167" s="50">
        <v>76.318790931468556</v>
      </c>
      <c r="AA167" s="49">
        <v>89.325663998229004</v>
      </c>
      <c r="AB167" s="49">
        <v>29.609397404239182</v>
      </c>
      <c r="AC167" s="69">
        <v>145.38385224009261</v>
      </c>
      <c r="AD167" s="46">
        <v>64263</v>
      </c>
      <c r="AE167" s="46">
        <v>39093.510752688169</v>
      </c>
      <c r="AF167" s="46">
        <v>5269581.2037089206</v>
      </c>
      <c r="AG167" s="49">
        <v>60.833622384090646</v>
      </c>
      <c r="AH167" s="50">
        <v>134.79426897842811</v>
      </c>
      <c r="AI167" s="50">
        <v>82.000236585732395</v>
      </c>
      <c r="AJ167" s="49">
        <v>3.9135662625220462</v>
      </c>
      <c r="AK167" s="49">
        <v>52.777362316897452</v>
      </c>
      <c r="AL167" s="69">
        <v>58.756405625135535</v>
      </c>
      <c r="AM167" s="46">
        <v>62190</v>
      </c>
      <c r="AN167" s="46">
        <v>46151.430944055945</v>
      </c>
      <c r="AO167" s="46">
        <v>6219758.1782516837</v>
      </c>
      <c r="AP167" s="49">
        <v>74.210372960372965</v>
      </c>
      <c r="AQ167" s="50">
        <v>134.76847956873058</v>
      </c>
      <c r="AR167" s="50">
        <v>100.01219132097899</v>
      </c>
      <c r="AS167" s="49">
        <v>8.0113927442730795</v>
      </c>
      <c r="AT167" s="49">
        <v>41.015743422842483</v>
      </c>
      <c r="AU167" s="69">
        <v>52.313068459619998</v>
      </c>
      <c r="AV167" s="46">
        <v>64263</v>
      </c>
      <c r="AW167" s="46">
        <v>49978.507867132867</v>
      </c>
      <c r="AX167" s="46">
        <v>7195401.6115172217</v>
      </c>
      <c r="AY167" s="49">
        <v>77.771824949244305</v>
      </c>
      <c r="AZ167" s="50">
        <v>143.96991664189119</v>
      </c>
      <c r="BA167" s="50">
        <v>111.96803155030456</v>
      </c>
      <c r="BB167" s="49">
        <v>0.84091989318820692</v>
      </c>
      <c r="BC167" s="49">
        <v>25.578179453190987</v>
      </c>
      <c r="BD167" s="69">
        <v>26.634191345798754</v>
      </c>
      <c r="BE167" s="46">
        <v>64263</v>
      </c>
      <c r="BF167" s="46">
        <v>41400.877005347596</v>
      </c>
      <c r="BG167" s="46">
        <v>6547549.0072394637</v>
      </c>
      <c r="BH167" s="49">
        <v>64.424127422229887</v>
      </c>
      <c r="BI167" s="50">
        <v>158.15000745983573</v>
      </c>
      <c r="BJ167" s="50">
        <v>101.88676232419064</v>
      </c>
      <c r="BK167" s="49">
        <v>-20.285511005016051</v>
      </c>
      <c r="BL167" s="49">
        <v>21.053715336267285</v>
      </c>
      <c r="BM167" s="69">
        <v>-3.5026494102637966</v>
      </c>
      <c r="BN167" s="46">
        <v>58044</v>
      </c>
      <c r="BO167" s="46">
        <v>40196.992132867133</v>
      </c>
      <c r="BP167" s="46">
        <v>5801673.6226547258</v>
      </c>
      <c r="BQ167" s="49">
        <v>69.252622377622373</v>
      </c>
      <c r="BR167" s="50">
        <v>144.33103858810816</v>
      </c>
      <c r="BS167" s="50">
        <v>99.953029127122974</v>
      </c>
      <c r="BT167" s="49">
        <v>-2.999693908743013</v>
      </c>
      <c r="BU167" s="49">
        <v>25.131508703408802</v>
      </c>
      <c r="BV167" s="69">
        <v>21.377946458953165</v>
      </c>
      <c r="BW167" s="46">
        <v>64263</v>
      </c>
      <c r="BX167" s="46">
        <v>47122.696678321678</v>
      </c>
      <c r="BY167" s="46">
        <v>7067567.5674214875</v>
      </c>
      <c r="BZ167" s="49">
        <v>73.327881795623725</v>
      </c>
      <c r="CA167" s="50">
        <v>149.98223925229752</v>
      </c>
      <c r="CB167" s="50">
        <v>109.9787991133543</v>
      </c>
      <c r="CC167" s="49">
        <v>-9.3144092620697201</v>
      </c>
      <c r="CD167" s="49">
        <v>28.864934737247896</v>
      </c>
      <c r="CE167" s="69">
        <v>16.861927320531866</v>
      </c>
      <c r="CF167" s="46">
        <v>62190</v>
      </c>
      <c r="CG167" s="46">
        <v>43098.815508021391</v>
      </c>
      <c r="CH167" s="46">
        <v>6844596.1972821336</v>
      </c>
      <c r="CI167" s="49">
        <v>69.301841948900773</v>
      </c>
      <c r="CJ167" s="50">
        <v>158.81170089252785</v>
      </c>
      <c r="CK167" s="50">
        <v>110.05943394890069</v>
      </c>
      <c r="CL167" s="49">
        <v>-13.360075197158231</v>
      </c>
      <c r="CM167" s="49">
        <v>30.000134468369072</v>
      </c>
      <c r="CN167" s="69">
        <v>12.632018746867315</v>
      </c>
      <c r="CO167" s="46">
        <v>57784</v>
      </c>
      <c r="CP167" s="46">
        <v>38163.281818181815</v>
      </c>
      <c r="CQ167" s="46">
        <v>6176104.1142104892</v>
      </c>
      <c r="CR167" s="49">
        <v>66.044721407624635</v>
      </c>
      <c r="CS167" s="50">
        <v>161.83367414874834</v>
      </c>
      <c r="CT167" s="50">
        <v>106.8825992352639</v>
      </c>
      <c r="CU167" s="49">
        <v>-6.5247236300847904</v>
      </c>
      <c r="CV167" s="49">
        <v>40.332167665397193</v>
      </c>
      <c r="CW167" s="69">
        <v>31.175881560977981</v>
      </c>
      <c r="CX167" s="46">
        <v>55920</v>
      </c>
      <c r="CY167" s="46">
        <v>38038.30909090909</v>
      </c>
      <c r="CZ167" s="46">
        <v>6237843.3485492384</v>
      </c>
      <c r="DA167" s="49">
        <v>68.022727272727266</v>
      </c>
      <c r="DB167" s="50">
        <v>163.98845000289569</v>
      </c>
      <c r="DC167" s="50">
        <v>111.54941610424247</v>
      </c>
      <c r="DD167" s="49">
        <v>10.667930789318458</v>
      </c>
      <c r="DE167" s="49">
        <v>28.775133095488417</v>
      </c>
      <c r="DF167" s="69">
        <v>42.51277516795232</v>
      </c>
      <c r="DG167" s="46">
        <v>190716</v>
      </c>
      <c r="DH167" s="46">
        <v>114818.25125874126</v>
      </c>
      <c r="DI167" s="46">
        <v>17821234.028787322</v>
      </c>
      <c r="DJ167" s="49">
        <v>60.203785345089692</v>
      </c>
      <c r="DK167" s="50">
        <v>155.21255404445614</v>
      </c>
      <c r="DL167" s="50">
        <v>93.443832865555692</v>
      </c>
      <c r="DM167" s="49">
        <v>2.845125107851596</v>
      </c>
      <c r="DN167" s="49">
        <v>44.932222803448497</v>
      </c>
      <c r="DO167" s="49">
        <v>40.922793036041753</v>
      </c>
      <c r="DP167" s="49">
        <v>42.022856949070416</v>
      </c>
      <c r="DQ167" s="69">
        <v>100.14257676242559</v>
      </c>
      <c r="DR167" s="46">
        <v>190716</v>
      </c>
      <c r="DS167" s="46">
        <v>135223.44956387699</v>
      </c>
      <c r="DT167" s="46">
        <v>18684740.993477825</v>
      </c>
      <c r="DU167" s="49">
        <v>70.903044088527963</v>
      </c>
      <c r="DV167" s="50">
        <v>138.17678112590605</v>
      </c>
      <c r="DW167" s="50">
        <v>97.971544041809949</v>
      </c>
      <c r="DX167" s="49">
        <v>3.607205719376779</v>
      </c>
      <c r="DY167" s="49">
        <v>7.7382909810447655</v>
      </c>
      <c r="DZ167" s="49">
        <v>3.9872567095427636</v>
      </c>
      <c r="EA167" s="49">
        <v>37.028127230247428</v>
      </c>
      <c r="EB167" s="69">
        <v>42.491790427126531</v>
      </c>
      <c r="EC167" s="46">
        <v>186570</v>
      </c>
      <c r="ED167" s="46">
        <v>128720.5658165364</v>
      </c>
      <c r="EE167" s="46">
        <v>19416790.197315678</v>
      </c>
      <c r="EF167" s="49">
        <v>68.993174581409875</v>
      </c>
      <c r="EG167" s="50">
        <v>150.84450626941893</v>
      </c>
      <c r="EH167" s="50">
        <v>104.07241355692597</v>
      </c>
      <c r="EI167" s="49">
        <v>1.6353612830122897</v>
      </c>
      <c r="EJ167" s="49">
        <v>-10.002196052805974</v>
      </c>
      <c r="EK167" s="49">
        <v>-11.450303505467462</v>
      </c>
      <c r="EL167" s="49">
        <v>24.499385501456665</v>
      </c>
      <c r="EM167" s="69">
        <v>10.243827999043395</v>
      </c>
      <c r="EN167" s="46">
        <v>175894</v>
      </c>
      <c r="EO167" s="46">
        <v>119300.4064171123</v>
      </c>
      <c r="EP167" s="46">
        <v>19258543.660041861</v>
      </c>
      <c r="EQ167" s="49">
        <v>67.825171078668006</v>
      </c>
      <c r="ER167" s="50">
        <v>161.4289861906073</v>
      </c>
      <c r="ES167" s="50">
        <v>109.48948605433876</v>
      </c>
      <c r="ET167" s="49">
        <v>-6.7582682633333864</v>
      </c>
      <c r="EU167" s="49">
        <v>-10.552701417829352</v>
      </c>
      <c r="EV167" s="49">
        <v>-4.0694580460777994</v>
      </c>
      <c r="EW167" s="49">
        <v>33.061495509626994</v>
      </c>
      <c r="EX167" s="69">
        <v>27.646613774334696</v>
      </c>
      <c r="EY167" s="46">
        <v>743896</v>
      </c>
      <c r="EZ167" s="46">
        <v>498062.67305626697</v>
      </c>
      <c r="FA167" s="46">
        <v>75181308.879622683</v>
      </c>
      <c r="FB167" s="49">
        <v>66.953266727642969</v>
      </c>
      <c r="FC167" s="50">
        <v>150.94748702665643</v>
      </c>
      <c r="FD167" s="50">
        <v>101.06427360763156</v>
      </c>
      <c r="FE167" s="49">
        <v>0.29242564986848263</v>
      </c>
      <c r="FF167" s="49">
        <v>3.5183884019010918</v>
      </c>
      <c r="FG167" s="49">
        <v>3.216556715113287</v>
      </c>
      <c r="FH167" s="49">
        <v>32.47031644910895</v>
      </c>
      <c r="FI167" s="69">
        <v>36.731299308398093</v>
      </c>
      <c r="FK167" s="70">
        <v>64</v>
      </c>
      <c r="FL167" s="71">
        <v>25</v>
      </c>
      <c r="FM167" s="46">
        <v>1864</v>
      </c>
      <c r="FN167" s="71">
        <v>880</v>
      </c>
    </row>
    <row r="168" spans="2:170" x14ac:dyDescent="0.2">
      <c r="B168" s="73" t="s">
        <v>63</v>
      </c>
      <c r="C168" s="46">
        <v>300266</v>
      </c>
      <c r="D168" s="46">
        <v>120274.51359659494</v>
      </c>
      <c r="E168" s="46">
        <v>16993148.191721946</v>
      </c>
      <c r="F168" s="49">
        <v>40.055988222640906</v>
      </c>
      <c r="G168" s="50">
        <v>141.2863597080723</v>
      </c>
      <c r="H168" s="50">
        <v>56.593647604863506</v>
      </c>
      <c r="I168" s="49">
        <v>5.7221318333828792</v>
      </c>
      <c r="J168" s="49">
        <v>26.531340979271768</v>
      </c>
      <c r="K168" s="69">
        <v>33.771631120664189</v>
      </c>
      <c r="L168" s="46">
        <v>300173</v>
      </c>
      <c r="M168" s="46">
        <v>97570.757011576556</v>
      </c>
      <c r="N168" s="46">
        <v>12519746.24338685</v>
      </c>
      <c r="O168" s="49">
        <v>32.504841212093211</v>
      </c>
      <c r="P168" s="50">
        <v>128.31453426052039</v>
      </c>
      <c r="Q168" s="50">
        <v>41.708435613419098</v>
      </c>
      <c r="R168" s="49">
        <v>-23.538799291177028</v>
      </c>
      <c r="S168" s="49">
        <v>19.834762744084923</v>
      </c>
      <c r="T168" s="69">
        <v>-8.3729015393389155</v>
      </c>
      <c r="U168" s="46">
        <v>284670</v>
      </c>
      <c r="V168" s="46">
        <v>103064.41172899466</v>
      </c>
      <c r="W168" s="46">
        <v>13321797.497987831</v>
      </c>
      <c r="X168" s="49">
        <v>36.204872915654846</v>
      </c>
      <c r="Y168" s="50">
        <v>129.25700806421105</v>
      </c>
      <c r="Z168" s="50">
        <v>46.797335504225352</v>
      </c>
      <c r="AA168" s="49">
        <v>-13.689962006649301</v>
      </c>
      <c r="AB168" s="49">
        <v>19.725128157210719</v>
      </c>
      <c r="AC168" s="69">
        <v>3.3348036001425276</v>
      </c>
      <c r="AD168" s="46">
        <v>293787</v>
      </c>
      <c r="AE168" s="46">
        <v>122691.85568696527</v>
      </c>
      <c r="AF168" s="46">
        <v>16596815.562947012</v>
      </c>
      <c r="AG168" s="49">
        <v>41.762179976297546</v>
      </c>
      <c r="AH168" s="50">
        <v>135.27234933418853</v>
      </c>
      <c r="AI168" s="50">
        <v>56.492681987109748</v>
      </c>
      <c r="AJ168" s="49">
        <v>13.995318926910347</v>
      </c>
      <c r="AK168" s="49">
        <v>23.752583503930857</v>
      </c>
      <c r="AL168" s="69">
        <v>41.072152245789141</v>
      </c>
      <c r="AM168" s="46">
        <v>285540</v>
      </c>
      <c r="AN168" s="46">
        <v>144470.49823855059</v>
      </c>
      <c r="AO168" s="46">
        <v>21039025.628295042</v>
      </c>
      <c r="AP168" s="49">
        <v>50.595537661466196</v>
      </c>
      <c r="AQ168" s="50">
        <v>145.6285254416114</v>
      </c>
      <c r="AR168" s="50">
        <v>73.681535435648385</v>
      </c>
      <c r="AS168" s="49">
        <v>19.277227196193056</v>
      </c>
      <c r="AT168" s="49">
        <v>24.429172610407445</v>
      </c>
      <c r="AU168" s="69">
        <v>48.41566691273696</v>
      </c>
      <c r="AV168" s="46">
        <v>300855</v>
      </c>
      <c r="AW168" s="46">
        <v>178630.08882794803</v>
      </c>
      <c r="AX168" s="46">
        <v>30032482.761472333</v>
      </c>
      <c r="AY168" s="49">
        <v>59.374146624768748</v>
      </c>
      <c r="AZ168" s="50">
        <v>168.12667428273443</v>
      </c>
      <c r="BA168" s="50">
        <v>99.823778103978114</v>
      </c>
      <c r="BB168" s="49">
        <v>15.827271334051199</v>
      </c>
      <c r="BC168" s="49">
        <v>22.247633524857179</v>
      </c>
      <c r="BD168" s="69">
        <v>41.59609818224245</v>
      </c>
      <c r="BE168" s="46">
        <v>302994</v>
      </c>
      <c r="BF168" s="46">
        <v>179115.54458711273</v>
      </c>
      <c r="BG168" s="46">
        <v>31299927.830259982</v>
      </c>
      <c r="BH168" s="49">
        <v>59.115211716110792</v>
      </c>
      <c r="BI168" s="50">
        <v>174.74713265345477</v>
      </c>
      <c r="BJ168" s="50">
        <v>103.30213743592277</v>
      </c>
      <c r="BK168" s="49">
        <v>29.586647859889631</v>
      </c>
      <c r="BL168" s="49">
        <v>19.777006015969675</v>
      </c>
      <c r="BM168" s="69">
        <v>55.215007003061309</v>
      </c>
      <c r="BN168" s="46">
        <v>275576</v>
      </c>
      <c r="BO168" s="46">
        <v>166993.7389783065</v>
      </c>
      <c r="BP168" s="46">
        <v>26517806.387428034</v>
      </c>
      <c r="BQ168" s="49">
        <v>60.598070578826352</v>
      </c>
      <c r="BR168" s="50">
        <v>158.79521321977742</v>
      </c>
      <c r="BS168" s="50">
        <v>96.226835382718505</v>
      </c>
      <c r="BT168" s="49">
        <v>31.812081897823152</v>
      </c>
      <c r="BU168" s="49">
        <v>17.231149262527783</v>
      </c>
      <c r="BV168" s="69">
        <v>54.524818475599936</v>
      </c>
      <c r="BW168" s="46">
        <v>306528</v>
      </c>
      <c r="BX168" s="46">
        <v>212272.93919943983</v>
      </c>
      <c r="BY168" s="46">
        <v>36279235.770110205</v>
      </c>
      <c r="BZ168" s="49">
        <v>69.250750078113526</v>
      </c>
      <c r="CA168" s="50">
        <v>170.90843471114445</v>
      </c>
      <c r="CB168" s="50">
        <v>118.35537298423048</v>
      </c>
      <c r="CC168" s="49">
        <v>27.33570629666546</v>
      </c>
      <c r="CD168" s="49">
        <v>21.426243772894207</v>
      </c>
      <c r="CE168" s="69">
        <v>54.618965137623263</v>
      </c>
      <c r="CF168" s="46">
        <v>295890</v>
      </c>
      <c r="CG168" s="46">
        <v>214203.24549156486</v>
      </c>
      <c r="CH168" s="46">
        <v>42374945.96427203</v>
      </c>
      <c r="CI168" s="49">
        <v>72.392864068256742</v>
      </c>
      <c r="CJ168" s="50">
        <v>197.82588198898563</v>
      </c>
      <c r="CK168" s="50">
        <v>143.21182184011636</v>
      </c>
      <c r="CL168" s="49">
        <v>19.060265413088953</v>
      </c>
      <c r="CM168" s="49">
        <v>29.599301001978425</v>
      </c>
      <c r="CN168" s="69">
        <v>54.301271746410897</v>
      </c>
      <c r="CO168" s="46">
        <v>305753</v>
      </c>
      <c r="CP168" s="46">
        <v>211200.3686923169</v>
      </c>
      <c r="CQ168" s="46">
        <v>37303170.460479036</v>
      </c>
      <c r="CR168" s="49">
        <v>69.07548534023114</v>
      </c>
      <c r="CS168" s="50">
        <v>176.62455180096498</v>
      </c>
      <c r="CT168" s="50">
        <v>122.00426638652452</v>
      </c>
      <c r="CU168" s="49">
        <v>24.027269463715065</v>
      </c>
      <c r="CV168" s="49">
        <v>20.900094076366333</v>
      </c>
      <c r="CW168" s="69">
        <v>49.949085461888956</v>
      </c>
      <c r="CX168" s="46">
        <v>295980</v>
      </c>
      <c r="CY168" s="46">
        <v>203735.38245866282</v>
      </c>
      <c r="CZ168" s="46">
        <v>37543265.979244895</v>
      </c>
      <c r="DA168" s="49">
        <v>68.834172058471125</v>
      </c>
      <c r="DB168" s="50">
        <v>184.27464844925643</v>
      </c>
      <c r="DC168" s="50">
        <v>126.84392857370395</v>
      </c>
      <c r="DD168" s="49">
        <v>91.408030883516332</v>
      </c>
      <c r="DE168" s="49">
        <v>38.311498303975483</v>
      </c>
      <c r="DF168" s="69">
        <v>164.7393153889449</v>
      </c>
      <c r="DG168" s="46">
        <v>885109</v>
      </c>
      <c r="DH168" s="46">
        <v>320909.68233716616</v>
      </c>
      <c r="DI168" s="46">
        <v>42834691.933096625</v>
      </c>
      <c r="DJ168" s="49">
        <v>36.256515563299679</v>
      </c>
      <c r="DK168" s="50">
        <v>133.47896399115822</v>
      </c>
      <c r="DL168" s="50">
        <v>48.394821353185456</v>
      </c>
      <c r="DM168" s="49">
        <v>3.9489878846813329</v>
      </c>
      <c r="DN168" s="49">
        <v>-7.4801470046222773</v>
      </c>
      <c r="DO168" s="49">
        <v>-10.994945811323559</v>
      </c>
      <c r="DP168" s="49">
        <v>22.638714558862922</v>
      </c>
      <c r="DQ168" s="69">
        <v>9.1546543495918549</v>
      </c>
      <c r="DR168" s="46">
        <v>880182</v>
      </c>
      <c r="DS168" s="46">
        <v>445792.44275346387</v>
      </c>
      <c r="DT168" s="46">
        <v>67668323.952714384</v>
      </c>
      <c r="DU168" s="49">
        <v>50.647757254006997</v>
      </c>
      <c r="DV168" s="50">
        <v>151.79334027009725</v>
      </c>
      <c r="DW168" s="50">
        <v>76.879922507747708</v>
      </c>
      <c r="DX168" s="49">
        <v>3.7530810061496354</v>
      </c>
      <c r="DY168" s="49">
        <v>20.652691744909454</v>
      </c>
      <c r="DZ168" s="49">
        <v>16.288297730418236</v>
      </c>
      <c r="EA168" s="49">
        <v>23.226680024459789</v>
      </c>
      <c r="EB168" s="69">
        <v>43.298208550280201</v>
      </c>
      <c r="EC168" s="46">
        <v>885098</v>
      </c>
      <c r="ED168" s="46">
        <v>558382.22276485909</v>
      </c>
      <c r="EE168" s="46">
        <v>94096969.987798214</v>
      </c>
      <c r="EF168" s="49">
        <v>63.087050559922076</v>
      </c>
      <c r="EG168" s="50">
        <v>168.51713065267748</v>
      </c>
      <c r="EH168" s="50">
        <v>106.31248741698458</v>
      </c>
      <c r="EI168" s="49">
        <v>1.9216729425041168</v>
      </c>
      <c r="EJ168" s="49">
        <v>31.901290523079954</v>
      </c>
      <c r="EK168" s="49">
        <v>29.414369598672717</v>
      </c>
      <c r="EL168" s="49">
        <v>19.639006161891203</v>
      </c>
      <c r="EM168" s="69">
        <v>54.830065618674638</v>
      </c>
      <c r="EN168" s="46">
        <v>897623</v>
      </c>
      <c r="EO168" s="46">
        <v>629138.99664254463</v>
      </c>
      <c r="EP168" s="46">
        <v>117221382.40399596</v>
      </c>
      <c r="EQ168" s="49">
        <v>70.089446977466551</v>
      </c>
      <c r="ER168" s="50">
        <v>186.32032512617741</v>
      </c>
      <c r="ES168" s="50">
        <v>130.59088548755543</v>
      </c>
      <c r="ET168" s="49">
        <v>1.9659985732396095</v>
      </c>
      <c r="EU168" s="49">
        <v>40.515633814719017</v>
      </c>
      <c r="EV168" s="49">
        <v>37.806362690354881</v>
      </c>
      <c r="EW168" s="49">
        <v>27.909309923475085</v>
      </c>
      <c r="EX168" s="69">
        <v>76.267167547924757</v>
      </c>
      <c r="EY168" s="46">
        <v>3548012</v>
      </c>
      <c r="EZ168" s="46">
        <v>1954223.3444980336</v>
      </c>
      <c r="FA168" s="46">
        <v>321821368.27760518</v>
      </c>
      <c r="FB168" s="49">
        <v>55.07938937348672</v>
      </c>
      <c r="FC168" s="50">
        <v>164.67993240571434</v>
      </c>
      <c r="FD168" s="50">
        <v>90.704701189738145</v>
      </c>
      <c r="FE168" s="49">
        <v>2.8840792065541692</v>
      </c>
      <c r="FF168" s="49">
        <v>23.107791962370548</v>
      </c>
      <c r="FG168" s="49">
        <v>19.656795212443477</v>
      </c>
      <c r="FH168" s="49">
        <v>25.611324034461052</v>
      </c>
      <c r="FI168" s="69">
        <v>50.302484763615752</v>
      </c>
      <c r="FK168" s="70">
        <v>140</v>
      </c>
      <c r="FL168" s="71">
        <v>101</v>
      </c>
      <c r="FM168" s="46">
        <v>9866</v>
      </c>
      <c r="FN168" s="71">
        <v>8346</v>
      </c>
    </row>
    <row r="169" spans="2:170" x14ac:dyDescent="0.2">
      <c r="B169" s="73" t="s">
        <v>64</v>
      </c>
      <c r="K169" s="69"/>
      <c r="T169" s="69"/>
      <c r="AC169" s="69"/>
      <c r="AL169" s="69"/>
      <c r="AU169" s="69"/>
      <c r="BD169" s="69"/>
      <c r="BM169" s="69"/>
      <c r="BV169" s="69"/>
      <c r="CE169" s="69"/>
      <c r="CN169" s="69"/>
      <c r="CW169" s="69"/>
      <c r="DF169" s="69"/>
      <c r="DQ169" s="69"/>
      <c r="EB169" s="69"/>
      <c r="EM169" s="69"/>
      <c r="EX169" s="69"/>
      <c r="FI169" s="69"/>
      <c r="FK169" s="70">
        <v>3</v>
      </c>
      <c r="FL169" s="71">
        <v>0</v>
      </c>
      <c r="FM169" s="46">
        <v>85</v>
      </c>
      <c r="FN169" s="71">
        <v>0</v>
      </c>
    </row>
    <row r="170" spans="2:170" x14ac:dyDescent="0.2">
      <c r="B170" s="74" t="s">
        <v>89</v>
      </c>
      <c r="C170" s="75">
        <v>842053</v>
      </c>
      <c r="D170" s="75">
        <v>314852.7209141911</v>
      </c>
      <c r="E170" s="75">
        <v>46609962.410284691</v>
      </c>
      <c r="F170" s="76">
        <v>37.39108119253671</v>
      </c>
      <c r="G170" s="77">
        <v>148.03734989156283</v>
      </c>
      <c r="H170" s="77">
        <v>55.352765693233906</v>
      </c>
      <c r="I170" s="76">
        <v>16.959661293371621</v>
      </c>
      <c r="J170" s="76">
        <v>34.020280667232889</v>
      </c>
      <c r="K170" s="78">
        <v>56.749666332658819</v>
      </c>
      <c r="L170" s="75">
        <v>844967</v>
      </c>
      <c r="M170" s="75">
        <v>229811.13453181463</v>
      </c>
      <c r="N170" s="75">
        <v>31096218.442434993</v>
      </c>
      <c r="O170" s="76">
        <v>27.197646124856313</v>
      </c>
      <c r="P170" s="77">
        <v>135.31206181887626</v>
      </c>
      <c r="Q170" s="77">
        <v>36.80169573774478</v>
      </c>
      <c r="R170" s="76">
        <v>-26.42764807873407</v>
      </c>
      <c r="S170" s="76">
        <v>26.116496948386438</v>
      </c>
      <c r="T170" s="78">
        <v>-7.213127034241702</v>
      </c>
      <c r="U170" s="75">
        <v>788910</v>
      </c>
      <c r="V170" s="75">
        <v>233513.89590492554</v>
      </c>
      <c r="W170" s="75">
        <v>30720307.743471142</v>
      </c>
      <c r="X170" s="76">
        <v>29.599560901107292</v>
      </c>
      <c r="Y170" s="77">
        <v>131.55665800710557</v>
      </c>
      <c r="Z170" s="77">
        <v>38.940193106274663</v>
      </c>
      <c r="AA170" s="76">
        <v>-12.885172265648045</v>
      </c>
      <c r="AB170" s="76">
        <v>22.790923148701406</v>
      </c>
      <c r="AC170" s="78">
        <v>6.9691011745876805</v>
      </c>
      <c r="AD170" s="75">
        <v>822585</v>
      </c>
      <c r="AE170" s="75">
        <v>263185.12209135306</v>
      </c>
      <c r="AF170" s="75">
        <v>36086151.745465077</v>
      </c>
      <c r="AG170" s="76">
        <v>31.994884673480925</v>
      </c>
      <c r="AH170" s="77">
        <v>137.11319036088739</v>
      </c>
      <c r="AI170" s="77">
        <v>43.869207128096285</v>
      </c>
      <c r="AJ170" s="76">
        <v>-2.440634418435744</v>
      </c>
      <c r="AK170" s="76">
        <v>30.107029271523011</v>
      </c>
      <c r="AL170" s="78">
        <v>26.931592334206975</v>
      </c>
      <c r="AM170" s="75">
        <v>812970</v>
      </c>
      <c r="AN170" s="75">
        <v>332872.69656622282</v>
      </c>
      <c r="AO170" s="75">
        <v>50072166.336786427</v>
      </c>
      <c r="AP170" s="76">
        <v>40.945262010433702</v>
      </c>
      <c r="AQ170" s="77">
        <v>150.42437199959684</v>
      </c>
      <c r="AR170" s="77">
        <v>61.591653242784389</v>
      </c>
      <c r="AS170" s="76">
        <v>15.164523659596176</v>
      </c>
      <c r="AT170" s="76">
        <v>26.195611370499329</v>
      </c>
      <c r="AU170" s="78">
        <v>45.332574714247123</v>
      </c>
      <c r="AV170" s="75">
        <v>851167</v>
      </c>
      <c r="AW170" s="75">
        <v>407759.06747912435</v>
      </c>
      <c r="AX170" s="75">
        <v>70899512.635034934</v>
      </c>
      <c r="AY170" s="76">
        <v>47.905883038125815</v>
      </c>
      <c r="AZ170" s="77">
        <v>173.87599268694302</v>
      </c>
      <c r="BA170" s="77">
        <v>83.296829687987113</v>
      </c>
      <c r="BB170" s="76">
        <v>6.9755580708643787</v>
      </c>
      <c r="BC170" s="76">
        <v>20.873284517029671</v>
      </c>
      <c r="BD170" s="78">
        <v>29.304870670698428</v>
      </c>
      <c r="BE170" s="75">
        <v>843851</v>
      </c>
      <c r="BF170" s="75">
        <v>389894.73643410852</v>
      </c>
      <c r="BG170" s="75">
        <v>70879789.152850881</v>
      </c>
      <c r="BH170" s="76">
        <v>46.20421572458983</v>
      </c>
      <c r="BI170" s="77">
        <v>181.79211599803025</v>
      </c>
      <c r="BJ170" s="77">
        <v>83.995621446026476</v>
      </c>
      <c r="BK170" s="76">
        <v>7.5461802300174829</v>
      </c>
      <c r="BL170" s="76">
        <v>17.266145597584778</v>
      </c>
      <c r="BM170" s="78">
        <v>26.115260293027966</v>
      </c>
      <c r="BN170" s="75">
        <v>774340</v>
      </c>
      <c r="BO170" s="75">
        <v>374324.5275179366</v>
      </c>
      <c r="BP170" s="75">
        <v>61377892.7018563</v>
      </c>
      <c r="BQ170" s="76">
        <v>48.341106945003048</v>
      </c>
      <c r="BR170" s="77">
        <v>163.96973265107573</v>
      </c>
      <c r="BS170" s="77">
        <v>79.264783818292102</v>
      </c>
      <c r="BT170" s="76">
        <v>16.061666570695834</v>
      </c>
      <c r="BU170" s="76">
        <v>19.637187830604915</v>
      </c>
      <c r="BV170" s="78">
        <v>38.852914034366123</v>
      </c>
      <c r="BW170" s="75">
        <v>863381</v>
      </c>
      <c r="BX170" s="75">
        <v>505953.65739755187</v>
      </c>
      <c r="BY170" s="75">
        <v>88153988.622872427</v>
      </c>
      <c r="BZ170" s="76">
        <v>58.601435217771979</v>
      </c>
      <c r="CA170" s="77">
        <v>174.23332618308487</v>
      </c>
      <c r="CB170" s="77">
        <v>102.10322977094982</v>
      </c>
      <c r="CC170" s="76">
        <v>16.033181109758402</v>
      </c>
      <c r="CD170" s="76">
        <v>23.143538330900864</v>
      </c>
      <c r="CE170" s="78">
        <v>42.887364856675859</v>
      </c>
      <c r="CF170" s="75">
        <v>848760</v>
      </c>
      <c r="CG170" s="75">
        <v>554595.180887372</v>
      </c>
      <c r="CH170" s="75">
        <v>112630202.36187437</v>
      </c>
      <c r="CI170" s="76">
        <v>65.341814044885723</v>
      </c>
      <c r="CJ170" s="77">
        <v>203.08543284069299</v>
      </c>
      <c r="CK170" s="77">
        <v>132.69970587901688</v>
      </c>
      <c r="CL170" s="76">
        <v>12.836213321148598</v>
      </c>
      <c r="CM170" s="76">
        <v>34.922534978484236</v>
      </c>
      <c r="CN170" s="78">
        <v>52.24147938665363</v>
      </c>
      <c r="CO170" s="75">
        <v>873828</v>
      </c>
      <c r="CP170" s="75">
        <v>520629.8764757709</v>
      </c>
      <c r="CQ170" s="75">
        <v>93262020.428925484</v>
      </c>
      <c r="CR170" s="76">
        <v>59.580360949268155</v>
      </c>
      <c r="CS170" s="77">
        <v>179.13305525267086</v>
      </c>
      <c r="CT170" s="77">
        <v>106.72812089899325</v>
      </c>
      <c r="CU170" s="76">
        <v>14.658938742712293</v>
      </c>
      <c r="CV170" s="76">
        <v>24.211880476032512</v>
      </c>
      <c r="CW170" s="78">
        <v>42.420023946159091</v>
      </c>
      <c r="CX170" s="75">
        <v>849750</v>
      </c>
      <c r="CY170" s="75">
        <v>520655.85233297985</v>
      </c>
      <c r="CZ170" s="75">
        <v>96859855.322671428</v>
      </c>
      <c r="DA170" s="76">
        <v>61.27165075998586</v>
      </c>
      <c r="DB170" s="77">
        <v>186.03431592799183</v>
      </c>
      <c r="DC170" s="77">
        <v>113.9862963491279</v>
      </c>
      <c r="DD170" s="76">
        <v>73.379430313454975</v>
      </c>
      <c r="DE170" s="76">
        <v>33.144380770124229</v>
      </c>
      <c r="DF170" s="78">
        <v>130.84496887391913</v>
      </c>
      <c r="DG170" s="75">
        <v>2475930</v>
      </c>
      <c r="DH170" s="75">
        <v>778177.75135093136</v>
      </c>
      <c r="DI170" s="75">
        <v>108426488.59619083</v>
      </c>
      <c r="DJ170" s="76">
        <v>31.42971535346037</v>
      </c>
      <c r="DK170" s="77">
        <v>139.33383267249724</v>
      </c>
      <c r="DL170" s="77">
        <v>43.792227000032646</v>
      </c>
      <c r="DM170" s="76">
        <v>16.500921070276604</v>
      </c>
      <c r="DN170" s="76">
        <v>6.8377321902155614</v>
      </c>
      <c r="DO170" s="76">
        <v>-8.294517151781502</v>
      </c>
      <c r="DP170" s="76">
        <v>28.653077008949008</v>
      </c>
      <c r="DQ170" s="78">
        <v>17.981925470353751</v>
      </c>
      <c r="DR170" s="75">
        <v>2486722</v>
      </c>
      <c r="DS170" s="75">
        <v>1003816.8861367003</v>
      </c>
      <c r="DT170" s="75">
        <v>157057830.71728644</v>
      </c>
      <c r="DU170" s="76">
        <v>40.367073043818337</v>
      </c>
      <c r="DV170" s="77">
        <v>156.46063827611107</v>
      </c>
      <c r="DW170" s="77">
        <v>63.158580137742149</v>
      </c>
      <c r="DX170" s="76">
        <v>13.555120118399127</v>
      </c>
      <c r="DY170" s="76">
        <v>20.384691665243437</v>
      </c>
      <c r="DZ170" s="76">
        <v>6.0143228589306306</v>
      </c>
      <c r="EA170" s="76">
        <v>24.044506359881009</v>
      </c>
      <c r="EB170" s="78">
        <v>31.504943461265</v>
      </c>
      <c r="EC170" s="75">
        <v>2481572</v>
      </c>
      <c r="ED170" s="75">
        <v>1270172.9213495969</v>
      </c>
      <c r="EE170" s="75">
        <v>220411670.47757962</v>
      </c>
      <c r="EF170" s="76">
        <v>51.184205872309853</v>
      </c>
      <c r="EG170" s="77">
        <v>173.52886900106921</v>
      </c>
      <c r="EH170" s="77">
        <v>88.819373557398137</v>
      </c>
      <c r="EI170" s="76">
        <v>4.9672185234376984</v>
      </c>
      <c r="EJ170" s="76">
        <v>18.945700096839271</v>
      </c>
      <c r="EK170" s="76">
        <v>13.316997220806646</v>
      </c>
      <c r="EL170" s="76">
        <v>19.984172741202439</v>
      </c>
      <c r="EM170" s="78">
        <v>35.96246169044197</v>
      </c>
      <c r="EN170" s="75">
        <v>2572338</v>
      </c>
      <c r="EO170" s="75">
        <v>1595880.9096961229</v>
      </c>
      <c r="EP170" s="75">
        <v>302752078.11347127</v>
      </c>
      <c r="EQ170" s="76">
        <v>62.040093863874915</v>
      </c>
      <c r="ER170" s="77">
        <v>189.70844019377321</v>
      </c>
      <c r="ES170" s="77">
        <v>117.69529436390991</v>
      </c>
      <c r="ET170" s="76">
        <v>5.9377034718867492</v>
      </c>
      <c r="EU170" s="76">
        <v>35.564336758434472</v>
      </c>
      <c r="EV170" s="76">
        <v>27.966089801580573</v>
      </c>
      <c r="EW170" s="76">
        <v>30.269334592703338</v>
      </c>
      <c r="EX170" s="78">
        <v>66.700573688755469</v>
      </c>
      <c r="EY170" s="75">
        <v>10016562</v>
      </c>
      <c r="EZ170" s="75">
        <v>4648048.4685333511</v>
      </c>
      <c r="FA170" s="75">
        <v>788648067.90452814</v>
      </c>
      <c r="FB170" s="76">
        <v>46.403630991685084</v>
      </c>
      <c r="FC170" s="77">
        <v>169.67294408472009</v>
      </c>
      <c r="FD170" s="77">
        <v>78.734406865801674</v>
      </c>
      <c r="FE170" s="76">
        <v>9.9823473742913347</v>
      </c>
      <c r="FF170" s="76">
        <v>22.082958017596297</v>
      </c>
      <c r="FG170" s="76">
        <v>11.002320765406049</v>
      </c>
      <c r="FH170" s="76">
        <v>26.681648267578502</v>
      </c>
      <c r="FI170" s="78">
        <v>40.619569560748047</v>
      </c>
      <c r="FK170" s="79">
        <v>347</v>
      </c>
      <c r="FL170" s="80">
        <v>218</v>
      </c>
      <c r="FM170" s="75">
        <v>28325</v>
      </c>
      <c r="FN170" s="80">
        <v>22632</v>
      </c>
    </row>
    <row r="171" spans="2:170" x14ac:dyDescent="0.2">
      <c r="B171" s="72" t="s">
        <v>90</v>
      </c>
      <c r="K171" s="69"/>
      <c r="T171" s="69"/>
      <c r="AC171" s="69"/>
      <c r="AL171" s="69"/>
      <c r="AU171" s="69"/>
      <c r="BD171" s="69"/>
      <c r="BM171" s="69"/>
      <c r="BV171" s="69"/>
      <c r="CE171" s="69"/>
      <c r="CN171" s="69"/>
      <c r="CW171" s="69"/>
      <c r="DF171" s="69"/>
      <c r="DQ171" s="69"/>
      <c r="EB171" s="69"/>
      <c r="EM171" s="69"/>
      <c r="EX171" s="69"/>
      <c r="FI171" s="69"/>
      <c r="FK171" s="70"/>
      <c r="FL171" s="71"/>
      <c r="FN171" s="71"/>
    </row>
    <row r="172" spans="2:170" x14ac:dyDescent="0.2">
      <c r="B172" s="73" t="s">
        <v>61</v>
      </c>
      <c r="C172" s="46">
        <v>158255</v>
      </c>
      <c r="D172" s="46">
        <v>56137.539546814878</v>
      </c>
      <c r="E172" s="46">
        <v>5840449.2530752504</v>
      </c>
      <c r="F172" s="49">
        <v>35.47283785461115</v>
      </c>
      <c r="G172" s="50">
        <v>104.03821222347506</v>
      </c>
      <c r="H172" s="50">
        <v>36.90530632886955</v>
      </c>
      <c r="I172" s="49">
        <v>81.14048551721767</v>
      </c>
      <c r="J172" s="49">
        <v>10.040969010998991</v>
      </c>
      <c r="K172" s="69">
        <v>99.328745534485634</v>
      </c>
      <c r="L172" s="46">
        <v>158255</v>
      </c>
      <c r="M172" s="46">
        <v>31175.639162035059</v>
      </c>
      <c r="N172" s="46">
        <v>3683552.0837085294</v>
      </c>
      <c r="O172" s="49">
        <v>19.699623495014411</v>
      </c>
      <c r="P172" s="50">
        <v>118.15482160809297</v>
      </c>
      <c r="Q172" s="50">
        <v>23.276054998000248</v>
      </c>
      <c r="R172" s="49">
        <v>-45.168975516354209</v>
      </c>
      <c r="S172" s="49">
        <v>24.941866875014526</v>
      </c>
      <c r="T172" s="69">
        <v>-31.493094383551874</v>
      </c>
      <c r="U172" s="46">
        <v>150600</v>
      </c>
      <c r="V172" s="46">
        <v>38064.008988764042</v>
      </c>
      <c r="W172" s="46">
        <v>4069991.4297562586</v>
      </c>
      <c r="X172" s="49">
        <v>25.274906367041197</v>
      </c>
      <c r="Y172" s="50">
        <v>106.92492824278341</v>
      </c>
      <c r="Z172" s="50">
        <v>27.025175496389497</v>
      </c>
      <c r="AA172" s="49">
        <v>-30.43242146146423</v>
      </c>
      <c r="AB172" s="49">
        <v>12.445566192836779</v>
      </c>
      <c r="AC172" s="69">
        <v>-21.774342425660368</v>
      </c>
      <c r="AD172" s="46">
        <v>155620</v>
      </c>
      <c r="AE172" s="46">
        <v>41996.53033707865</v>
      </c>
      <c r="AF172" s="46">
        <v>4649472.4190374808</v>
      </c>
      <c r="AG172" s="49">
        <v>26.986589343965203</v>
      </c>
      <c r="AH172" s="50">
        <v>110.71087020092398</v>
      </c>
      <c r="AI172" s="50">
        <v>29.877087900253702</v>
      </c>
      <c r="AJ172" s="49">
        <v>-18.300321408608802</v>
      </c>
      <c r="AK172" s="49">
        <v>15.068253436507685</v>
      </c>
      <c r="AL172" s="69">
        <v>-5.9896067817281793</v>
      </c>
      <c r="AM172" s="46">
        <v>158610</v>
      </c>
      <c r="AN172" s="46">
        <v>56271.525391370749</v>
      </c>
      <c r="AO172" s="46">
        <v>6293032.2322927546</v>
      </c>
      <c r="AP172" s="49">
        <v>35.477917780323281</v>
      </c>
      <c r="AQ172" s="50">
        <v>111.83333290726453</v>
      </c>
      <c r="AR172" s="50">
        <v>39.676137899834529</v>
      </c>
      <c r="AS172" s="49">
        <v>51.480701383519083</v>
      </c>
      <c r="AT172" s="49">
        <v>12.535625334916524</v>
      </c>
      <c r="AU172" s="69">
        <v>70.469754564080304</v>
      </c>
      <c r="AV172" s="46">
        <v>163897</v>
      </c>
      <c r="AW172" s="46">
        <v>76916.866743031685</v>
      </c>
      <c r="AX172" s="46">
        <v>9669298.4797362797</v>
      </c>
      <c r="AY172" s="49">
        <v>46.930002832896079</v>
      </c>
      <c r="AZ172" s="50">
        <v>125.71102918219523</v>
      </c>
      <c r="BA172" s="50">
        <v>58.996189556467044</v>
      </c>
      <c r="BB172" s="49">
        <v>21.339461028194144</v>
      </c>
      <c r="BC172" s="49">
        <v>10.56549558397999</v>
      </c>
      <c r="BD172" s="69">
        <v>34.159576424658695</v>
      </c>
      <c r="BE172" s="46">
        <v>164548</v>
      </c>
      <c r="BF172" s="46">
        <v>77874.793939393945</v>
      </c>
      <c r="BG172" s="46">
        <v>9548729.1512322463</v>
      </c>
      <c r="BH172" s="49">
        <v>47.326490713587489</v>
      </c>
      <c r="BI172" s="50">
        <v>122.61642911907472</v>
      </c>
      <c r="BJ172" s="50">
        <v>58.030052940371483</v>
      </c>
      <c r="BK172" s="49">
        <v>9.1971613420767948</v>
      </c>
      <c r="BL172" s="49">
        <v>9.1962128645032095</v>
      </c>
      <c r="BM172" s="69">
        <v>19.239164741066066</v>
      </c>
      <c r="BN172" s="46">
        <v>148624</v>
      </c>
      <c r="BO172" s="46">
        <v>77530.980303030301</v>
      </c>
      <c r="BP172" s="46">
        <v>9121030.9919893946</v>
      </c>
      <c r="BQ172" s="49">
        <v>52.165854978354979</v>
      </c>
      <c r="BR172" s="50">
        <v>117.64369489899121</v>
      </c>
      <c r="BS172" s="50">
        <v>61.369839272186148</v>
      </c>
      <c r="BT172" s="49">
        <v>49.608740663195597</v>
      </c>
      <c r="BU172" s="49">
        <v>23.422390582741514</v>
      </c>
      <c r="BV172" s="69">
        <v>84.650684247291068</v>
      </c>
      <c r="BW172" s="46">
        <v>164858</v>
      </c>
      <c r="BX172" s="46">
        <v>103246.92766592096</v>
      </c>
      <c r="BY172" s="46">
        <v>12485975.121821569</v>
      </c>
      <c r="BZ172" s="49">
        <v>62.627793413677807</v>
      </c>
      <c r="CA172" s="50">
        <v>120.93313964966393</v>
      </c>
      <c r="CB172" s="50">
        <v>75.737756868466008</v>
      </c>
      <c r="CC172" s="49">
        <v>41.318950794153999</v>
      </c>
      <c r="CD172" s="49">
        <v>26.529494793939008</v>
      </c>
      <c r="CE172" s="69">
        <v>78.810154487940963</v>
      </c>
      <c r="CF172" s="46">
        <v>159540</v>
      </c>
      <c r="CG172" s="46">
        <v>107719.71590909091</v>
      </c>
      <c r="CH172" s="46">
        <v>17274099.493810687</v>
      </c>
      <c r="CI172" s="49">
        <v>67.518939393939391</v>
      </c>
      <c r="CJ172" s="50">
        <v>160.36153964970546</v>
      </c>
      <c r="CK172" s="50">
        <v>108.27441076727271</v>
      </c>
      <c r="CL172" s="49">
        <v>17.698802863737832</v>
      </c>
      <c r="CM172" s="49">
        <v>50.837908405815988</v>
      </c>
      <c r="CN172" s="69">
        <v>77.534412458352506</v>
      </c>
      <c r="CO172" s="46">
        <v>164858</v>
      </c>
      <c r="CP172" s="46">
        <v>101260.11334824757</v>
      </c>
      <c r="CQ172" s="46">
        <v>12991520.351068705</v>
      </c>
      <c r="CR172" s="49">
        <v>61.422626350099826</v>
      </c>
      <c r="CS172" s="50">
        <v>128.29849702408552</v>
      </c>
      <c r="CT172" s="50">
        <v>78.804306439897999</v>
      </c>
      <c r="CU172" s="49">
        <v>25.083827608920704</v>
      </c>
      <c r="CV172" s="49">
        <v>19.473382064345952</v>
      </c>
      <c r="CW172" s="69">
        <v>49.441879259750493</v>
      </c>
      <c r="CX172" s="46">
        <v>159660</v>
      </c>
      <c r="CY172" s="46">
        <v>101586.30425055929</v>
      </c>
      <c r="CZ172" s="46">
        <v>13717352.434527121</v>
      </c>
      <c r="DA172" s="49">
        <v>63.6266467810092</v>
      </c>
      <c r="DB172" s="50">
        <v>135.03151370379339</v>
      </c>
      <c r="DC172" s="50">
        <v>85.916024267362658</v>
      </c>
      <c r="DD172" s="49">
        <v>84.246742134945592</v>
      </c>
      <c r="DE172" s="49">
        <v>31.108208735933584</v>
      </c>
      <c r="DF172" s="69">
        <v>141.56260326769947</v>
      </c>
      <c r="DG172" s="46">
        <v>467110</v>
      </c>
      <c r="DH172" s="46">
        <v>125377.18769761398</v>
      </c>
      <c r="DI172" s="46">
        <v>13593992.766540037</v>
      </c>
      <c r="DJ172" s="49">
        <v>26.841041231747123</v>
      </c>
      <c r="DK172" s="50">
        <v>108.42477021678116</v>
      </c>
      <c r="DL172" s="50">
        <v>29.102337279313303</v>
      </c>
      <c r="DM172" s="49">
        <v>11.355330566395773</v>
      </c>
      <c r="DN172" s="49">
        <v>-0.78843695947474912</v>
      </c>
      <c r="DO172" s="49">
        <v>-10.905420929727162</v>
      </c>
      <c r="DP172" s="49">
        <v>14.435428661289642</v>
      </c>
      <c r="DQ172" s="69">
        <v>1.955763473023489</v>
      </c>
      <c r="DR172" s="46">
        <v>478127</v>
      </c>
      <c r="DS172" s="46">
        <v>175184.92247148108</v>
      </c>
      <c r="DT172" s="46">
        <v>20611803.131066516</v>
      </c>
      <c r="DU172" s="49">
        <v>36.639830520234391</v>
      </c>
      <c r="DV172" s="50">
        <v>117.65740361829356</v>
      </c>
      <c r="DW172" s="50">
        <v>43.109473280250889</v>
      </c>
      <c r="DX172" s="49">
        <v>9.9316903140957997</v>
      </c>
      <c r="DY172" s="49">
        <v>26.943585603989611</v>
      </c>
      <c r="DZ172" s="49">
        <v>15.474969266327509</v>
      </c>
      <c r="EA172" s="49">
        <v>12.404180500623811</v>
      </c>
      <c r="EB172" s="69">
        <v>29.798692886968855</v>
      </c>
      <c r="EC172" s="46">
        <v>478030</v>
      </c>
      <c r="ED172" s="46">
        <v>258652.70190834519</v>
      </c>
      <c r="EE172" s="46">
        <v>31155735.26504321</v>
      </c>
      <c r="EF172" s="49">
        <v>54.1080480112849</v>
      </c>
      <c r="EG172" s="50">
        <v>120.4539331511928</v>
      </c>
      <c r="EH172" s="50">
        <v>65.175271980928414</v>
      </c>
      <c r="EI172" s="49">
        <v>3.5167500378960135</v>
      </c>
      <c r="EJ172" s="49">
        <v>36.475930887879521</v>
      </c>
      <c r="EK172" s="49">
        <v>31.839466403313878</v>
      </c>
      <c r="EL172" s="49">
        <v>18.571265797837697</v>
      </c>
      <c r="EM172" s="69">
        <v>56.32372413540886</v>
      </c>
      <c r="EN172" s="46">
        <v>484058</v>
      </c>
      <c r="EO172" s="46">
        <v>310566.13350789779</v>
      </c>
      <c r="EP172" s="46">
        <v>43982972.279406518</v>
      </c>
      <c r="EQ172" s="49">
        <v>64.158868050501752</v>
      </c>
      <c r="ER172" s="50">
        <v>141.62192053142206</v>
      </c>
      <c r="ES172" s="50">
        <v>90.863021124341543</v>
      </c>
      <c r="ET172" s="49">
        <v>3.6702140190738906</v>
      </c>
      <c r="EU172" s="49">
        <v>41.444360894616416</v>
      </c>
      <c r="EV172" s="49">
        <v>36.436836976796656</v>
      </c>
      <c r="EW172" s="49">
        <v>33.742660395233735</v>
      </c>
      <c r="EX172" s="69">
        <v>82.474255531856997</v>
      </c>
      <c r="EY172" s="46">
        <v>1907325</v>
      </c>
      <c r="EZ172" s="46">
        <v>869780.94558533805</v>
      </c>
      <c r="FA172" s="46">
        <v>109344503.44205628</v>
      </c>
      <c r="FB172" s="49">
        <v>45.602136268613791</v>
      </c>
      <c r="FC172" s="50">
        <v>125.71499065028438</v>
      </c>
      <c r="FD172" s="50">
        <v>57.328721346417773</v>
      </c>
      <c r="FE172" s="49">
        <v>6.9656596110523186</v>
      </c>
      <c r="FF172" s="49">
        <v>29.149936009215992</v>
      </c>
      <c r="FG172" s="49">
        <v>20.739624734524451</v>
      </c>
      <c r="FH172" s="49">
        <v>22.84096963603514</v>
      </c>
      <c r="FI172" s="69">
        <v>48.317725758769825</v>
      </c>
      <c r="FK172" s="70">
        <v>107</v>
      </c>
      <c r="FL172" s="71">
        <v>44</v>
      </c>
      <c r="FM172" s="46">
        <v>5322</v>
      </c>
      <c r="FN172" s="71">
        <v>2682</v>
      </c>
    </row>
    <row r="173" spans="2:170" x14ac:dyDescent="0.2">
      <c r="B173" s="73" t="s">
        <v>62</v>
      </c>
      <c r="C173" s="46">
        <v>279217</v>
      </c>
      <c r="D173" s="46">
        <v>126561.66812705366</v>
      </c>
      <c r="E173" s="46">
        <v>16638569.87607667</v>
      </c>
      <c r="F173" s="49">
        <v>45.327350457548668</v>
      </c>
      <c r="G173" s="50">
        <v>131.46610756878945</v>
      </c>
      <c r="H173" s="50">
        <v>59.590103310603119</v>
      </c>
      <c r="I173" s="49">
        <v>31.110965448208962</v>
      </c>
      <c r="J173" s="49">
        <v>22.241032382995911</v>
      </c>
      <c r="K173" s="69">
        <v>60.271397731289014</v>
      </c>
      <c r="L173" s="46">
        <v>279589</v>
      </c>
      <c r="M173" s="46">
        <v>91387.050658561304</v>
      </c>
      <c r="N173" s="46">
        <v>10103797.238994248</v>
      </c>
      <c r="O173" s="49">
        <v>32.686211066444422</v>
      </c>
      <c r="P173" s="50">
        <v>110.56049151584811</v>
      </c>
      <c r="Q173" s="50">
        <v>36.138035612968494</v>
      </c>
      <c r="R173" s="49">
        <v>4.2089827480083093</v>
      </c>
      <c r="S173" s="49">
        <v>14.563387546947602</v>
      </c>
      <c r="T173" s="69">
        <v>19.385340764434822</v>
      </c>
      <c r="U173" s="46">
        <v>270570</v>
      </c>
      <c r="V173" s="46">
        <v>85675.687299893281</v>
      </c>
      <c r="W173" s="46">
        <v>8549164.972635543</v>
      </c>
      <c r="X173" s="49">
        <v>31.664887940234792</v>
      </c>
      <c r="Y173" s="50">
        <v>99.785192766655427</v>
      </c>
      <c r="Z173" s="50">
        <v>31.596869470508715</v>
      </c>
      <c r="AA173" s="49">
        <v>-15.543009779937755</v>
      </c>
      <c r="AB173" s="49">
        <v>-7.3683423216290498</v>
      </c>
      <c r="AC173" s="69">
        <v>-21.766089933897316</v>
      </c>
      <c r="AD173" s="46">
        <v>279589</v>
      </c>
      <c r="AE173" s="46">
        <v>96216.520737327184</v>
      </c>
      <c r="AF173" s="46">
        <v>10747605.917899815</v>
      </c>
      <c r="AG173" s="49">
        <v>34.413557306377285</v>
      </c>
      <c r="AH173" s="50">
        <v>111.70229224190065</v>
      </c>
      <c r="AI173" s="50">
        <v>38.440732353203508</v>
      </c>
      <c r="AJ173" s="49">
        <v>-11.156663878720499</v>
      </c>
      <c r="AK173" s="49">
        <v>7.1622483255182008</v>
      </c>
      <c r="AL173" s="69">
        <v>-4.7934835252268337</v>
      </c>
      <c r="AM173" s="46">
        <v>270570</v>
      </c>
      <c r="AN173" s="46">
        <v>148629.8552036199</v>
      </c>
      <c r="AO173" s="46">
        <v>17372733.455184985</v>
      </c>
      <c r="AP173" s="49">
        <v>54.932126696832576</v>
      </c>
      <c r="AQ173" s="50">
        <v>116.88589369467319</v>
      </c>
      <c r="AR173" s="50">
        <v>64.207907215082912</v>
      </c>
      <c r="AS173" s="49">
        <v>24.043126977934296</v>
      </c>
      <c r="AT173" s="49">
        <v>2.231826511776259</v>
      </c>
      <c r="AU173" s="69">
        <v>26.811554371776417</v>
      </c>
      <c r="AV173" s="46">
        <v>279806</v>
      </c>
      <c r="AW173" s="46">
        <v>154218.43010752689</v>
      </c>
      <c r="AX173" s="46">
        <v>20589096.607721291</v>
      </c>
      <c r="AY173" s="49">
        <v>55.116198404439821</v>
      </c>
      <c r="AZ173" s="50">
        <v>133.50607053492763</v>
      </c>
      <c r="BA173" s="50">
        <v>73.583470718002076</v>
      </c>
      <c r="BB173" s="49">
        <v>-7.7213015027010643</v>
      </c>
      <c r="BC173" s="49">
        <v>3.7624093457762409</v>
      </c>
      <c r="BD173" s="69">
        <v>-4.2493991263927589</v>
      </c>
      <c r="BE173" s="46">
        <v>279806</v>
      </c>
      <c r="BF173" s="46">
        <v>158403.31125827815</v>
      </c>
      <c r="BG173" s="46">
        <v>23263832.234307088</v>
      </c>
      <c r="BH173" s="49">
        <v>56.611835077974789</v>
      </c>
      <c r="BI173" s="50">
        <v>146.86455762515712</v>
      </c>
      <c r="BJ173" s="50">
        <v>83.1427211507512</v>
      </c>
      <c r="BK173" s="49">
        <v>-8.2929841560278401</v>
      </c>
      <c r="BL173" s="49">
        <v>-0.57022899319885956</v>
      </c>
      <c r="BM173" s="69">
        <v>-8.8159241490959417</v>
      </c>
      <c r="BN173" s="46">
        <v>252728</v>
      </c>
      <c r="BO173" s="46">
        <v>148374.60129310345</v>
      </c>
      <c r="BP173" s="46">
        <v>18801500.881010748</v>
      </c>
      <c r="BQ173" s="49">
        <v>58.709205665024633</v>
      </c>
      <c r="BR173" s="50">
        <v>126.71643743035051</v>
      </c>
      <c r="BS173" s="50">
        <v>74.394213862376731</v>
      </c>
      <c r="BT173" s="49">
        <v>22.645506731336972</v>
      </c>
      <c r="BU173" s="49">
        <v>6.0322506427338407</v>
      </c>
      <c r="BV173" s="69">
        <v>30.043791099448946</v>
      </c>
      <c r="BW173" s="46">
        <v>279806</v>
      </c>
      <c r="BX173" s="46">
        <v>192777.64718162839</v>
      </c>
      <c r="BY173" s="46">
        <v>25500126.83739106</v>
      </c>
      <c r="BZ173" s="49">
        <v>68.896895413832581</v>
      </c>
      <c r="CA173" s="50">
        <v>132.27740461717394</v>
      </c>
      <c r="CB173" s="50">
        <v>91.135025115226483</v>
      </c>
      <c r="CC173" s="49">
        <v>9.8541470960916637</v>
      </c>
      <c r="CD173" s="49">
        <v>1.7962741689984636</v>
      </c>
      <c r="CE173" s="69">
        <v>11.827428764016382</v>
      </c>
      <c r="CF173" s="46">
        <v>270780</v>
      </c>
      <c r="CG173" s="46">
        <v>200539.32189707365</v>
      </c>
      <c r="CH173" s="46">
        <v>29585349.565832119</v>
      </c>
      <c r="CI173" s="49">
        <v>74.059872182980158</v>
      </c>
      <c r="CJ173" s="50">
        <v>147.52891994427273</v>
      </c>
      <c r="CK173" s="50">
        <v>109.2597295436595</v>
      </c>
      <c r="CL173" s="49">
        <v>13.290678136429158</v>
      </c>
      <c r="CM173" s="49">
        <v>8.2938064463941021</v>
      </c>
      <c r="CN173" s="69">
        <v>22.686787702747402</v>
      </c>
      <c r="CO173" s="46">
        <v>279806</v>
      </c>
      <c r="CP173" s="46">
        <v>191584.76754385966</v>
      </c>
      <c r="CQ173" s="46">
        <v>26849381.001148496</v>
      </c>
      <c r="CR173" s="49">
        <v>68.47057159026599</v>
      </c>
      <c r="CS173" s="50">
        <v>140.14361029512352</v>
      </c>
      <c r="CT173" s="50">
        <v>95.957131016305922</v>
      </c>
      <c r="CU173" s="49">
        <v>32.205402172619372</v>
      </c>
      <c r="CV173" s="49">
        <v>8.7790763701571777</v>
      </c>
      <c r="CW173" s="69">
        <v>43.811815394845091</v>
      </c>
      <c r="CX173" s="46">
        <v>270780</v>
      </c>
      <c r="CY173" s="46">
        <v>175503.52129817446</v>
      </c>
      <c r="CZ173" s="46">
        <v>23623713.414418083</v>
      </c>
      <c r="DA173" s="49">
        <v>64.814063556457072</v>
      </c>
      <c r="DB173" s="50">
        <v>134.60535287085327</v>
      </c>
      <c r="DC173" s="50">
        <v>87.243198960108145</v>
      </c>
      <c r="DD173" s="49">
        <v>59.35372600160072</v>
      </c>
      <c r="DE173" s="49">
        <v>10.108498889777174</v>
      </c>
      <c r="DF173" s="69">
        <v>75.461995625376048</v>
      </c>
      <c r="DG173" s="46">
        <v>829376</v>
      </c>
      <c r="DH173" s="46">
        <v>303624.40608550824</v>
      </c>
      <c r="DI173" s="46">
        <v>35291532.087706462</v>
      </c>
      <c r="DJ173" s="49">
        <v>36.608776488047425</v>
      </c>
      <c r="DK173" s="50">
        <v>116.23417413212653</v>
      </c>
      <c r="DL173" s="50">
        <v>42.551909010758045</v>
      </c>
      <c r="DM173" s="49">
        <v>1.3208496831035814</v>
      </c>
      <c r="DN173" s="49">
        <v>7.7062006274927413</v>
      </c>
      <c r="DO173" s="49">
        <v>6.3021095504119042</v>
      </c>
      <c r="DP173" s="49">
        <v>11.531098157383912</v>
      </c>
      <c r="DQ173" s="69">
        <v>18.559910146059494</v>
      </c>
      <c r="DR173" s="46">
        <v>829965</v>
      </c>
      <c r="DS173" s="46">
        <v>399064.80604847398</v>
      </c>
      <c r="DT173" s="46">
        <v>48709435.98080609</v>
      </c>
      <c r="DU173" s="49">
        <v>48.082124673748169</v>
      </c>
      <c r="DV173" s="50">
        <v>122.05896195940016</v>
      </c>
      <c r="DW173" s="50">
        <v>58.68854226480164</v>
      </c>
      <c r="DX173" s="49">
        <v>1.1815578472045283</v>
      </c>
      <c r="DY173" s="49">
        <v>2.1689759035832972</v>
      </c>
      <c r="DZ173" s="49">
        <v>0.97588738253059404</v>
      </c>
      <c r="EA173" s="49">
        <v>3.7720830272306025</v>
      </c>
      <c r="EB173" s="69">
        <v>4.7847816920566073</v>
      </c>
      <c r="EC173" s="46">
        <v>812340</v>
      </c>
      <c r="ED173" s="46">
        <v>499555.55973301001</v>
      </c>
      <c r="EE173" s="46">
        <v>67565459.9527089</v>
      </c>
      <c r="EF173" s="49">
        <v>61.495871154074649</v>
      </c>
      <c r="EG173" s="50">
        <v>135.2511420127515</v>
      </c>
      <c r="EH173" s="50">
        <v>83.173868026576187</v>
      </c>
      <c r="EI173" s="49">
        <v>0.52344359060028955</v>
      </c>
      <c r="EJ173" s="49">
        <v>7.0289817543384459</v>
      </c>
      <c r="EK173" s="49">
        <v>6.4716626603463476</v>
      </c>
      <c r="EL173" s="49">
        <v>1.0906751733794986</v>
      </c>
      <c r="EM173" s="69">
        <v>7.6329226517660791</v>
      </c>
      <c r="EN173" s="46">
        <v>821366</v>
      </c>
      <c r="EO173" s="46">
        <v>567627.61073910771</v>
      </c>
      <c r="EP173" s="46">
        <v>80058443.981398702</v>
      </c>
      <c r="EQ173" s="49">
        <v>69.107755950344639</v>
      </c>
      <c r="ER173" s="50">
        <v>141.04043296476473</v>
      </c>
      <c r="ES173" s="50">
        <v>97.469878204599041</v>
      </c>
      <c r="ET173" s="49">
        <v>0.31375298150823711</v>
      </c>
      <c r="EU173" s="49">
        <v>31.821413393196881</v>
      </c>
      <c r="EV173" s="49">
        <v>31.409113381968631</v>
      </c>
      <c r="EW173" s="49">
        <v>8.3447823554518603</v>
      </c>
      <c r="EX173" s="69">
        <v>42.374917888961399</v>
      </c>
      <c r="EY173" s="46">
        <v>3293047</v>
      </c>
      <c r="EZ173" s="46">
        <v>1769872.3826061001</v>
      </c>
      <c r="FA173" s="46">
        <v>231624872.00262016</v>
      </c>
      <c r="FB173" s="49">
        <v>53.745737081982128</v>
      </c>
      <c r="FC173" s="50">
        <v>130.87094543028994</v>
      </c>
      <c r="FD173" s="50">
        <v>70.337554247667939</v>
      </c>
      <c r="FE173" s="49">
        <v>0.83604226173270169</v>
      </c>
      <c r="FF173" s="49">
        <v>12.741859391406726</v>
      </c>
      <c r="FG173" s="49">
        <v>11.807104744183208</v>
      </c>
      <c r="FH173" s="49">
        <v>5.9972103276024606</v>
      </c>
      <c r="FI173" s="69">
        <v>18.512411976762166</v>
      </c>
      <c r="FK173" s="70">
        <v>414</v>
      </c>
      <c r="FL173" s="71">
        <v>36</v>
      </c>
      <c r="FM173" s="46">
        <v>9026</v>
      </c>
      <c r="FN173" s="71">
        <v>986</v>
      </c>
    </row>
    <row r="174" spans="2:170" x14ac:dyDescent="0.2">
      <c r="B174" s="73" t="s">
        <v>63</v>
      </c>
      <c r="K174" s="69"/>
      <c r="T174" s="69"/>
      <c r="AC174" s="69"/>
      <c r="AL174" s="69"/>
      <c r="AU174" s="69"/>
      <c r="BD174" s="69"/>
      <c r="BM174" s="69"/>
      <c r="BV174" s="69"/>
      <c r="CE174" s="69"/>
      <c r="CN174" s="69"/>
      <c r="CW174" s="69"/>
      <c r="DF174" s="69"/>
      <c r="DQ174" s="69"/>
      <c r="EB174" s="69"/>
      <c r="EM174" s="69"/>
      <c r="EX174" s="69"/>
      <c r="FI174" s="69"/>
      <c r="FK174" s="70">
        <v>25</v>
      </c>
      <c r="FL174" s="71">
        <v>7</v>
      </c>
      <c r="FM174" s="46">
        <v>1106</v>
      </c>
      <c r="FN174" s="71">
        <v>680</v>
      </c>
    </row>
    <row r="175" spans="2:170" x14ac:dyDescent="0.2">
      <c r="B175" s="73" t="s">
        <v>64</v>
      </c>
      <c r="C175" s="46">
        <v>68479</v>
      </c>
      <c r="D175" s="46">
        <v>30267.275064267353</v>
      </c>
      <c r="E175" s="46">
        <v>4115857.657798843</v>
      </c>
      <c r="F175" s="49">
        <v>44.199353180197363</v>
      </c>
      <c r="G175" s="50">
        <v>135.9837530487805</v>
      </c>
      <c r="H175" s="50">
        <v>60.103939277717885</v>
      </c>
      <c r="I175" s="49">
        <v>-0.66640814875086862</v>
      </c>
      <c r="J175" s="49">
        <v>18.502490823993011</v>
      </c>
      <c r="K175" s="69">
        <v>17.712780568767254</v>
      </c>
      <c r="L175" s="46">
        <v>68479</v>
      </c>
      <c r="M175" s="46">
        <v>17735.400302114802</v>
      </c>
      <c r="N175" s="46">
        <v>1909506.186041472</v>
      </c>
      <c r="O175" s="49">
        <v>25.899035181756165</v>
      </c>
      <c r="P175" s="50">
        <v>107.66637084666077</v>
      </c>
      <c r="Q175" s="50">
        <v>27.884551264496736</v>
      </c>
      <c r="R175" s="49">
        <v>6.4532521939758674</v>
      </c>
      <c r="S175" s="49">
        <v>32.474781041763755</v>
      </c>
      <c r="T175" s="69">
        <v>41.023712755726152</v>
      </c>
      <c r="U175" s="46">
        <v>66270</v>
      </c>
      <c r="V175" s="46">
        <v>27285.487915407855</v>
      </c>
      <c r="W175" s="46">
        <v>4167380.7919427673</v>
      </c>
      <c r="X175" s="49">
        <v>41.173212487411881</v>
      </c>
      <c r="Y175" s="50">
        <v>152.73250032628104</v>
      </c>
      <c r="Z175" s="50">
        <v>62.884876896676737</v>
      </c>
      <c r="AA175" s="49">
        <v>18.049482088938088</v>
      </c>
      <c r="AB175" s="49">
        <v>26.355919544206696</v>
      </c>
      <c r="AC175" s="69">
        <v>49.162508610493497</v>
      </c>
      <c r="AD175" s="46">
        <v>75051</v>
      </c>
      <c r="AE175" s="46">
        <v>28675.46915167095</v>
      </c>
      <c r="AF175" s="46">
        <v>4070434.0260234447</v>
      </c>
      <c r="AG175" s="49">
        <v>38.207977444232526</v>
      </c>
      <c r="AH175" s="50">
        <v>141.94829749755831</v>
      </c>
      <c r="AI175" s="50">
        <v>54.235573490339164</v>
      </c>
      <c r="AJ175" s="49">
        <v>-9.6161464335971925</v>
      </c>
      <c r="AK175" s="49">
        <v>10.185286206979102</v>
      </c>
      <c r="AL175" s="69">
        <v>-0.41029226298966837</v>
      </c>
      <c r="AM175" s="46">
        <v>72660</v>
      </c>
      <c r="AN175" s="46">
        <v>43256.275695284159</v>
      </c>
      <c r="AO175" s="46">
        <v>6561177.3477026401</v>
      </c>
      <c r="AP175" s="49">
        <v>59.532446594115278</v>
      </c>
      <c r="AQ175" s="50">
        <v>151.68151308083941</v>
      </c>
      <c r="AR175" s="50">
        <v>90.299715767996702</v>
      </c>
      <c r="AS175" s="49">
        <v>-1.0340260793140998</v>
      </c>
      <c r="AT175" s="49">
        <v>14.430899335984197</v>
      </c>
      <c r="AU175" s="69">
        <v>13.247653993955238</v>
      </c>
      <c r="AV175" s="46">
        <v>75082</v>
      </c>
      <c r="AW175" s="46">
        <v>51377.443772672312</v>
      </c>
      <c r="AX175" s="46">
        <v>9216853.4317644462</v>
      </c>
      <c r="AY175" s="49">
        <v>68.428443265592705</v>
      </c>
      <c r="AZ175" s="50">
        <v>179.39493978224928</v>
      </c>
      <c r="BA175" s="50">
        <v>122.75716459024063</v>
      </c>
      <c r="BB175" s="49">
        <v>-5.9862547277378679</v>
      </c>
      <c r="BC175" s="49">
        <v>4.620523963694148</v>
      </c>
      <c r="BD175" s="69">
        <v>-1.6423270982637896</v>
      </c>
      <c r="BE175" s="46">
        <v>75082</v>
      </c>
      <c r="BF175" s="46">
        <v>59958.411124546554</v>
      </c>
      <c r="BG175" s="46">
        <v>13302943.691101184</v>
      </c>
      <c r="BH175" s="49">
        <v>79.857237586301054</v>
      </c>
      <c r="BI175" s="50">
        <v>221.8695165798857</v>
      </c>
      <c r="BJ175" s="50">
        <v>177.17886698677691</v>
      </c>
      <c r="BK175" s="49">
        <v>0.55447624785407579</v>
      </c>
      <c r="BL175" s="49">
        <v>1.2693132273962355</v>
      </c>
      <c r="BM175" s="69">
        <v>1.830827515638018</v>
      </c>
      <c r="BN175" s="46">
        <v>67816</v>
      </c>
      <c r="BO175" s="46">
        <v>45418.657627118642</v>
      </c>
      <c r="BP175" s="46">
        <v>6932318.6620831583</v>
      </c>
      <c r="BQ175" s="49">
        <v>66.973365617433416</v>
      </c>
      <c r="BR175" s="50">
        <v>152.63151806459376</v>
      </c>
      <c r="BS175" s="50">
        <v>102.22246464083931</v>
      </c>
      <c r="BT175" s="49">
        <v>20.62016661871942</v>
      </c>
      <c r="BU175" s="49">
        <v>12.119868463308094</v>
      </c>
      <c r="BV175" s="69">
        <v>35.239172153075117</v>
      </c>
      <c r="BW175" s="46">
        <v>75082</v>
      </c>
      <c r="BX175" s="46">
        <v>50990.625988700565</v>
      </c>
      <c r="BY175" s="46">
        <v>8127045.0077616395</v>
      </c>
      <c r="BZ175" s="49">
        <v>67.913249498815375</v>
      </c>
      <c r="CA175" s="50">
        <v>159.38311895920987</v>
      </c>
      <c r="CB175" s="50">
        <v>108.24225523776191</v>
      </c>
      <c r="CC175" s="49">
        <v>0.61903201679388842</v>
      </c>
      <c r="CD175" s="49">
        <v>15.525803627856153</v>
      </c>
      <c r="CE175" s="69">
        <v>16.240945339861288</v>
      </c>
      <c r="CF175" s="46">
        <v>72660</v>
      </c>
      <c r="CG175" s="46">
        <v>54042.072316384183</v>
      </c>
      <c r="CH175" s="46">
        <v>10623767.539746055</v>
      </c>
      <c r="CI175" s="49">
        <v>74.376647834274948</v>
      </c>
      <c r="CJ175" s="50">
        <v>196.58327455598328</v>
      </c>
      <c r="CK175" s="50">
        <v>146.21204981758953</v>
      </c>
      <c r="CL175" s="49">
        <v>0.14138796958814984</v>
      </c>
      <c r="CM175" s="49">
        <v>19.535138568901086</v>
      </c>
      <c r="CN175" s="69">
        <v>19.704146874251524</v>
      </c>
      <c r="CO175" s="46">
        <v>75082</v>
      </c>
      <c r="CP175" s="46">
        <v>42624.463276836155</v>
      </c>
      <c r="CQ175" s="46">
        <v>6239136.1446585087</v>
      </c>
      <c r="CR175" s="49">
        <v>56.770548569345728</v>
      </c>
      <c r="CS175" s="50">
        <v>146.37453858683787</v>
      </c>
      <c r="CT175" s="50">
        <v>83.097628521596505</v>
      </c>
      <c r="CU175" s="49">
        <v>12.93237301183162</v>
      </c>
      <c r="CV175" s="49">
        <v>13.252900614932763</v>
      </c>
      <c r="CW175" s="69">
        <v>27.899188169260693</v>
      </c>
      <c r="CX175" s="46">
        <v>72660</v>
      </c>
      <c r="CY175" s="46">
        <v>39329.448587570623</v>
      </c>
      <c r="CZ175" s="46">
        <v>6158311.0502837487</v>
      </c>
      <c r="DA175" s="49">
        <v>54.128060263653481</v>
      </c>
      <c r="DB175" s="50">
        <v>156.58269493841757</v>
      </c>
      <c r="DC175" s="50">
        <v>84.755175478719366</v>
      </c>
      <c r="DD175" s="49">
        <v>31.585139730629344</v>
      </c>
      <c r="DE175" s="49">
        <v>18.00128170749252</v>
      </c>
      <c r="DF175" s="69">
        <v>55.272151418867971</v>
      </c>
      <c r="DG175" s="46">
        <v>203228</v>
      </c>
      <c r="DH175" s="46">
        <v>75288.16328179001</v>
      </c>
      <c r="DI175" s="46">
        <v>10192744.635783082</v>
      </c>
      <c r="DJ175" s="49">
        <v>37.046156672205605</v>
      </c>
      <c r="DK175" s="50">
        <v>135.38309598061886</v>
      </c>
      <c r="DL175" s="50">
        <v>50.154233844662556</v>
      </c>
      <c r="DM175" s="49">
        <v>-8.7190082644628095</v>
      </c>
      <c r="DN175" s="49">
        <v>-2.1644819249827223</v>
      </c>
      <c r="DO175" s="49">
        <v>7.180603776231786</v>
      </c>
      <c r="DP175" s="49">
        <v>24.40302707536787</v>
      </c>
      <c r="DQ175" s="69">
        <v>33.335915535203249</v>
      </c>
      <c r="DR175" s="46">
        <v>222793</v>
      </c>
      <c r="DS175" s="46">
        <v>123309.18861962741</v>
      </c>
      <c r="DT175" s="46">
        <v>19848464.805490531</v>
      </c>
      <c r="DU175" s="49">
        <v>55.346976170538312</v>
      </c>
      <c r="DV175" s="50">
        <v>160.96501021280099</v>
      </c>
      <c r="DW175" s="50">
        <v>89.089265845383522</v>
      </c>
      <c r="DX175" s="49">
        <v>6.8720804886812786E-2</v>
      </c>
      <c r="DY175" s="49">
        <v>-5.1388156226396235</v>
      </c>
      <c r="DZ175" s="49">
        <v>-5.2039602242029375</v>
      </c>
      <c r="EA175" s="49">
        <v>8.7657168400571752</v>
      </c>
      <c r="EB175" s="69">
        <v>3.1055921981080425</v>
      </c>
      <c r="EC175" s="46">
        <v>217980</v>
      </c>
      <c r="ED175" s="46">
        <v>156367.69474036575</v>
      </c>
      <c r="EE175" s="46">
        <v>28362307.360945985</v>
      </c>
      <c r="EF175" s="49">
        <v>71.734881521408283</v>
      </c>
      <c r="EG175" s="50">
        <v>181.38214167599642</v>
      </c>
      <c r="EH175" s="50">
        <v>130.11426443226893</v>
      </c>
      <c r="EI175" s="49">
        <v>8.2644628099173556E-2</v>
      </c>
      <c r="EJ175" s="49">
        <v>5.770472897899932</v>
      </c>
      <c r="EK175" s="49">
        <v>5.6831314669051407</v>
      </c>
      <c r="EL175" s="49">
        <v>6.5756344443918247</v>
      </c>
      <c r="EM175" s="69">
        <v>12.632467861564937</v>
      </c>
      <c r="EN175" s="46">
        <v>220402</v>
      </c>
      <c r="EO175" s="46">
        <v>135995.98418079095</v>
      </c>
      <c r="EP175" s="46">
        <v>23021214.734688312</v>
      </c>
      <c r="EQ175" s="49">
        <v>61.703607127335943</v>
      </c>
      <c r="ER175" s="50">
        <v>169.27863622858354</v>
      </c>
      <c r="ES175" s="50">
        <v>104.45102464899735</v>
      </c>
      <c r="ET175" s="49">
        <v>3.0151763721599805</v>
      </c>
      <c r="EU175" s="49">
        <v>14.347987659648949</v>
      </c>
      <c r="EV175" s="49">
        <v>11.001108464344341</v>
      </c>
      <c r="EW175" s="49">
        <v>15.938755159420385</v>
      </c>
      <c r="EX175" s="69">
        <v>28.693303366841604</v>
      </c>
      <c r="EY175" s="46">
        <v>864403</v>
      </c>
      <c r="EZ175" s="46">
        <v>490961.03082257416</v>
      </c>
      <c r="FA175" s="46">
        <v>81424731.536907911</v>
      </c>
      <c r="FB175" s="49">
        <v>56.797700936088162</v>
      </c>
      <c r="FC175" s="50">
        <v>165.8476466054463</v>
      </c>
      <c r="FD175" s="50">
        <v>94.197650328501766</v>
      </c>
      <c r="FE175" s="49">
        <v>-1.4398578841568883</v>
      </c>
      <c r="FF175" s="49">
        <v>3.6413806524232157</v>
      </c>
      <c r="FG175" s="49">
        <v>5.1554699775672477</v>
      </c>
      <c r="FH175" s="49">
        <v>12.014403068896344</v>
      </c>
      <c r="FI175" s="69">
        <v>17.789271989656303</v>
      </c>
      <c r="FK175" s="70">
        <v>60</v>
      </c>
      <c r="FL175" s="71">
        <v>21</v>
      </c>
      <c r="FM175" s="46">
        <v>2422</v>
      </c>
      <c r="FN175" s="71">
        <v>885</v>
      </c>
    </row>
    <row r="176" spans="2:170" x14ac:dyDescent="0.2">
      <c r="B176" s="74" t="s">
        <v>91</v>
      </c>
      <c r="C176" s="75">
        <v>539586</v>
      </c>
      <c r="D176" s="75">
        <v>198355.7978293254</v>
      </c>
      <c r="E176" s="75">
        <v>22591669.575325355</v>
      </c>
      <c r="F176" s="76">
        <v>36.760738386341636</v>
      </c>
      <c r="G176" s="77">
        <v>113.89467725447724</v>
      </c>
      <c r="H176" s="77">
        <v>41.868524341486534</v>
      </c>
      <c r="I176" s="76">
        <v>23.606970062564557</v>
      </c>
      <c r="J176" s="76">
        <v>17.259453866959696</v>
      </c>
      <c r="K176" s="78">
        <v>44.940858036817176</v>
      </c>
      <c r="L176" s="75">
        <v>539958</v>
      </c>
      <c r="M176" s="75">
        <v>124671.49217242119</v>
      </c>
      <c r="N176" s="75">
        <v>13465836.99132417</v>
      </c>
      <c r="O176" s="76">
        <v>23.089109184866452</v>
      </c>
      <c r="P176" s="77">
        <v>108.0105544313279</v>
      </c>
      <c r="Q176" s="77">
        <v>24.938674843828906</v>
      </c>
      <c r="R176" s="76">
        <v>-32.462233204512465</v>
      </c>
      <c r="S176" s="76">
        <v>22.163301193317142</v>
      </c>
      <c r="T176" s="78">
        <v>-17.493634530344735</v>
      </c>
      <c r="U176" s="75">
        <v>519990</v>
      </c>
      <c r="V176" s="75">
        <v>141942.59146476994</v>
      </c>
      <c r="W176" s="75">
        <v>15898476.233884774</v>
      </c>
      <c r="X176" s="76">
        <v>27.297177150477886</v>
      </c>
      <c r="Y176" s="77">
        <v>112.00638279054363</v>
      </c>
      <c r="Z176" s="77">
        <v>30.574580730177068</v>
      </c>
      <c r="AA176" s="76">
        <v>-27.144644393161407</v>
      </c>
      <c r="AB176" s="76">
        <v>13.437999293385777</v>
      </c>
      <c r="AC176" s="78">
        <v>-17.354342221735759</v>
      </c>
      <c r="AD176" s="75">
        <v>543895</v>
      </c>
      <c r="AE176" s="75">
        <v>154408.35019797625</v>
      </c>
      <c r="AF176" s="75">
        <v>17779050.061486799</v>
      </c>
      <c r="AG176" s="76">
        <v>28.389367469452054</v>
      </c>
      <c r="AH176" s="77">
        <v>115.1430608428314</v>
      </c>
      <c r="AI176" s="77">
        <v>32.688386658246166</v>
      </c>
      <c r="AJ176" s="76">
        <v>-24.945471993703258</v>
      </c>
      <c r="AK176" s="76">
        <v>14.373179357454569</v>
      </c>
      <c r="AL176" s="78">
        <v>-14.157750067509415</v>
      </c>
      <c r="AM176" s="75">
        <v>534390</v>
      </c>
      <c r="AN176" s="75">
        <v>218723.46754297271</v>
      </c>
      <c r="AO176" s="75">
        <v>26317383.693400692</v>
      </c>
      <c r="AP176" s="76">
        <v>40.929558476575664</v>
      </c>
      <c r="AQ176" s="77">
        <v>120.32263382176905</v>
      </c>
      <c r="AR176" s="77">
        <v>49.247522770636976</v>
      </c>
      <c r="AS176" s="76">
        <v>13.912163562808704</v>
      </c>
      <c r="AT176" s="76">
        <v>11.599494840091277</v>
      </c>
      <c r="AU176" s="78">
        <v>27.125399097364959</v>
      </c>
      <c r="AV176" s="75">
        <v>554125</v>
      </c>
      <c r="AW176" s="75">
        <v>270579.89001189062</v>
      </c>
      <c r="AX176" s="75">
        <v>36999503.861177176</v>
      </c>
      <c r="AY176" s="76">
        <v>48.830117755360362</v>
      </c>
      <c r="AZ176" s="77">
        <v>136.74151415890972</v>
      </c>
      <c r="BA176" s="77">
        <v>66.771042384258379</v>
      </c>
      <c r="BB176" s="76">
        <v>-0.5249095874323455</v>
      </c>
      <c r="BC176" s="76">
        <v>7.2066918877653361</v>
      </c>
      <c r="BD176" s="78">
        <v>6.643953683598915</v>
      </c>
      <c r="BE176" s="75">
        <v>553722</v>
      </c>
      <c r="BF176" s="75">
        <v>286983.03773208224</v>
      </c>
      <c r="BG176" s="75">
        <v>42975849.890746489</v>
      </c>
      <c r="BH176" s="76">
        <v>51.827999922719748</v>
      </c>
      <c r="BI176" s="77">
        <v>149.75048780014413</v>
      </c>
      <c r="BJ176" s="77">
        <v>77.612682701331153</v>
      </c>
      <c r="BK176" s="76">
        <v>8.4596047926380447</v>
      </c>
      <c r="BL176" s="76">
        <v>2.0622340990648822</v>
      </c>
      <c r="BM176" s="78">
        <v>10.696295746330598</v>
      </c>
      <c r="BN176" s="75">
        <v>500136</v>
      </c>
      <c r="BO176" s="75">
        <v>266805.49872122763</v>
      </c>
      <c r="BP176" s="75">
        <v>33100438.322857272</v>
      </c>
      <c r="BQ176" s="76">
        <v>53.346589471909162</v>
      </c>
      <c r="BR176" s="77">
        <v>124.06205449851821</v>
      </c>
      <c r="BS176" s="77">
        <v>66.182874903740725</v>
      </c>
      <c r="BT176" s="76">
        <v>41.255642526568614</v>
      </c>
      <c r="BU176" s="76">
        <v>14.286973561127292</v>
      </c>
      <c r="BV176" s="78">
        <v>61.436798828040303</v>
      </c>
      <c r="BW176" s="75">
        <v>554032</v>
      </c>
      <c r="BX176" s="75">
        <v>343804.58273520856</v>
      </c>
      <c r="BY176" s="75">
        <v>43612333.074055888</v>
      </c>
      <c r="BZ176" s="76">
        <v>62.055004536779201</v>
      </c>
      <c r="CA176" s="77">
        <v>126.85209931493334</v>
      </c>
      <c r="CB176" s="77">
        <v>78.718075984881537</v>
      </c>
      <c r="CC176" s="76">
        <v>29.989585617304922</v>
      </c>
      <c r="CD176" s="76">
        <v>12.85100378203424</v>
      </c>
      <c r="CE176" s="78">
        <v>46.694552181413535</v>
      </c>
      <c r="CF176" s="75">
        <v>536160</v>
      </c>
      <c r="CG176" s="75">
        <v>360367.7294986397</v>
      </c>
      <c r="CH176" s="75">
        <v>57010033.335961461</v>
      </c>
      <c r="CI176" s="76">
        <v>67.212721855162584</v>
      </c>
      <c r="CJ176" s="77">
        <v>158.1996074267706</v>
      </c>
      <c r="CK176" s="77">
        <v>106.33026211571446</v>
      </c>
      <c r="CL176" s="76">
        <v>17.892368663332569</v>
      </c>
      <c r="CM176" s="76">
        <v>27.639669272000042</v>
      </c>
      <c r="CN176" s="78">
        <v>50.47742945883062</v>
      </c>
      <c r="CO176" s="75">
        <v>554032</v>
      </c>
      <c r="CP176" s="75">
        <v>327380.47837150126</v>
      </c>
      <c r="CQ176" s="75">
        <v>42502042.940088205</v>
      </c>
      <c r="CR176" s="76">
        <v>59.090535992776822</v>
      </c>
      <c r="CS176" s="77">
        <v>129.8246100424418</v>
      </c>
      <c r="CT176" s="77">
        <v>76.714057924611225</v>
      </c>
      <c r="CU176" s="76">
        <v>28.270821890093998</v>
      </c>
      <c r="CV176" s="76">
        <v>14.04103648717059</v>
      </c>
      <c r="CW176" s="78">
        <v>46.281374794056191</v>
      </c>
      <c r="CX176" s="75">
        <v>536280</v>
      </c>
      <c r="CY176" s="75">
        <v>314635.36327154597</v>
      </c>
      <c r="CZ176" s="75">
        <v>42331044.6557291</v>
      </c>
      <c r="DA176" s="76">
        <v>58.669978979552837</v>
      </c>
      <c r="DB176" s="77">
        <v>134.54000915718842</v>
      </c>
      <c r="DC176" s="77">
        <v>78.934595091610916</v>
      </c>
      <c r="DD176" s="76">
        <v>70.405796517404838</v>
      </c>
      <c r="DE176" s="76">
        <v>22.063418834640959</v>
      </c>
      <c r="DF176" s="78">
        <v>108.00314112188801</v>
      </c>
      <c r="DG176" s="75">
        <v>1599534</v>
      </c>
      <c r="DH176" s="75">
        <v>464969.88146651653</v>
      </c>
      <c r="DI176" s="75">
        <v>51955982.800534293</v>
      </c>
      <c r="DJ176" s="76">
        <v>29.069083962361322</v>
      </c>
      <c r="DK176" s="77">
        <v>111.74053389579763</v>
      </c>
      <c r="DL176" s="77">
        <v>32.481949618160222</v>
      </c>
      <c r="DM176" s="76">
        <v>4.6798318090345381</v>
      </c>
      <c r="DN176" s="76">
        <v>-9.6863332205746655</v>
      </c>
      <c r="DO176" s="76">
        <v>-13.723909163104933</v>
      </c>
      <c r="DP176" s="76">
        <v>17.997663010628507</v>
      </c>
      <c r="DQ176" s="78">
        <v>1.803770924438415</v>
      </c>
      <c r="DR176" s="75">
        <v>1632410</v>
      </c>
      <c r="DS176" s="75">
        <v>643711.70775283955</v>
      </c>
      <c r="DT176" s="75">
        <v>81095937.616064668</v>
      </c>
      <c r="DU176" s="76">
        <v>39.433212719405027</v>
      </c>
      <c r="DV176" s="77">
        <v>125.98176581122924</v>
      </c>
      <c r="DW176" s="77">
        <v>49.678657700004699</v>
      </c>
      <c r="DX176" s="76">
        <v>5.6447500239453063</v>
      </c>
      <c r="DY176" s="76">
        <v>1.4558195692714906</v>
      </c>
      <c r="DZ176" s="76">
        <v>-3.9651099120202775</v>
      </c>
      <c r="EA176" s="76">
        <v>10.731630621794913</v>
      </c>
      <c r="EB176" s="78">
        <v>6.3409997603050154</v>
      </c>
      <c r="EC176" s="75">
        <v>1607890</v>
      </c>
      <c r="ED176" s="75">
        <v>897593.11918851838</v>
      </c>
      <c r="EE176" s="75">
        <v>119688621.28765965</v>
      </c>
      <c r="EF176" s="76">
        <v>55.824286436790977</v>
      </c>
      <c r="EG176" s="77">
        <v>133.34396034125777</v>
      </c>
      <c r="EH176" s="77">
        <v>74.438314367064692</v>
      </c>
      <c r="EI176" s="76">
        <v>1.0360040794192293</v>
      </c>
      <c r="EJ176" s="76">
        <v>26.306523662273964</v>
      </c>
      <c r="EK176" s="76">
        <v>25.011400453829616</v>
      </c>
      <c r="EL176" s="76">
        <v>7.4766056595747576</v>
      </c>
      <c r="EM176" s="78">
        <v>34.358009895354463</v>
      </c>
      <c r="EN176" s="75">
        <v>1626472</v>
      </c>
      <c r="EO176" s="75">
        <v>1002383.571141687</v>
      </c>
      <c r="EP176" s="75">
        <v>141843120.93177876</v>
      </c>
      <c r="EQ176" s="76">
        <v>61.629316160480286</v>
      </c>
      <c r="ER176" s="77">
        <v>141.50583171492266</v>
      </c>
      <c r="ES176" s="77">
        <v>87.209076413106871</v>
      </c>
      <c r="ET176" s="76">
        <v>1.4383728668106515</v>
      </c>
      <c r="EU176" s="76">
        <v>36.264931273164699</v>
      </c>
      <c r="EV176" s="76">
        <v>34.332725793987613</v>
      </c>
      <c r="EW176" s="76">
        <v>20.839518338530915</v>
      </c>
      <c r="EX176" s="78">
        <v>62.327018820475693</v>
      </c>
      <c r="EY176" s="75">
        <v>6466306</v>
      </c>
      <c r="EZ176" s="75">
        <v>3008658.2795495614</v>
      </c>
      <c r="FA176" s="75">
        <v>394583662.63603741</v>
      </c>
      <c r="FB176" s="76">
        <v>46.528238526750222</v>
      </c>
      <c r="FC176" s="77">
        <v>131.14937821888901</v>
      </c>
      <c r="FD176" s="77">
        <v>61.021495524034492</v>
      </c>
      <c r="FE176" s="76">
        <v>3.1633728327503481</v>
      </c>
      <c r="FF176" s="76">
        <v>15.914939130076732</v>
      </c>
      <c r="FG176" s="76">
        <v>12.360555832030089</v>
      </c>
      <c r="FH176" s="76">
        <v>15.294860701505389</v>
      </c>
      <c r="FI176" s="78">
        <v>29.54594633011898</v>
      </c>
      <c r="FK176" s="79">
        <v>606</v>
      </c>
      <c r="FL176" s="80">
        <v>108</v>
      </c>
      <c r="FM176" s="75">
        <v>17876</v>
      </c>
      <c r="FN176" s="80">
        <v>5233</v>
      </c>
    </row>
    <row r="177" spans="2:170" x14ac:dyDescent="0.2">
      <c r="B177" s="72" t="s">
        <v>110</v>
      </c>
      <c r="K177" s="69"/>
      <c r="T177" s="69"/>
      <c r="AC177" s="69"/>
      <c r="AL177" s="69"/>
      <c r="AU177" s="69"/>
      <c r="BD177" s="69"/>
      <c r="BM177" s="69"/>
      <c r="BV177" s="69"/>
      <c r="CE177" s="69"/>
      <c r="CN177" s="69"/>
      <c r="CW177" s="69"/>
      <c r="DF177" s="69"/>
      <c r="DQ177" s="69"/>
      <c r="EB177" s="69"/>
      <c r="EM177" s="69"/>
      <c r="EX177" s="69"/>
      <c r="FI177" s="69"/>
      <c r="FK177" s="70"/>
      <c r="FL177" s="71"/>
      <c r="FN177" s="71"/>
    </row>
    <row r="178" spans="2:170" x14ac:dyDescent="0.2">
      <c r="B178" s="73" t="s">
        <v>61</v>
      </c>
      <c r="C178" s="46">
        <v>907711</v>
      </c>
      <c r="D178" s="46">
        <v>282014.41543349583</v>
      </c>
      <c r="E178" s="46">
        <v>49025654.571238451</v>
      </c>
      <c r="F178" s="49">
        <v>31.068744945637523</v>
      </c>
      <c r="G178" s="50">
        <v>173.84095240620636</v>
      </c>
      <c r="H178" s="50">
        <v>54.010202114151369</v>
      </c>
      <c r="I178" s="49">
        <v>15.555746731756976</v>
      </c>
      <c r="J178" s="49">
        <v>47.373409559598805</v>
      </c>
      <c r="K178" s="69">
        <v>70.298443901093819</v>
      </c>
      <c r="L178" s="46">
        <v>910718</v>
      </c>
      <c r="M178" s="46">
        <v>168124.54867486574</v>
      </c>
      <c r="N178" s="46">
        <v>24494344.756783243</v>
      </c>
      <c r="O178" s="49">
        <v>18.460659465923122</v>
      </c>
      <c r="P178" s="50">
        <v>145.69166103251578</v>
      </c>
      <c r="Q178" s="50">
        <v>26.895641413459757</v>
      </c>
      <c r="R178" s="49">
        <v>-44.69601560700989</v>
      </c>
      <c r="S178" s="49">
        <v>29.802562738950325</v>
      </c>
      <c r="T178" s="69">
        <v>-28.214010961267999</v>
      </c>
      <c r="U178" s="46">
        <v>773970</v>
      </c>
      <c r="V178" s="46">
        <v>168234.01514840301</v>
      </c>
      <c r="W178" s="46">
        <v>22948545.59045855</v>
      </c>
      <c r="X178" s="49">
        <v>21.736503372017392</v>
      </c>
      <c r="Y178" s="50">
        <v>136.40847583774971</v>
      </c>
      <c r="Z178" s="50">
        <v>29.650432950189991</v>
      </c>
      <c r="AA178" s="49">
        <v>-5.86299668169677</v>
      </c>
      <c r="AB178" s="49">
        <v>26.193218822301539</v>
      </c>
      <c r="AC178" s="69">
        <v>18.794514590155185</v>
      </c>
      <c r="AD178" s="46">
        <v>862296</v>
      </c>
      <c r="AE178" s="46">
        <v>167890.02950072123</v>
      </c>
      <c r="AF178" s="46">
        <v>24791015.444123536</v>
      </c>
      <c r="AG178" s="49">
        <v>19.470115772393846</v>
      </c>
      <c r="AH178" s="50">
        <v>147.66222579058538</v>
      </c>
      <c r="AI178" s="50">
        <v>28.750006313520576</v>
      </c>
      <c r="AJ178" s="49">
        <v>-12.855183703459714</v>
      </c>
      <c r="AK178" s="49">
        <v>39.684055204105512</v>
      </c>
      <c r="AL178" s="69">
        <v>21.727413303513021</v>
      </c>
      <c r="AM178" s="46">
        <v>892680</v>
      </c>
      <c r="AN178" s="46">
        <v>283179.40619431483</v>
      </c>
      <c r="AO178" s="46">
        <v>55147761.904468738</v>
      </c>
      <c r="AP178" s="49">
        <v>31.722387215386792</v>
      </c>
      <c r="AQ178" s="50">
        <v>194.74495919603316</v>
      </c>
      <c r="AR178" s="50">
        <v>61.777750038612645</v>
      </c>
      <c r="AS178" s="49">
        <v>25.124365456893027</v>
      </c>
      <c r="AT178" s="49">
        <v>34.576963124110428</v>
      </c>
      <c r="AU178" s="69">
        <v>68.388571160285963</v>
      </c>
      <c r="AV178" s="46">
        <v>952506</v>
      </c>
      <c r="AW178" s="46">
        <v>397729.73555555556</v>
      </c>
      <c r="AX178" s="46">
        <v>88251570.01876533</v>
      </c>
      <c r="AY178" s="49">
        <v>41.756139652197</v>
      </c>
      <c r="AZ178" s="50">
        <v>221.88828777283666</v>
      </c>
      <c r="BA178" s="50">
        <v>92.651983314294441</v>
      </c>
      <c r="BB178" s="49">
        <v>3.36128618414745</v>
      </c>
      <c r="BC178" s="49">
        <v>21.111267995777752</v>
      </c>
      <c r="BD178" s="69">
        <v>25.182164314437809</v>
      </c>
      <c r="BE178" s="46">
        <v>942462</v>
      </c>
      <c r="BF178" s="46">
        <v>371378.76283252152</v>
      </c>
      <c r="BG178" s="46">
        <v>87119269.42454271</v>
      </c>
      <c r="BH178" s="49">
        <v>39.405171012998032</v>
      </c>
      <c r="BI178" s="50">
        <v>234.58333686094585</v>
      </c>
      <c r="BJ178" s="50">
        <v>92.437965058052967</v>
      </c>
      <c r="BK178" s="49">
        <v>-4.7852578951692735</v>
      </c>
      <c r="BL178" s="49">
        <v>22.133546867887897</v>
      </c>
      <c r="BM178" s="69">
        <v>16.289141673969688</v>
      </c>
      <c r="BN178" s="46">
        <v>856324</v>
      </c>
      <c r="BO178" s="46">
        <v>342391.13764044945</v>
      </c>
      <c r="BP178" s="46">
        <v>71246005.41541335</v>
      </c>
      <c r="BQ178" s="49">
        <v>39.983830610896042</v>
      </c>
      <c r="BR178" s="50">
        <v>208.08367268614862</v>
      </c>
      <c r="BS178" s="50">
        <v>83.199823215761029</v>
      </c>
      <c r="BT178" s="49">
        <v>13.153015379733228</v>
      </c>
      <c r="BU178" s="49">
        <v>24.650830138816776</v>
      </c>
      <c r="BV178" s="69">
        <v>41.04617299812876</v>
      </c>
      <c r="BW178" s="46">
        <v>953033</v>
      </c>
      <c r="BX178" s="46">
        <v>507078.99451192445</v>
      </c>
      <c r="BY178" s="46">
        <v>108968641.07414609</v>
      </c>
      <c r="BZ178" s="49">
        <v>53.206866342710534</v>
      </c>
      <c r="CA178" s="50">
        <v>214.89480387376526</v>
      </c>
      <c r="CB178" s="50">
        <v>114.3387910745442</v>
      </c>
      <c r="CC178" s="49">
        <v>19.533138477007025</v>
      </c>
      <c r="CD178" s="49">
        <v>21.698293520593811</v>
      </c>
      <c r="CE178" s="69">
        <v>45.469789718163433</v>
      </c>
      <c r="CF178" s="46">
        <v>936360</v>
      </c>
      <c r="CG178" s="46">
        <v>593431.53278655407</v>
      </c>
      <c r="CH178" s="46">
        <v>151393497.90694699</v>
      </c>
      <c r="CI178" s="49">
        <v>63.376429235182414</v>
      </c>
      <c r="CJ178" s="50">
        <v>255.11535795217057</v>
      </c>
      <c r="CK178" s="50">
        <v>161.68300430063971</v>
      </c>
      <c r="CL178" s="49">
        <v>14.873098818731211</v>
      </c>
      <c r="CM178" s="49">
        <v>38.352770495797955</v>
      </c>
      <c r="CN178" s="69">
        <v>58.930114770228172</v>
      </c>
      <c r="CO178" s="46">
        <v>970827</v>
      </c>
      <c r="CP178" s="46">
        <v>547799.92991426098</v>
      </c>
      <c r="CQ178" s="46">
        <v>118050126.37314503</v>
      </c>
      <c r="CR178" s="49">
        <v>56.42611195550402</v>
      </c>
      <c r="CS178" s="50">
        <v>215.49861532771951</v>
      </c>
      <c r="CT178" s="50">
        <v>121.59748994737994</v>
      </c>
      <c r="CU178" s="49">
        <v>19.90030371503002</v>
      </c>
      <c r="CV178" s="49">
        <v>22.442586372273251</v>
      </c>
      <c r="CW178" s="69">
        <v>46.809032936823712</v>
      </c>
      <c r="CX178" s="46">
        <v>949290</v>
      </c>
      <c r="CY178" s="46">
        <v>549491.60274830682</v>
      </c>
      <c r="CZ178" s="46">
        <v>121887468.58142206</v>
      </c>
      <c r="DA178" s="49">
        <v>57.88448237612392</v>
      </c>
      <c r="DB178" s="50">
        <v>221.81861919599217</v>
      </c>
      <c r="DC178" s="50">
        <v>128.39855953546552</v>
      </c>
      <c r="DD178" s="49">
        <v>100.74416446946034</v>
      </c>
      <c r="DE178" s="49">
        <v>36.933587701850882</v>
      </c>
      <c r="DF178" s="69">
        <v>174.88618650983219</v>
      </c>
      <c r="DG178" s="46">
        <v>2592399</v>
      </c>
      <c r="DH178" s="46">
        <v>618372.97925676452</v>
      </c>
      <c r="DI178" s="46">
        <v>96468544.918480247</v>
      </c>
      <c r="DJ178" s="49">
        <v>23.853310360664565</v>
      </c>
      <c r="DK178" s="50">
        <v>156.00381671661626</v>
      </c>
      <c r="DL178" s="50">
        <v>37.212074575896779</v>
      </c>
      <c r="DM178" s="49">
        <v>27.909038698370594</v>
      </c>
      <c r="DN178" s="49">
        <v>8.7055280439976652</v>
      </c>
      <c r="DO178" s="49">
        <v>-15.013411757085526</v>
      </c>
      <c r="DP178" s="49">
        <v>37.677131998770534</v>
      </c>
      <c r="DQ178" s="69">
        <v>17.00709727626046</v>
      </c>
      <c r="DR178" s="46">
        <v>2707482</v>
      </c>
      <c r="DS178" s="46">
        <v>848799.17125059164</v>
      </c>
      <c r="DT178" s="46">
        <v>168190347.36735761</v>
      </c>
      <c r="DU178" s="49">
        <v>31.350131644479688</v>
      </c>
      <c r="DV178" s="50">
        <v>198.15093259286729</v>
      </c>
      <c r="DW178" s="50">
        <v>62.120578222628112</v>
      </c>
      <c r="DX178" s="49">
        <v>26.580075812969739</v>
      </c>
      <c r="DY178" s="49">
        <v>31.5049281136952</v>
      </c>
      <c r="DZ178" s="49">
        <v>3.8907010198213969</v>
      </c>
      <c r="EA178" s="49">
        <v>27.105904379904754</v>
      </c>
      <c r="EB178" s="69">
        <v>32.051215097949701</v>
      </c>
      <c r="EC178" s="46">
        <v>2751819</v>
      </c>
      <c r="ED178" s="46">
        <v>1220848.8949848954</v>
      </c>
      <c r="EE178" s="46">
        <v>267333915.91410217</v>
      </c>
      <c r="EF178" s="49">
        <v>44.36515973561108</v>
      </c>
      <c r="EG178" s="50">
        <v>218.97379521108519</v>
      </c>
      <c r="EH178" s="50">
        <v>97.14807402452783</v>
      </c>
      <c r="EI178" s="49">
        <v>12.449676277278604</v>
      </c>
      <c r="EJ178" s="49">
        <v>22.818394000998797</v>
      </c>
      <c r="EK178" s="49">
        <v>9.220762626377164</v>
      </c>
      <c r="EL178" s="49">
        <v>22.124544655574393</v>
      </c>
      <c r="EM178" s="69">
        <v>33.385359026872216</v>
      </c>
      <c r="EN178" s="46">
        <v>2856477</v>
      </c>
      <c r="EO178" s="46">
        <v>1690723.0654491219</v>
      </c>
      <c r="EP178" s="46">
        <v>391331092.86151409</v>
      </c>
      <c r="EQ178" s="49">
        <v>59.189101310779741</v>
      </c>
      <c r="ER178" s="50">
        <v>231.45783059247572</v>
      </c>
      <c r="ES178" s="50">
        <v>136.99780984111339</v>
      </c>
      <c r="ET178" s="49">
        <v>10.442368454018641</v>
      </c>
      <c r="EU178" s="49">
        <v>49.342443111593106</v>
      </c>
      <c r="EV178" s="49">
        <v>35.222057623571061</v>
      </c>
      <c r="EW178" s="49">
        <v>31.158170282240974</v>
      </c>
      <c r="EX178" s="69">
        <v>77.354776596989154</v>
      </c>
      <c r="EY178" s="46">
        <v>10908177</v>
      </c>
      <c r="EZ178" s="46">
        <v>4378744.1109413737</v>
      </c>
      <c r="FA178" s="46">
        <v>923323901.06145406</v>
      </c>
      <c r="FB178" s="49">
        <v>40.141850567160517</v>
      </c>
      <c r="FC178" s="50">
        <v>210.8650055056429</v>
      </c>
      <c r="FD178" s="50">
        <v>84.645115408509966</v>
      </c>
      <c r="FE178" s="49">
        <v>18.576782112284782</v>
      </c>
      <c r="FF178" s="49">
        <v>31.082807002688977</v>
      </c>
      <c r="FG178" s="49">
        <v>10.546773716967893</v>
      </c>
      <c r="FH178" s="49">
        <v>29.696929453736647</v>
      </c>
      <c r="FI178" s="69">
        <v>43.375771121334814</v>
      </c>
      <c r="FK178" s="70">
        <v>303</v>
      </c>
      <c r="FL178" s="71">
        <v>183</v>
      </c>
      <c r="FM178" s="46">
        <v>31643</v>
      </c>
      <c r="FN178" s="71">
        <v>25543</v>
      </c>
    </row>
    <row r="179" spans="2:170" x14ac:dyDescent="0.2">
      <c r="B179" s="73" t="s">
        <v>62</v>
      </c>
      <c r="C179" s="46">
        <v>351974</v>
      </c>
      <c r="D179" s="46">
        <v>189835.27891791044</v>
      </c>
      <c r="E179" s="46">
        <v>34281006.459745727</v>
      </c>
      <c r="F179" s="49">
        <v>53.934460760712568</v>
      </c>
      <c r="G179" s="50">
        <v>180.58290669233142</v>
      </c>
      <c r="H179" s="50">
        <v>97.39641695052967</v>
      </c>
      <c r="I179" s="49">
        <v>22.31869982029545</v>
      </c>
      <c r="J179" s="49">
        <v>48.66586140589866</v>
      </c>
      <c r="K179" s="69">
        <v>81.846148748256326</v>
      </c>
      <c r="L179" s="46">
        <v>352346</v>
      </c>
      <c r="M179" s="46">
        <v>151900.70062001771</v>
      </c>
      <c r="N179" s="46">
        <v>24084033.231323369</v>
      </c>
      <c r="O179" s="49">
        <v>43.111231749478556</v>
      </c>
      <c r="P179" s="50">
        <v>158.55116620936465</v>
      </c>
      <c r="Q179" s="50">
        <v>68.353360706020126</v>
      </c>
      <c r="R179" s="49">
        <v>22.006330575169311</v>
      </c>
      <c r="S179" s="49">
        <v>47.928270283269555</v>
      </c>
      <c r="T179" s="69">
        <v>80.481854455709694</v>
      </c>
      <c r="U179" s="46">
        <v>340980</v>
      </c>
      <c r="V179" s="46">
        <v>149744.99094202899</v>
      </c>
      <c r="W179" s="46">
        <v>18653845.185927209</v>
      </c>
      <c r="X179" s="49">
        <v>43.91606280193237</v>
      </c>
      <c r="Y179" s="50">
        <v>124.57074569625304</v>
      </c>
      <c r="Z179" s="50">
        <v>54.706566912801947</v>
      </c>
      <c r="AA179" s="49">
        <v>34.290760131034212</v>
      </c>
      <c r="AB179" s="49">
        <v>15.319670632086391</v>
      </c>
      <c r="AC179" s="69">
        <v>54.863662272443598</v>
      </c>
      <c r="AD179" s="46">
        <v>352346</v>
      </c>
      <c r="AE179" s="46">
        <v>163463.64756039792</v>
      </c>
      <c r="AF179" s="46">
        <v>21005905.328655262</v>
      </c>
      <c r="AG179" s="49">
        <v>46.392934093305421</v>
      </c>
      <c r="AH179" s="50">
        <v>128.50505688669296</v>
      </c>
      <c r="AI179" s="50">
        <v>59.617266348008101</v>
      </c>
      <c r="AJ179" s="49">
        <v>-4.6838511195630372E-2</v>
      </c>
      <c r="AK179" s="49">
        <v>31.97902143924609</v>
      </c>
      <c r="AL179" s="69">
        <v>31.917204430531214</v>
      </c>
      <c r="AM179" s="46">
        <v>340980</v>
      </c>
      <c r="AN179" s="46">
        <v>212024.68677494201</v>
      </c>
      <c r="AO179" s="46">
        <v>27435213.336055346</v>
      </c>
      <c r="AP179" s="49">
        <v>62.180974477958237</v>
      </c>
      <c r="AQ179" s="50">
        <v>129.3963158411691</v>
      </c>
      <c r="AR179" s="50">
        <v>80.459890128615598</v>
      </c>
      <c r="AS179" s="49">
        <v>14.100620055207035</v>
      </c>
      <c r="AT179" s="49">
        <v>21.696700421930185</v>
      </c>
      <c r="AU179" s="69">
        <v>38.856689768065806</v>
      </c>
      <c r="AV179" s="46">
        <v>352563</v>
      </c>
      <c r="AW179" s="46">
        <v>226354.21990004543</v>
      </c>
      <c r="AX179" s="46">
        <v>32735625.841386467</v>
      </c>
      <c r="AY179" s="49">
        <v>64.202488604886341</v>
      </c>
      <c r="AZ179" s="50">
        <v>144.62123063507283</v>
      </c>
      <c r="BA179" s="50">
        <v>92.850429118729039</v>
      </c>
      <c r="BB179" s="49">
        <v>-2.661401087635364</v>
      </c>
      <c r="BC179" s="49">
        <v>14.978590198104769</v>
      </c>
      <c r="BD179" s="69">
        <v>11.918548747980225</v>
      </c>
      <c r="BE179" s="46">
        <v>352563</v>
      </c>
      <c r="BF179" s="46">
        <v>203806.27099767982</v>
      </c>
      <c r="BG179" s="46">
        <v>32205306.007345431</v>
      </c>
      <c r="BH179" s="49">
        <v>57.80705037048125</v>
      </c>
      <c r="BI179" s="50">
        <v>158.01921034957783</v>
      </c>
      <c r="BJ179" s="50">
        <v>91.346244521817184</v>
      </c>
      <c r="BK179" s="49">
        <v>-15.55933479913111</v>
      </c>
      <c r="BL179" s="49">
        <v>10.324995124888465</v>
      </c>
      <c r="BM179" s="69">
        <v>-6.8408402337015408</v>
      </c>
      <c r="BN179" s="46">
        <v>318444</v>
      </c>
      <c r="BO179" s="46">
        <v>194385.7230559345</v>
      </c>
      <c r="BP179" s="46">
        <v>26935950.862950206</v>
      </c>
      <c r="BQ179" s="49">
        <v>61.042356915481065</v>
      </c>
      <c r="BR179" s="50">
        <v>138.56959471863775</v>
      </c>
      <c r="BS179" s="50">
        <v>84.586146584486457</v>
      </c>
      <c r="BT179" s="49">
        <v>6.1034395394230669</v>
      </c>
      <c r="BU179" s="49">
        <v>14.978530279904113</v>
      </c>
      <c r="BV179" s="69">
        <v>21.99617535884521</v>
      </c>
      <c r="BW179" s="46">
        <v>352563</v>
      </c>
      <c r="BX179" s="46">
        <v>238261.54374158816</v>
      </c>
      <c r="BY179" s="46">
        <v>34269034.142094314</v>
      </c>
      <c r="BZ179" s="49">
        <v>67.579849201869777</v>
      </c>
      <c r="CA179" s="50">
        <v>143.82948084673518</v>
      </c>
      <c r="CB179" s="50">
        <v>97.199746264055818</v>
      </c>
      <c r="CC179" s="49">
        <v>-1.6842402399787915</v>
      </c>
      <c r="CD179" s="49">
        <v>14.545863632720216</v>
      </c>
      <c r="CE179" s="69">
        <v>12.61663610415267</v>
      </c>
      <c r="CF179" s="46">
        <v>341190</v>
      </c>
      <c r="CG179" s="46">
        <v>231638.56205357143</v>
      </c>
      <c r="CH179" s="46">
        <v>36712521.373368621</v>
      </c>
      <c r="CI179" s="49">
        <v>67.891369047619051</v>
      </c>
      <c r="CJ179" s="50">
        <v>158.49054254134964</v>
      </c>
      <c r="CK179" s="50">
        <v>107.60139914232134</v>
      </c>
      <c r="CL179" s="49">
        <v>-2.2483899093478907</v>
      </c>
      <c r="CM179" s="49">
        <v>19.233723755651894</v>
      </c>
      <c r="CN179" s="69">
        <v>16.552884742106887</v>
      </c>
      <c r="CO179" s="46">
        <v>346084</v>
      </c>
      <c r="CP179" s="46">
        <v>218420.51356993738</v>
      </c>
      <c r="CQ179" s="46">
        <v>33141515.395619348</v>
      </c>
      <c r="CR179" s="49">
        <v>63.111994073674992</v>
      </c>
      <c r="CS179" s="50">
        <v>151.73261363570398</v>
      </c>
      <c r="CT179" s="50">
        <v>95.761478125597677</v>
      </c>
      <c r="CU179" s="49">
        <v>7.2857932759807751</v>
      </c>
      <c r="CV179" s="49">
        <v>21.514159385292707</v>
      </c>
      <c r="CW179" s="69">
        <v>30.367429839239591</v>
      </c>
      <c r="CX179" s="46">
        <v>334920</v>
      </c>
      <c r="CY179" s="46">
        <v>210194.64927245359</v>
      </c>
      <c r="CZ179" s="46">
        <v>34816381.936803855</v>
      </c>
      <c r="DA179" s="49">
        <v>62.759658805820372</v>
      </c>
      <c r="DB179" s="50">
        <v>165.63876415176952</v>
      </c>
      <c r="DC179" s="50">
        <v>103.95432323182807</v>
      </c>
      <c r="DD179" s="49">
        <v>26.243051417033787</v>
      </c>
      <c r="DE179" s="49">
        <v>15.478526361111028</v>
      </c>
      <c r="DF179" s="69">
        <v>45.78361540967181</v>
      </c>
      <c r="DG179" s="46">
        <v>1045300</v>
      </c>
      <c r="DH179" s="46">
        <v>491480.97047995712</v>
      </c>
      <c r="DI179" s="46">
        <v>77018884.876996309</v>
      </c>
      <c r="DJ179" s="49">
        <v>47.018173775945385</v>
      </c>
      <c r="DK179" s="50">
        <v>156.70776592180832</v>
      </c>
      <c r="DL179" s="50">
        <v>73.681129701517563</v>
      </c>
      <c r="DM179" s="49">
        <v>1.5811993636719666</v>
      </c>
      <c r="DN179" s="49">
        <v>27.55027733091568</v>
      </c>
      <c r="DO179" s="49">
        <v>25.564846772691563</v>
      </c>
      <c r="DP179" s="49">
        <v>38.542739054129669</v>
      </c>
      <c r="DQ179" s="69">
        <v>73.960978008085476</v>
      </c>
      <c r="DR179" s="46">
        <v>1045889</v>
      </c>
      <c r="DS179" s="46">
        <v>601842.55423538538</v>
      </c>
      <c r="DT179" s="46">
        <v>81176744.506097078</v>
      </c>
      <c r="DU179" s="49">
        <v>57.543635532583799</v>
      </c>
      <c r="DV179" s="50">
        <v>134.88036685812051</v>
      </c>
      <c r="DW179" s="50">
        <v>77.615066709848819</v>
      </c>
      <c r="DX179" s="49">
        <v>1.5863133367069526</v>
      </c>
      <c r="DY179" s="49">
        <v>5.0465485938608019</v>
      </c>
      <c r="DZ179" s="49">
        <v>3.406202217069791</v>
      </c>
      <c r="EA179" s="49">
        <v>20.859399388666127</v>
      </c>
      <c r="EB179" s="69">
        <v>24.976114930267318</v>
      </c>
      <c r="EC179" s="46">
        <v>1023570</v>
      </c>
      <c r="ED179" s="46">
        <v>636453.53779520246</v>
      </c>
      <c r="EE179" s="46">
        <v>93410291.012389943</v>
      </c>
      <c r="EF179" s="49">
        <v>62.179776448626129</v>
      </c>
      <c r="EG179" s="50">
        <v>146.76686586735173</v>
      </c>
      <c r="EH179" s="50">
        <v>91.259309096974263</v>
      </c>
      <c r="EI179" s="49">
        <v>0.71157429910128323</v>
      </c>
      <c r="EJ179" s="49">
        <v>-3.8918768500728231</v>
      </c>
      <c r="EK179" s="49">
        <v>-4.5709256173153587</v>
      </c>
      <c r="EL179" s="49">
        <v>12.407018347962174</v>
      </c>
      <c r="EM179" s="69">
        <v>7.2689771506798513</v>
      </c>
      <c r="EN179" s="46">
        <v>1022194</v>
      </c>
      <c r="EO179" s="46">
        <v>660253.7248959624</v>
      </c>
      <c r="EP179" s="46">
        <v>104670418.70579182</v>
      </c>
      <c r="EQ179" s="49">
        <v>64.591821600984005</v>
      </c>
      <c r="ER179" s="50">
        <v>158.53059931208259</v>
      </c>
      <c r="ES179" s="50">
        <v>102.39780189063116</v>
      </c>
      <c r="ET179" s="49">
        <v>-0.98607675125487471</v>
      </c>
      <c r="EU179" s="49">
        <v>7.8188396480529976</v>
      </c>
      <c r="EV179" s="49">
        <v>8.8926043028616135</v>
      </c>
      <c r="EW179" s="49">
        <v>19.099807178699617</v>
      </c>
      <c r="EX179" s="69">
        <v>29.690881756593306</v>
      </c>
      <c r="EY179" s="46">
        <v>4136953</v>
      </c>
      <c r="EZ179" s="46">
        <v>2390030.7874065074</v>
      </c>
      <c r="FA179" s="46">
        <v>356276339.10127515</v>
      </c>
      <c r="FB179" s="49">
        <v>57.772732429072974</v>
      </c>
      <c r="FC179" s="50">
        <v>149.06767769626978</v>
      </c>
      <c r="FD179" s="50">
        <v>86.120470573698839</v>
      </c>
      <c r="FE179" s="49">
        <v>0.72200750955981285</v>
      </c>
      <c r="FF179" s="49">
        <v>7.0393472466607507</v>
      </c>
      <c r="FG179" s="49">
        <v>6.2720550287106178</v>
      </c>
      <c r="FH179" s="49">
        <v>20.815044939319542</v>
      </c>
      <c r="FI179" s="69">
        <v>28.392631041066391</v>
      </c>
      <c r="FK179" s="70">
        <v>488</v>
      </c>
      <c r="FL179" s="71">
        <v>63</v>
      </c>
      <c r="FM179" s="46">
        <v>11164</v>
      </c>
      <c r="FN179" s="71">
        <v>1993</v>
      </c>
    </row>
    <row r="180" spans="2:170" x14ac:dyDescent="0.2">
      <c r="B180" s="73" t="s">
        <v>63</v>
      </c>
      <c r="C180" s="46">
        <v>428513</v>
      </c>
      <c r="D180" s="46">
        <v>155279.51127058608</v>
      </c>
      <c r="E180" s="46">
        <v>22403652.949028734</v>
      </c>
      <c r="F180" s="49">
        <v>36.236826250448892</v>
      </c>
      <c r="G180" s="50">
        <v>144.27951740515661</v>
      </c>
      <c r="H180" s="50">
        <v>52.282318037092772</v>
      </c>
      <c r="I180" s="49">
        <v>1.9950715256977183</v>
      </c>
      <c r="J180" s="49">
        <v>30.434754014025774</v>
      </c>
      <c r="K180" s="69">
        <v>33.037020651188662</v>
      </c>
      <c r="L180" s="46">
        <v>428420</v>
      </c>
      <c r="M180" s="46">
        <v>123436.56354205261</v>
      </c>
      <c r="N180" s="46">
        <v>15932116.110078549</v>
      </c>
      <c r="O180" s="49">
        <v>28.812045082408062</v>
      </c>
      <c r="P180" s="50">
        <v>129.07128692586102</v>
      </c>
      <c r="Q180" s="50">
        <v>37.188077377523342</v>
      </c>
      <c r="R180" s="49">
        <v>-24.91520776732974</v>
      </c>
      <c r="S180" s="49">
        <v>21.818038339371626</v>
      </c>
      <c r="T180" s="69">
        <v>-8.5331790107740328</v>
      </c>
      <c r="U180" s="46">
        <v>402810</v>
      </c>
      <c r="V180" s="46">
        <v>129209.77720991861</v>
      </c>
      <c r="W180" s="46">
        <v>17010023.539348885</v>
      </c>
      <c r="X180" s="49">
        <v>32.077102656319013</v>
      </c>
      <c r="Y180" s="50">
        <v>131.64656658848517</v>
      </c>
      <c r="Z180" s="50">
        <v>42.228404308107756</v>
      </c>
      <c r="AA180" s="49">
        <v>-18.006100793502331</v>
      </c>
      <c r="AB180" s="49">
        <v>21.939060201360299</v>
      </c>
      <c r="AC180" s="69">
        <v>-1.7409884956822386E-2</v>
      </c>
      <c r="AD180" s="46">
        <v>415834</v>
      </c>
      <c r="AE180" s="46">
        <v>151310.49430767735</v>
      </c>
      <c r="AF180" s="46">
        <v>20728981.411485903</v>
      </c>
      <c r="AG180" s="49">
        <v>36.387234884034818</v>
      </c>
      <c r="AH180" s="50">
        <v>136.99632339667886</v>
      </c>
      <c r="AI180" s="50">
        <v>49.849173976841485</v>
      </c>
      <c r="AJ180" s="49">
        <v>5.5651524020390113</v>
      </c>
      <c r="AK180" s="49">
        <v>23.515253204347502</v>
      </c>
      <c r="AL180" s="69">
        <v>30.389065284849067</v>
      </c>
      <c r="AM180" s="46">
        <v>403650</v>
      </c>
      <c r="AN180" s="46">
        <v>184524.58549476363</v>
      </c>
      <c r="AO180" s="46">
        <v>27727602.082984887</v>
      </c>
      <c r="AP180" s="49">
        <v>45.714006068317509</v>
      </c>
      <c r="AQ180" s="50">
        <v>150.26508261020714</v>
      </c>
      <c r="AR180" s="50">
        <v>68.692188982992405</v>
      </c>
      <c r="AS180" s="49">
        <v>17.083530959755379</v>
      </c>
      <c r="AT180" s="49">
        <v>25.708601583184201</v>
      </c>
      <c r="AU180" s="69">
        <v>47.184069453625426</v>
      </c>
      <c r="AV180" s="46">
        <v>430776</v>
      </c>
      <c r="AW180" s="46">
        <v>233255.377451879</v>
      </c>
      <c r="AX180" s="46">
        <v>41132762.930117764</v>
      </c>
      <c r="AY180" s="49">
        <v>54.147718872889627</v>
      </c>
      <c r="AZ180" s="50">
        <v>176.34218503109761</v>
      </c>
      <c r="BA180" s="50">
        <v>95.485270604949591</v>
      </c>
      <c r="BB180" s="49">
        <v>17.242405744380587</v>
      </c>
      <c r="BC180" s="49">
        <v>22.320461072135718</v>
      </c>
      <c r="BD180" s="69">
        <v>43.411451278642744</v>
      </c>
      <c r="BE180" s="46">
        <v>431861</v>
      </c>
      <c r="BF180" s="46">
        <v>235569.42840225907</v>
      </c>
      <c r="BG180" s="46">
        <v>43325962.079844914</v>
      </c>
      <c r="BH180" s="49">
        <v>54.547511445177747</v>
      </c>
      <c r="BI180" s="50">
        <v>183.92013927147357</v>
      </c>
      <c r="BJ180" s="50">
        <v>100.3238590190939</v>
      </c>
      <c r="BK180" s="49">
        <v>36.350223391089813</v>
      </c>
      <c r="BL180" s="49">
        <v>18.21296296638317</v>
      </c>
      <c r="BM180" s="69">
        <v>61.18363908187807</v>
      </c>
      <c r="BN180" s="46">
        <v>391972</v>
      </c>
      <c r="BO180" s="46">
        <v>216233.36178825222</v>
      </c>
      <c r="BP180" s="46">
        <v>35324337.90184591</v>
      </c>
      <c r="BQ180" s="49">
        <v>55.1655122784924</v>
      </c>
      <c r="BR180" s="50">
        <v>163.36210846334376</v>
      </c>
      <c r="BS180" s="50">
        <v>90.119544002749961</v>
      </c>
      <c r="BT180" s="49">
        <v>37.02492737370644</v>
      </c>
      <c r="BU180" s="49">
        <v>16.857972760202468</v>
      </c>
      <c r="BV180" s="69">
        <v>60.124552304923398</v>
      </c>
      <c r="BW180" s="46">
        <v>432264</v>
      </c>
      <c r="BX180" s="46">
        <v>278950.91671964398</v>
      </c>
      <c r="BY180" s="46">
        <v>48624653.077304937</v>
      </c>
      <c r="BZ180" s="49">
        <v>64.532534913766582</v>
      </c>
      <c r="CA180" s="50">
        <v>174.31257673970836</v>
      </c>
      <c r="CB180" s="50">
        <v>112.48832444363848</v>
      </c>
      <c r="CC180" s="49">
        <v>33.125927833463528</v>
      </c>
      <c r="CD180" s="49">
        <v>20.004560971246462</v>
      </c>
      <c r="CE180" s="69">
        <v>59.757185235436928</v>
      </c>
      <c r="CF180" s="46">
        <v>417570</v>
      </c>
      <c r="CG180" s="46">
        <v>287165.61709868122</v>
      </c>
      <c r="CH180" s="46">
        <v>58010395.685843945</v>
      </c>
      <c r="CI180" s="49">
        <v>68.770653327269969</v>
      </c>
      <c r="CJ180" s="50">
        <v>202.01024158790338</v>
      </c>
      <c r="CK180" s="50">
        <v>138.92376292799759</v>
      </c>
      <c r="CL180" s="49">
        <v>22.424728977666053</v>
      </c>
      <c r="CM180" s="49">
        <v>28.151230154935764</v>
      </c>
      <c r="CN180" s="69">
        <v>56.88879619884284</v>
      </c>
      <c r="CO180" s="46">
        <v>431489</v>
      </c>
      <c r="CP180" s="46">
        <v>277666.30440426519</v>
      </c>
      <c r="CQ180" s="46">
        <v>49487821.872105628</v>
      </c>
      <c r="CR180" s="49">
        <v>64.350726068165159</v>
      </c>
      <c r="CS180" s="50">
        <v>178.22768224715659</v>
      </c>
      <c r="CT180" s="50">
        <v>114.69080758050757</v>
      </c>
      <c r="CU180" s="49">
        <v>26.137236207921006</v>
      </c>
      <c r="CV180" s="49">
        <v>19.535828973931601</v>
      </c>
      <c r="CW180" s="69">
        <v>50.77919094600837</v>
      </c>
      <c r="CX180" s="46">
        <v>417660</v>
      </c>
      <c r="CY180" s="46">
        <v>266763.40099649382</v>
      </c>
      <c r="CZ180" s="46">
        <v>49815626.302707404</v>
      </c>
      <c r="DA180" s="49">
        <v>63.870947899366428</v>
      </c>
      <c r="DB180" s="50">
        <v>186.74085769120236</v>
      </c>
      <c r="DC180" s="50">
        <v>119.27315592277787</v>
      </c>
      <c r="DD180" s="49">
        <v>101.1221843003138</v>
      </c>
      <c r="DE180" s="49">
        <v>38.609070277595038</v>
      </c>
      <c r="DF180" s="69">
        <v>178.77358978066803</v>
      </c>
      <c r="DG180" s="46">
        <v>1259743</v>
      </c>
      <c r="DH180" s="46">
        <v>407925.85202255729</v>
      </c>
      <c r="DI180" s="46">
        <v>55345792.598456167</v>
      </c>
      <c r="DJ180" s="49">
        <v>32.381672454028902</v>
      </c>
      <c r="DK180" s="50">
        <v>135.67610957737409</v>
      </c>
      <c r="DL180" s="50">
        <v>43.934193401714609</v>
      </c>
      <c r="DM180" s="49">
        <v>8.6455517818918182</v>
      </c>
      <c r="DN180" s="49">
        <v>-6.5203147516191526</v>
      </c>
      <c r="DO180" s="49">
        <v>-13.959031257860797</v>
      </c>
      <c r="DP180" s="49">
        <v>25.472225839782613</v>
      </c>
      <c r="DQ180" s="69">
        <v>7.9575186148278538</v>
      </c>
      <c r="DR180" s="46">
        <v>1250260</v>
      </c>
      <c r="DS180" s="46">
        <v>569090.45725432003</v>
      </c>
      <c r="DT180" s="46">
        <v>89589346.424588546</v>
      </c>
      <c r="DU180" s="49">
        <v>45.517768884417642</v>
      </c>
      <c r="DV180" s="50">
        <v>157.42549410655835</v>
      </c>
      <c r="DW180" s="50">
        <v>71.65657257257574</v>
      </c>
      <c r="DX180" s="49">
        <v>7.0287881810002624</v>
      </c>
      <c r="DY180" s="49">
        <v>21.710770512978993</v>
      </c>
      <c r="DZ180" s="49">
        <v>13.717788065736407</v>
      </c>
      <c r="EA180" s="49">
        <v>23.984984808654954</v>
      </c>
      <c r="EB180" s="69">
        <v>40.992982258029897</v>
      </c>
      <c r="EC180" s="46">
        <v>1256097</v>
      </c>
      <c r="ED180" s="46">
        <v>730753.70691015525</v>
      </c>
      <c r="EE180" s="46">
        <v>127274953.05899575</v>
      </c>
      <c r="EF180" s="49">
        <v>58.176534687222031</v>
      </c>
      <c r="EG180" s="50">
        <v>174.16942515030439</v>
      </c>
      <c r="EH180" s="50">
        <v>101.32573603710203</v>
      </c>
      <c r="EI180" s="49">
        <v>0.94272906845735094</v>
      </c>
      <c r="EJ180" s="49">
        <v>36.556268865865249</v>
      </c>
      <c r="EK180" s="49">
        <v>35.280936156504126</v>
      </c>
      <c r="EL180" s="49">
        <v>18.508586632121251</v>
      </c>
      <c r="EM180" s="69">
        <v>60.319525422039987</v>
      </c>
      <c r="EN180" s="46">
        <v>1266719</v>
      </c>
      <c r="EO180" s="46">
        <v>831595.32249944017</v>
      </c>
      <c r="EP180" s="46">
        <v>157313843.86065698</v>
      </c>
      <c r="EQ180" s="49">
        <v>65.649549939603034</v>
      </c>
      <c r="ER180" s="50">
        <v>189.17115044350538</v>
      </c>
      <c r="ES180" s="50">
        <v>124.19000888173066</v>
      </c>
      <c r="ET180" s="49">
        <v>0.38363455104217681</v>
      </c>
      <c r="EU180" s="49">
        <v>42.152725807104943</v>
      </c>
      <c r="EV180" s="49">
        <v>41.609462979550877</v>
      </c>
      <c r="EW180" s="49">
        <v>26.744065174358393</v>
      </c>
      <c r="EX180" s="69">
        <v>79.481590051880602</v>
      </c>
      <c r="EY180" s="46">
        <v>5032819</v>
      </c>
      <c r="EZ180" s="46">
        <v>2539365.3386864727</v>
      </c>
      <c r="FA180" s="46">
        <v>429523935.94269747</v>
      </c>
      <c r="FB180" s="49">
        <v>50.456122874406425</v>
      </c>
      <c r="FC180" s="50">
        <v>169.14617577826576</v>
      </c>
      <c r="FD180" s="50">
        <v>85.344602288041244</v>
      </c>
      <c r="FE180" s="49">
        <v>4.1151907519712365</v>
      </c>
      <c r="FF180" s="49">
        <v>25.457342844535273</v>
      </c>
      <c r="FG180" s="49">
        <v>20.498595774931058</v>
      </c>
      <c r="FH180" s="49">
        <v>25.631509159873008</v>
      </c>
      <c r="FI180" s="69">
        <v>51.384204388667364</v>
      </c>
      <c r="FK180" s="70">
        <v>212</v>
      </c>
      <c r="FL180" s="71">
        <v>131</v>
      </c>
      <c r="FM180" s="46">
        <v>13922</v>
      </c>
      <c r="FN180" s="71">
        <v>10838</v>
      </c>
    </row>
    <row r="181" spans="2:170" x14ac:dyDescent="0.2">
      <c r="B181" s="73" t="s">
        <v>64</v>
      </c>
      <c r="C181" s="46">
        <v>71114</v>
      </c>
      <c r="D181" s="46">
        <v>31431.928020565552</v>
      </c>
      <c r="E181" s="46">
        <v>4274231.5377956303</v>
      </c>
      <c r="F181" s="49">
        <v>44.199353180197363</v>
      </c>
      <c r="G181" s="50">
        <v>135.9837530487805</v>
      </c>
      <c r="H181" s="50">
        <v>60.103939277717885</v>
      </c>
      <c r="I181" s="49">
        <v>-0.66640814875086862</v>
      </c>
      <c r="J181" s="49">
        <v>18.502490823993011</v>
      </c>
      <c r="K181" s="69">
        <v>17.712780568767254</v>
      </c>
      <c r="L181" s="46">
        <v>71114</v>
      </c>
      <c r="M181" s="46">
        <v>18417.839879154079</v>
      </c>
      <c r="N181" s="46">
        <v>1982981.9786234209</v>
      </c>
      <c r="O181" s="49">
        <v>25.899035181756165</v>
      </c>
      <c r="P181" s="50">
        <v>107.66637084666077</v>
      </c>
      <c r="Q181" s="50">
        <v>27.884551264496736</v>
      </c>
      <c r="R181" s="49">
        <v>6.4532521939758674</v>
      </c>
      <c r="S181" s="49">
        <v>32.474781041763755</v>
      </c>
      <c r="T181" s="69">
        <v>41.023712755726152</v>
      </c>
      <c r="U181" s="46">
        <v>68820</v>
      </c>
      <c r="V181" s="46">
        <v>28335.404833836859</v>
      </c>
      <c r="W181" s="46">
        <v>4327737.228029293</v>
      </c>
      <c r="X181" s="49">
        <v>41.173212487411881</v>
      </c>
      <c r="Y181" s="50">
        <v>152.73250032628104</v>
      </c>
      <c r="Z181" s="50">
        <v>62.884876896676737</v>
      </c>
      <c r="AA181" s="49">
        <v>18.049482088938088</v>
      </c>
      <c r="AB181" s="49">
        <v>26.355919544206696</v>
      </c>
      <c r="AC181" s="69">
        <v>49.162508610493497</v>
      </c>
      <c r="AD181" s="46">
        <v>77686</v>
      </c>
      <c r="AE181" s="46">
        <v>29682.249357326476</v>
      </c>
      <c r="AF181" s="46">
        <v>4213344.762170488</v>
      </c>
      <c r="AG181" s="49">
        <v>38.207977444232526</v>
      </c>
      <c r="AH181" s="50">
        <v>141.94829749755831</v>
      </c>
      <c r="AI181" s="50">
        <v>54.235573490339164</v>
      </c>
      <c r="AJ181" s="49">
        <v>-9.6161464335971925</v>
      </c>
      <c r="AK181" s="49">
        <v>10.185286206979102</v>
      </c>
      <c r="AL181" s="69">
        <v>-0.41029226298966837</v>
      </c>
      <c r="AM181" s="46">
        <v>75210</v>
      </c>
      <c r="AN181" s="46">
        <v>44774.3530834341</v>
      </c>
      <c r="AO181" s="46">
        <v>6791441.6229110314</v>
      </c>
      <c r="AP181" s="49">
        <v>59.532446594115278</v>
      </c>
      <c r="AQ181" s="50">
        <v>151.68151308083941</v>
      </c>
      <c r="AR181" s="50">
        <v>90.299715767996702</v>
      </c>
      <c r="AS181" s="49">
        <v>-1.0340260793140998</v>
      </c>
      <c r="AT181" s="49">
        <v>14.430899335984197</v>
      </c>
      <c r="AU181" s="69">
        <v>13.247653993955238</v>
      </c>
      <c r="AV181" s="46">
        <v>77717</v>
      </c>
      <c r="AW181" s="46">
        <v>53180.533252720677</v>
      </c>
      <c r="AX181" s="46">
        <v>9540318.5604597311</v>
      </c>
      <c r="AY181" s="49">
        <v>68.428443265592705</v>
      </c>
      <c r="AZ181" s="50">
        <v>179.39493978224928</v>
      </c>
      <c r="BA181" s="50">
        <v>122.75716459024063</v>
      </c>
      <c r="BB181" s="49">
        <v>-5.9862547277378679</v>
      </c>
      <c r="BC181" s="49">
        <v>4.620523963694148</v>
      </c>
      <c r="BD181" s="69">
        <v>-1.6423270982637896</v>
      </c>
      <c r="BE181" s="46">
        <v>77717</v>
      </c>
      <c r="BF181" s="46">
        <v>62062.649334945585</v>
      </c>
      <c r="BG181" s="46">
        <v>13769810.005611341</v>
      </c>
      <c r="BH181" s="49">
        <v>79.857237586301054</v>
      </c>
      <c r="BI181" s="50">
        <v>221.8695165798857</v>
      </c>
      <c r="BJ181" s="50">
        <v>177.17886698677691</v>
      </c>
      <c r="BK181" s="49">
        <v>0.55447624785407579</v>
      </c>
      <c r="BL181" s="49">
        <v>1.2693132273962355</v>
      </c>
      <c r="BM181" s="69">
        <v>1.830827515638018</v>
      </c>
      <c r="BN181" s="46">
        <v>70196</v>
      </c>
      <c r="BO181" s="46">
        <v>47012.62372881356</v>
      </c>
      <c r="BP181" s="46">
        <v>7175608.1279283557</v>
      </c>
      <c r="BQ181" s="49">
        <v>66.973365617433416</v>
      </c>
      <c r="BR181" s="50">
        <v>152.63151806459376</v>
      </c>
      <c r="BS181" s="50">
        <v>102.22246464083931</v>
      </c>
      <c r="BT181" s="49">
        <v>20.62016661871942</v>
      </c>
      <c r="BU181" s="49">
        <v>12.119868463308094</v>
      </c>
      <c r="BV181" s="69">
        <v>35.239172153075117</v>
      </c>
      <c r="BW181" s="46">
        <v>77717</v>
      </c>
      <c r="BX181" s="46">
        <v>52780.140112994348</v>
      </c>
      <c r="BY181" s="46">
        <v>8412263.3503131419</v>
      </c>
      <c r="BZ181" s="49">
        <v>67.913249498815375</v>
      </c>
      <c r="CA181" s="50">
        <v>159.38311895920987</v>
      </c>
      <c r="CB181" s="50">
        <v>108.24225523776191</v>
      </c>
      <c r="CC181" s="49">
        <v>0.61903201679388842</v>
      </c>
      <c r="CD181" s="49">
        <v>15.525803627856153</v>
      </c>
      <c r="CE181" s="69">
        <v>16.240945339861288</v>
      </c>
      <c r="CF181" s="46">
        <v>75210</v>
      </c>
      <c r="CG181" s="46">
        <v>55938.676836158193</v>
      </c>
      <c r="CH181" s="46">
        <v>10996608.266780909</v>
      </c>
      <c r="CI181" s="49">
        <v>74.376647834274948</v>
      </c>
      <c r="CJ181" s="50">
        <v>196.58327455598328</v>
      </c>
      <c r="CK181" s="50">
        <v>146.21204981758953</v>
      </c>
      <c r="CL181" s="49">
        <v>0.14138796958814984</v>
      </c>
      <c r="CM181" s="49">
        <v>19.535138568901086</v>
      </c>
      <c r="CN181" s="69">
        <v>19.704146874251524</v>
      </c>
      <c r="CO181" s="46">
        <v>77717</v>
      </c>
      <c r="CP181" s="46">
        <v>44120.367231638418</v>
      </c>
      <c r="CQ181" s="46">
        <v>6458098.3958129156</v>
      </c>
      <c r="CR181" s="49">
        <v>56.770548569345728</v>
      </c>
      <c r="CS181" s="50">
        <v>146.37453858683787</v>
      </c>
      <c r="CT181" s="50">
        <v>83.097628521596505</v>
      </c>
      <c r="CU181" s="49">
        <v>12.93237301183162</v>
      </c>
      <c r="CV181" s="49">
        <v>13.252900614932763</v>
      </c>
      <c r="CW181" s="69">
        <v>27.899188169260693</v>
      </c>
      <c r="CX181" s="46">
        <v>75210</v>
      </c>
      <c r="CY181" s="46">
        <v>40709.714124293787</v>
      </c>
      <c r="CZ181" s="46">
        <v>6374436.7477544835</v>
      </c>
      <c r="DA181" s="49">
        <v>54.128060263653481</v>
      </c>
      <c r="DB181" s="50">
        <v>156.58269493841757</v>
      </c>
      <c r="DC181" s="50">
        <v>84.755175478719366</v>
      </c>
      <c r="DD181" s="49">
        <v>31.585139730629344</v>
      </c>
      <c r="DE181" s="49">
        <v>18.00128170749252</v>
      </c>
      <c r="DF181" s="69">
        <v>55.272151418867971</v>
      </c>
      <c r="DG181" s="46">
        <v>211048</v>
      </c>
      <c r="DH181" s="46">
        <v>78185.172733556494</v>
      </c>
      <c r="DI181" s="46">
        <v>10584950.744448343</v>
      </c>
      <c r="DJ181" s="49">
        <v>37.046156672205605</v>
      </c>
      <c r="DK181" s="50">
        <v>135.38309598061886</v>
      </c>
      <c r="DL181" s="50">
        <v>50.154233844662556</v>
      </c>
      <c r="DM181" s="49">
        <v>-8.4231536926147701</v>
      </c>
      <c r="DN181" s="49">
        <v>-1.847383208576614</v>
      </c>
      <c r="DO181" s="49">
        <v>7.180603776231786</v>
      </c>
      <c r="DP181" s="49">
        <v>24.40302707536787</v>
      </c>
      <c r="DQ181" s="69">
        <v>33.335915535203249</v>
      </c>
      <c r="DR181" s="46">
        <v>230613</v>
      </c>
      <c r="DS181" s="46">
        <v>127637.13569348125</v>
      </c>
      <c r="DT181" s="46">
        <v>20545104.945541251</v>
      </c>
      <c r="DU181" s="49">
        <v>55.346895315303669</v>
      </c>
      <c r="DV181" s="50">
        <v>160.96494828025618</v>
      </c>
      <c r="DW181" s="50">
        <v>89.089101419006084</v>
      </c>
      <c r="DX181" s="49">
        <v>6.6388961208018751E-2</v>
      </c>
      <c r="DY181" s="49">
        <v>-5.1411646955828667</v>
      </c>
      <c r="DZ181" s="49">
        <v>-5.2040987097457689</v>
      </c>
      <c r="EA181" s="49">
        <v>8.7656749915981678</v>
      </c>
      <c r="EB181" s="69">
        <v>3.1054019026907693</v>
      </c>
      <c r="EC181" s="46">
        <v>225630</v>
      </c>
      <c r="ED181" s="46">
        <v>161855.4131767535</v>
      </c>
      <c r="EE181" s="46">
        <v>29357681.483852841</v>
      </c>
      <c r="EF181" s="49">
        <v>71.734881521408283</v>
      </c>
      <c r="EG181" s="50">
        <v>181.38214167599642</v>
      </c>
      <c r="EH181" s="50">
        <v>130.11426443226893</v>
      </c>
      <c r="EI181" s="49">
        <v>7.9840319361277445E-2</v>
      </c>
      <c r="EJ181" s="49">
        <v>5.7675092166096933</v>
      </c>
      <c r="EK181" s="49">
        <v>5.6831314669051407</v>
      </c>
      <c r="EL181" s="49">
        <v>6.5756344443918247</v>
      </c>
      <c r="EM181" s="69">
        <v>12.632467861564937</v>
      </c>
      <c r="EN181" s="46">
        <v>228137</v>
      </c>
      <c r="EO181" s="46">
        <v>140768.7581920904</v>
      </c>
      <c r="EP181" s="46">
        <v>23829143.410348307</v>
      </c>
      <c r="EQ181" s="49">
        <v>61.703607127335943</v>
      </c>
      <c r="ER181" s="50">
        <v>169.27863622858354</v>
      </c>
      <c r="ES181" s="50">
        <v>104.45102464899735</v>
      </c>
      <c r="ET181" s="49">
        <v>2.9099717618613714</v>
      </c>
      <c r="EU181" s="49">
        <v>14.261132916603668</v>
      </c>
      <c r="EV181" s="49">
        <v>11.030185860943662</v>
      </c>
      <c r="EW181" s="49">
        <v>15.946636327568982</v>
      </c>
      <c r="EX181" s="69">
        <v>28.735765814031897</v>
      </c>
      <c r="EY181" s="46">
        <v>895428</v>
      </c>
      <c r="EZ181" s="46">
        <v>508446.47979588166</v>
      </c>
      <c r="FA181" s="46">
        <v>84316880.584190741</v>
      </c>
      <c r="FB181" s="49">
        <v>56.782508453597792</v>
      </c>
      <c r="FC181" s="50">
        <v>165.83236178179496</v>
      </c>
      <c r="FD181" s="50">
        <v>94.163774847548595</v>
      </c>
      <c r="FE181" s="49">
        <v>-1.390663130908226</v>
      </c>
      <c r="FF181" s="49">
        <v>3.6714637857260453</v>
      </c>
      <c r="FG181" s="49">
        <v>5.1335168426798319</v>
      </c>
      <c r="FH181" s="49">
        <v>12.006250894142374</v>
      </c>
      <c r="FI181" s="69">
        <v>17.756110648611457</v>
      </c>
      <c r="FK181" s="70">
        <v>63</v>
      </c>
      <c r="FL181" s="71">
        <v>21</v>
      </c>
      <c r="FM181" s="46">
        <v>2507</v>
      </c>
      <c r="FN181" s="71">
        <v>885</v>
      </c>
    </row>
    <row r="182" spans="2:170" x14ac:dyDescent="0.2">
      <c r="B182" s="81" t="s">
        <v>111</v>
      </c>
      <c r="C182" s="82">
        <v>1759312</v>
      </c>
      <c r="D182" s="82">
        <v>601820.94769766368</v>
      </c>
      <c r="E182" s="82">
        <v>98800042.153033718</v>
      </c>
      <c r="F182" s="83">
        <v>34.207744146442678</v>
      </c>
      <c r="G182" s="84">
        <v>164.16849983538262</v>
      </c>
      <c r="H182" s="84">
        <v>56.158340392740861</v>
      </c>
      <c r="I182" s="83">
        <v>9.1452193324221014</v>
      </c>
      <c r="J182" s="83">
        <v>42.106262471936489</v>
      </c>
      <c r="K182" s="85">
        <v>55.102191860280186</v>
      </c>
      <c r="L182" s="82">
        <v>1762598</v>
      </c>
      <c r="M182" s="82">
        <v>407913.82471201912</v>
      </c>
      <c r="N182" s="82">
        <v>57241246.19158332</v>
      </c>
      <c r="O182" s="83">
        <v>23.142759989062686</v>
      </c>
      <c r="P182" s="84">
        <v>140.32681101699546</v>
      </c>
      <c r="Q182" s="84">
        <v>32.475497073968839</v>
      </c>
      <c r="R182" s="83">
        <v>-33.989334312163308</v>
      </c>
      <c r="S182" s="83">
        <v>28.765755641317732</v>
      </c>
      <c r="T182" s="85">
        <v>-15.000867523061043</v>
      </c>
      <c r="U182" s="82">
        <v>1586580</v>
      </c>
      <c r="V182" s="82">
        <v>427352.94816165301</v>
      </c>
      <c r="W182" s="82">
        <v>57177611.613538772</v>
      </c>
      <c r="X182" s="83">
        <v>26.935480603666566</v>
      </c>
      <c r="Y182" s="84">
        <v>133.79482196039618</v>
      </c>
      <c r="Z182" s="84">
        <v>36.038278317852722</v>
      </c>
      <c r="AA182" s="83">
        <v>-11.184739890497012</v>
      </c>
      <c r="AB182" s="83">
        <v>23.406001926961949</v>
      </c>
      <c r="AC182" s="85">
        <v>9.6033616022228792</v>
      </c>
      <c r="AD182" s="82">
        <v>1708162</v>
      </c>
      <c r="AE182" s="82">
        <v>453468.61609487259</v>
      </c>
      <c r="AF182" s="82">
        <v>63985897.871354021</v>
      </c>
      <c r="AG182" s="83">
        <v>26.547166843359857</v>
      </c>
      <c r="AH182" s="84">
        <v>141.10325522057119</v>
      </c>
      <c r="AI182" s="84">
        <v>37.458916584816905</v>
      </c>
      <c r="AJ182" s="83">
        <v>-10.025361513835779</v>
      </c>
      <c r="AK182" s="83">
        <v>31.085239819587819</v>
      </c>
      <c r="AL182" s="85">
        <v>17.943470636379931</v>
      </c>
      <c r="AM182" s="82">
        <v>1712520</v>
      </c>
      <c r="AN182" s="82">
        <v>651115.29679893388</v>
      </c>
      <c r="AO182" s="82">
        <v>112059634.68608917</v>
      </c>
      <c r="AP182" s="83">
        <v>38.020887160379665</v>
      </c>
      <c r="AQ182" s="84">
        <v>172.10413460873349</v>
      </c>
      <c r="AR182" s="84">
        <v>65.435518817934494</v>
      </c>
      <c r="AS182" s="83">
        <v>15.819436197454623</v>
      </c>
      <c r="AT182" s="83">
        <v>32.830936824921949</v>
      </c>
      <c r="AU182" s="85">
        <v>53.844042126451896</v>
      </c>
      <c r="AV182" s="82">
        <v>1813562</v>
      </c>
      <c r="AW182" s="82">
        <v>855286.14367906272</v>
      </c>
      <c r="AX182" s="82">
        <v>170697715.54021555</v>
      </c>
      <c r="AY182" s="83">
        <v>47.160568190062577</v>
      </c>
      <c r="AZ182" s="84">
        <v>199.5796574067592</v>
      </c>
      <c r="BA182" s="84">
        <v>94.122900424807952</v>
      </c>
      <c r="BB182" s="83">
        <v>5.6252583437256867</v>
      </c>
      <c r="BC182" s="83">
        <v>21.462965935518778</v>
      </c>
      <c r="BD182" s="85">
        <v>28.295571561421614</v>
      </c>
      <c r="BE182" s="82">
        <v>1804603</v>
      </c>
      <c r="BF182" s="82">
        <v>824826.45114662591</v>
      </c>
      <c r="BG182" s="82">
        <v>174145104.74477562</v>
      </c>
      <c r="BH182" s="83">
        <v>45.706809262016407</v>
      </c>
      <c r="BI182" s="84">
        <v>211.12938910080925</v>
      </c>
      <c r="BJ182" s="84">
        <v>96.500507172367335</v>
      </c>
      <c r="BK182" s="83">
        <v>4.7330978129906498</v>
      </c>
      <c r="BL182" s="83">
        <v>19.124524972069672</v>
      </c>
      <c r="BM182" s="85">
        <v>24.762805258101537</v>
      </c>
      <c r="BN182" s="82">
        <v>1636936</v>
      </c>
      <c r="BO182" s="82">
        <v>756354.50326746341</v>
      </c>
      <c r="BP182" s="82">
        <v>140318692.13402757</v>
      </c>
      <c r="BQ182" s="83">
        <v>46.205502430605925</v>
      </c>
      <c r="BR182" s="84">
        <v>185.51974177168063</v>
      </c>
      <c r="BS182" s="84">
        <v>85.720328793567731</v>
      </c>
      <c r="BT182" s="83">
        <v>19.132992438380843</v>
      </c>
      <c r="BU182" s="83">
        <v>21.580790170406733</v>
      </c>
      <c r="BV182" s="85">
        <v>44.84283356039947</v>
      </c>
      <c r="BW182" s="82">
        <v>1815577</v>
      </c>
      <c r="BX182" s="82">
        <v>1045231.1258417725</v>
      </c>
      <c r="BY182" s="82">
        <v>204605492.54500276</v>
      </c>
      <c r="BZ182" s="83">
        <v>57.570189853791518</v>
      </c>
      <c r="CA182" s="84">
        <v>195.75143476542053</v>
      </c>
      <c r="CB182" s="84">
        <v>112.69447263597345</v>
      </c>
      <c r="CC182" s="83">
        <v>20.265853303257952</v>
      </c>
      <c r="CD182" s="83">
        <v>21.896137393783206</v>
      </c>
      <c r="CE182" s="85">
        <v>46.599429780479838</v>
      </c>
      <c r="CF182" s="82">
        <v>1770330</v>
      </c>
      <c r="CG182" s="82">
        <v>1158023.5082452213</v>
      </c>
      <c r="CH182" s="82">
        <v>268694640.60590047</v>
      </c>
      <c r="CI182" s="83">
        <v>65.412861344790031</v>
      </c>
      <c r="CJ182" s="84">
        <v>232.02865804776224</v>
      </c>
      <c r="CK182" s="84">
        <v>151.7765843689597</v>
      </c>
      <c r="CL182" s="83">
        <v>15.061843425443286</v>
      </c>
      <c r="CM182" s="83">
        <v>35.232008233704995</v>
      </c>
      <c r="CN182" s="85">
        <v>55.600441575159351</v>
      </c>
      <c r="CO182" s="82">
        <v>1826117</v>
      </c>
      <c r="CP182" s="82">
        <v>1076552.1514918488</v>
      </c>
      <c r="CQ182" s="82">
        <v>214652467.11400592</v>
      </c>
      <c r="CR182" s="83">
        <v>58.953076472747838</v>
      </c>
      <c r="CS182" s="84">
        <v>199.38882367802429</v>
      </c>
      <c r="CT182" s="84">
        <v>117.54584570101801</v>
      </c>
      <c r="CU182" s="83">
        <v>20.140112296927128</v>
      </c>
      <c r="CV182" s="83">
        <v>22.582641118871535</v>
      </c>
      <c r="CW182" s="85">
        <v>47.270922696519669</v>
      </c>
      <c r="CX182" s="82">
        <v>1777080</v>
      </c>
      <c r="CY182" s="82">
        <v>1060915.7188924833</v>
      </c>
      <c r="CZ182" s="82">
        <v>219744126.76203424</v>
      </c>
      <c r="DA182" s="83">
        <v>59.699941414707453</v>
      </c>
      <c r="DB182" s="84">
        <v>207.12684603394385</v>
      </c>
      <c r="DC182" s="84">
        <v>123.65460573639579</v>
      </c>
      <c r="DD182" s="83">
        <v>90.762293807982829</v>
      </c>
      <c r="DE182" s="83">
        <v>37.231920875041574</v>
      </c>
      <c r="DF182" s="85">
        <v>161.78676009780835</v>
      </c>
      <c r="DG182" s="82">
        <v>5108490</v>
      </c>
      <c r="DH182" s="82">
        <v>1437087.7205713359</v>
      </c>
      <c r="DI182" s="82">
        <v>213218899.95815581</v>
      </c>
      <c r="DJ182" s="83">
        <v>28.131360158703174</v>
      </c>
      <c r="DK182" s="84">
        <v>148.36874388808181</v>
      </c>
      <c r="DL182" s="84">
        <v>41.738145706100198</v>
      </c>
      <c r="DM182" s="83">
        <v>14.90755530182946</v>
      </c>
      <c r="DN182" s="83">
        <v>6.8635150997787595E-2</v>
      </c>
      <c r="DO182" s="83">
        <v>-12.913789795549111</v>
      </c>
      <c r="DP182" s="83">
        <v>33.580689048717737</v>
      </c>
      <c r="DQ182" s="85">
        <v>16.330359657685918</v>
      </c>
      <c r="DR182" s="82">
        <v>5234244</v>
      </c>
      <c r="DS182" s="82">
        <v>1959870.0565728692</v>
      </c>
      <c r="DT182" s="82">
        <v>346743248.09765875</v>
      </c>
      <c r="DU182" s="83">
        <v>37.443230704813708</v>
      </c>
      <c r="DV182" s="84">
        <v>176.92154994397538</v>
      </c>
      <c r="DW182" s="84">
        <v>66.245144112054916</v>
      </c>
      <c r="DX182" s="83">
        <v>14.607154884108533</v>
      </c>
      <c r="DY182" s="83">
        <v>19.076502199785033</v>
      </c>
      <c r="DZ182" s="83">
        <v>3.8997105548591353</v>
      </c>
      <c r="EA182" s="83">
        <v>26.883417501479769</v>
      </c>
      <c r="EB182" s="85">
        <v>31.831503526234286</v>
      </c>
      <c r="EC182" s="82">
        <v>5257116</v>
      </c>
      <c r="ED182" s="82">
        <v>2626412.0802558619</v>
      </c>
      <c r="EE182" s="82">
        <v>519069289.42380595</v>
      </c>
      <c r="EF182" s="83">
        <v>49.9591806658986</v>
      </c>
      <c r="EG182" s="84">
        <v>197.63436717563334</v>
      </c>
      <c r="EH182" s="84">
        <v>98.736510555180061</v>
      </c>
      <c r="EI182" s="83">
        <v>6.5636661795022002</v>
      </c>
      <c r="EJ182" s="83">
        <v>22.076092423999011</v>
      </c>
      <c r="EK182" s="83">
        <v>14.556956231595453</v>
      </c>
      <c r="EL182" s="83">
        <v>20.468619060556311</v>
      </c>
      <c r="EM182" s="85">
        <v>38.00518320991786</v>
      </c>
      <c r="EN182" s="82">
        <v>5373527</v>
      </c>
      <c r="EO182" s="82">
        <v>3295491.3786295531</v>
      </c>
      <c r="EP182" s="82">
        <v>703091234.48194063</v>
      </c>
      <c r="EQ182" s="83">
        <v>61.328274309025588</v>
      </c>
      <c r="ER182" s="84">
        <v>213.34943827840468</v>
      </c>
      <c r="ES182" s="84">
        <v>130.84352874414526</v>
      </c>
      <c r="ET182" s="83">
        <v>5.3150773743937583</v>
      </c>
      <c r="EU182" s="83">
        <v>40.985060785119522</v>
      </c>
      <c r="EV182" s="83">
        <v>33.869778478115137</v>
      </c>
      <c r="EW182" s="83">
        <v>30.34077600913421</v>
      </c>
      <c r="EX182" s="85">
        <v>74.486908110185041</v>
      </c>
      <c r="EY182" s="82">
        <v>20973377</v>
      </c>
      <c r="EZ182" s="82">
        <v>9318861.2360296194</v>
      </c>
      <c r="FA182" s="82">
        <v>1782122671.9615612</v>
      </c>
      <c r="FB182" s="83">
        <v>44.431858713213515</v>
      </c>
      <c r="FC182" s="84">
        <v>191.23824540613609</v>
      </c>
      <c r="FD182" s="84">
        <v>84.970707004482932</v>
      </c>
      <c r="FE182" s="83">
        <v>10.10513110716691</v>
      </c>
      <c r="FF182" s="83">
        <v>23.087500971394746</v>
      </c>
      <c r="FG182" s="83">
        <v>11.790885432562986</v>
      </c>
      <c r="FH182" s="83">
        <v>28.74660563406163</v>
      </c>
      <c r="FI182" s="85">
        <v>43.926970402760638</v>
      </c>
      <c r="FK182" s="86">
        <v>1066</v>
      </c>
      <c r="FL182" s="87">
        <v>398</v>
      </c>
      <c r="FM182" s="82">
        <v>59236</v>
      </c>
      <c r="FN182" s="87">
        <v>39259</v>
      </c>
    </row>
    <row r="183" spans="2:170" x14ac:dyDescent="0.2">
      <c r="B183" s="68" t="s">
        <v>112</v>
      </c>
      <c r="K183" s="69"/>
      <c r="T183" s="69"/>
      <c r="AC183" s="69"/>
      <c r="AL183" s="69"/>
      <c r="AU183" s="69"/>
      <c r="BD183" s="69"/>
      <c r="BM183" s="69"/>
      <c r="BV183" s="69"/>
      <c r="CE183" s="69"/>
      <c r="CN183" s="69"/>
      <c r="CW183" s="69"/>
      <c r="DF183" s="69"/>
      <c r="DQ183" s="69"/>
      <c r="EB183" s="69"/>
      <c r="EM183" s="69"/>
      <c r="EX183" s="69"/>
      <c r="FI183" s="69"/>
      <c r="FK183" s="70"/>
      <c r="FL183" s="71"/>
      <c r="FN183" s="71"/>
    </row>
    <row r="184" spans="2:170" x14ac:dyDescent="0.2">
      <c r="B184" s="72" t="s">
        <v>86</v>
      </c>
      <c r="K184" s="69"/>
      <c r="T184" s="69"/>
      <c r="AC184" s="69"/>
      <c r="AL184" s="69"/>
      <c r="AU184" s="69"/>
      <c r="BD184" s="69"/>
      <c r="BM184" s="69"/>
      <c r="BV184" s="69"/>
      <c r="CE184" s="69"/>
      <c r="CN184" s="69"/>
      <c r="CW184" s="69"/>
      <c r="DF184" s="69"/>
      <c r="DQ184" s="69"/>
      <c r="EB184" s="69"/>
      <c r="EM184" s="69"/>
      <c r="EX184" s="69"/>
      <c r="FI184" s="69"/>
      <c r="FK184" s="70"/>
      <c r="FL184" s="71"/>
      <c r="FN184" s="71"/>
    </row>
    <row r="185" spans="2:170" x14ac:dyDescent="0.2">
      <c r="B185" s="73" t="s">
        <v>61</v>
      </c>
      <c r="C185" s="46">
        <v>168237</v>
      </c>
      <c r="D185" s="46">
        <v>83838.261373976347</v>
      </c>
      <c r="E185" s="46">
        <v>19894771.932979912</v>
      </c>
      <c r="F185" s="49">
        <v>49.833426281957202</v>
      </c>
      <c r="G185" s="50">
        <v>237.29943353948548</v>
      </c>
      <c r="H185" s="50">
        <v>118.25443828040153</v>
      </c>
      <c r="I185" s="49">
        <v>1.1043709880056305</v>
      </c>
      <c r="J185" s="49">
        <v>22.358146142226332</v>
      </c>
      <c r="K185" s="69">
        <v>23.709434009739297</v>
      </c>
      <c r="L185" s="46">
        <v>168237</v>
      </c>
      <c r="M185" s="46">
        <v>82045.721792538665</v>
      </c>
      <c r="N185" s="46">
        <v>19521405.746901624</v>
      </c>
      <c r="O185" s="49">
        <v>48.767941530423549</v>
      </c>
      <c r="P185" s="50">
        <v>237.93325624294675</v>
      </c>
      <c r="Q185" s="50">
        <v>116.03515128599312</v>
      </c>
      <c r="R185" s="49">
        <v>-2.5887362201687925</v>
      </c>
      <c r="S185" s="49">
        <v>20.394538836571364</v>
      </c>
      <c r="T185" s="69">
        <v>17.277841802657559</v>
      </c>
      <c r="U185" s="46">
        <v>162810</v>
      </c>
      <c r="V185" s="46">
        <v>93334.338354577063</v>
      </c>
      <c r="W185" s="46">
        <v>23440504.995483745</v>
      </c>
      <c r="X185" s="49">
        <v>57.32715334105832</v>
      </c>
      <c r="Y185" s="50">
        <v>251.14556345204153</v>
      </c>
      <c r="Z185" s="50">
        <v>143.97460226941678</v>
      </c>
      <c r="AA185" s="49">
        <v>9.4125380023976604</v>
      </c>
      <c r="AB185" s="49">
        <v>23.921055175814619</v>
      </c>
      <c r="AC185" s="69">
        <v>35.585171587218696</v>
      </c>
      <c r="AD185" s="46">
        <v>168237</v>
      </c>
      <c r="AE185" s="46">
        <v>99895.788876013903</v>
      </c>
      <c r="AF185" s="46">
        <v>24767235.497497808</v>
      </c>
      <c r="AG185" s="49">
        <v>59.378013680708705</v>
      </c>
      <c r="AH185" s="50">
        <v>247.93072637163684</v>
      </c>
      <c r="AI185" s="50">
        <v>147.216340623631</v>
      </c>
      <c r="AJ185" s="49">
        <v>4.0645430276958097</v>
      </c>
      <c r="AK185" s="49">
        <v>15.585170749466512</v>
      </c>
      <c r="AL185" s="69">
        <v>20.283179748259077</v>
      </c>
      <c r="AM185" s="46">
        <v>160110</v>
      </c>
      <c r="AN185" s="46">
        <v>100341.7842410197</v>
      </c>
      <c r="AO185" s="46">
        <v>24584441.896003671</v>
      </c>
      <c r="AP185" s="49">
        <v>62.670529161838544</v>
      </c>
      <c r="AQ185" s="50">
        <v>245.00702356410318</v>
      </c>
      <c r="AR185" s="50">
        <v>153.54719815129391</v>
      </c>
      <c r="AS185" s="49">
        <v>2.3444369851500339E-2</v>
      </c>
      <c r="AT185" s="49">
        <v>19.662046422870411</v>
      </c>
      <c r="AU185" s="69">
        <v>19.690100435542931</v>
      </c>
      <c r="AV185" s="46">
        <v>165447</v>
      </c>
      <c r="AW185" s="46">
        <v>105806.17960602549</v>
      </c>
      <c r="AX185" s="46">
        <v>29237800.250460558</v>
      </c>
      <c r="AY185" s="49">
        <v>63.951706350689641</v>
      </c>
      <c r="AZ185" s="50">
        <v>276.33357861827108</v>
      </c>
      <c r="BA185" s="50">
        <v>176.72003874630883</v>
      </c>
      <c r="BB185" s="49">
        <v>-7.0018840781475697</v>
      </c>
      <c r="BC185" s="49">
        <v>19.03230795233366</v>
      </c>
      <c r="BD185" s="69">
        <v>10.697803733903577</v>
      </c>
      <c r="BE185" s="46">
        <v>165447</v>
      </c>
      <c r="BF185" s="46">
        <v>92805.668134414838</v>
      </c>
      <c r="BG185" s="46">
        <v>25982040.975184113</v>
      </c>
      <c r="BH185" s="49">
        <v>56.093896011662245</v>
      </c>
      <c r="BI185" s="50">
        <v>279.96179002292291</v>
      </c>
      <c r="BJ185" s="50">
        <v>157.04147536784657</v>
      </c>
      <c r="BK185" s="49">
        <v>-13.347050051286441</v>
      </c>
      <c r="BL185" s="49">
        <v>17.574981890683176</v>
      </c>
      <c r="BM185" s="69">
        <v>1.8821902099072683</v>
      </c>
      <c r="BN185" s="46">
        <v>149436</v>
      </c>
      <c r="BO185" s="46">
        <v>73458.888528389332</v>
      </c>
      <c r="BP185" s="46">
        <v>18330704.131821204</v>
      </c>
      <c r="BQ185" s="49">
        <v>49.157424267505377</v>
      </c>
      <c r="BR185" s="50">
        <v>249.53691104020743</v>
      </c>
      <c r="BS185" s="50">
        <v>122.66591806406224</v>
      </c>
      <c r="BT185" s="49">
        <v>7.3978778152805376</v>
      </c>
      <c r="BU185" s="49">
        <v>21.102400365345076</v>
      </c>
      <c r="BV185" s="69">
        <v>30.061407975864896</v>
      </c>
      <c r="BW185" s="46">
        <v>165726</v>
      </c>
      <c r="BX185" s="46">
        <v>91590.670220162225</v>
      </c>
      <c r="BY185" s="46">
        <v>22171681.733847935</v>
      </c>
      <c r="BZ185" s="49">
        <v>55.266325271932118</v>
      </c>
      <c r="CA185" s="50">
        <v>242.07358326511289</v>
      </c>
      <c r="CB185" s="50">
        <v>133.78517392471872</v>
      </c>
      <c r="CC185" s="49">
        <v>-16.365280696073054</v>
      </c>
      <c r="CD185" s="49">
        <v>13.788382563541646</v>
      </c>
      <c r="CE185" s="69">
        <v>-4.8334056424828047</v>
      </c>
      <c r="CF185" s="46">
        <v>163620</v>
      </c>
      <c r="CG185" s="46">
        <v>105078.72442396314</v>
      </c>
      <c r="CH185" s="46">
        <v>28045392.126770373</v>
      </c>
      <c r="CI185" s="49">
        <v>64.221198156682021</v>
      </c>
      <c r="CJ185" s="50">
        <v>266.89886349985647</v>
      </c>
      <c r="CK185" s="50">
        <v>171.40564800617511</v>
      </c>
      <c r="CL185" s="49">
        <v>2.6032952887700533</v>
      </c>
      <c r="CM185" s="49">
        <v>18.640177617965929</v>
      </c>
      <c r="CN185" s="69">
        <v>21.728731772435459</v>
      </c>
      <c r="CO185" s="46">
        <v>169074</v>
      </c>
      <c r="CP185" s="46">
        <v>98310.235023041474</v>
      </c>
      <c r="CQ185" s="46">
        <v>24519807.104215708</v>
      </c>
      <c r="CR185" s="49">
        <v>58.146276200386502</v>
      </c>
      <c r="CS185" s="50">
        <v>249.4125570798287</v>
      </c>
      <c r="CT185" s="50">
        <v>145.02411431808383</v>
      </c>
      <c r="CU185" s="49">
        <v>-6.7508245212627251</v>
      </c>
      <c r="CV185" s="49">
        <v>8.4422785103807279</v>
      </c>
      <c r="CW185" s="69">
        <v>1.1215305813713661</v>
      </c>
      <c r="CX185" s="46">
        <v>163620</v>
      </c>
      <c r="CY185" s="46">
        <v>103977.87096774194</v>
      </c>
      <c r="CZ185" s="46">
        <v>26965952.887800589</v>
      </c>
      <c r="DA185" s="49">
        <v>63.548387096774192</v>
      </c>
      <c r="DB185" s="50">
        <v>259.34319136200145</v>
      </c>
      <c r="DC185" s="50">
        <v>164.80841515585251</v>
      </c>
      <c r="DD185" s="49">
        <v>5.1683581212209324</v>
      </c>
      <c r="DE185" s="49">
        <v>12.243839967965689</v>
      </c>
      <c r="DF185" s="69">
        <v>18.045003586494119</v>
      </c>
      <c r="DG185" s="46">
        <v>499284</v>
      </c>
      <c r="DH185" s="46">
        <v>259218.32152109206</v>
      </c>
      <c r="DI185" s="46">
        <v>62856682.675365284</v>
      </c>
      <c r="DJ185" s="49">
        <v>51.918010895821233</v>
      </c>
      <c r="DK185" s="50">
        <v>242.48549372020668</v>
      </c>
      <c r="DL185" s="50">
        <v>125.8936450504428</v>
      </c>
      <c r="DM185" s="49">
        <v>9.4594594594594597</v>
      </c>
      <c r="DN185" s="49">
        <v>12.392533887873039</v>
      </c>
      <c r="DO185" s="49">
        <v>2.6795988605891945</v>
      </c>
      <c r="DP185" s="49">
        <v>22.39425930214901</v>
      </c>
      <c r="DQ185" s="69">
        <v>25.67393447976076</v>
      </c>
      <c r="DR185" s="46">
        <v>493794</v>
      </c>
      <c r="DS185" s="46">
        <v>306043.75272305909</v>
      </c>
      <c r="DT185" s="46">
        <v>78589477.643962041</v>
      </c>
      <c r="DU185" s="49">
        <v>61.978021750580019</v>
      </c>
      <c r="DV185" s="50">
        <v>256.79164153720905</v>
      </c>
      <c r="DW185" s="50">
        <v>159.1543794456029</v>
      </c>
      <c r="DX185" s="49">
        <v>4.9939720225299649</v>
      </c>
      <c r="DY185" s="49">
        <v>3.5775798608982559</v>
      </c>
      <c r="DZ185" s="49">
        <v>-1.3490223623232949</v>
      </c>
      <c r="EA185" s="49">
        <v>17.882560032424532</v>
      </c>
      <c r="EB185" s="69">
        <v>16.292297936338045</v>
      </c>
      <c r="EC185" s="46">
        <v>480609</v>
      </c>
      <c r="ED185" s="46">
        <v>257855.22688296641</v>
      </c>
      <c r="EE185" s="46">
        <v>66484426.840853252</v>
      </c>
      <c r="EF185" s="49">
        <v>53.651768252980361</v>
      </c>
      <c r="EG185" s="50">
        <v>257.83625813809374</v>
      </c>
      <c r="EH185" s="50">
        <v>138.33371168840628</v>
      </c>
      <c r="EI185" s="49">
        <v>0.47854992473657804</v>
      </c>
      <c r="EJ185" s="49">
        <v>-8.9281877283247493</v>
      </c>
      <c r="EK185" s="49">
        <v>-9.361936114807488</v>
      </c>
      <c r="EL185" s="49">
        <v>17.044873242596822</v>
      </c>
      <c r="EM185" s="69">
        <v>6.0872069839145686</v>
      </c>
      <c r="EN185" s="46">
        <v>496314</v>
      </c>
      <c r="EO185" s="46">
        <v>307366.83041474654</v>
      </c>
      <c r="EP185" s="46">
        <v>79531152.118786663</v>
      </c>
      <c r="EQ185" s="49">
        <v>61.929913404567785</v>
      </c>
      <c r="ER185" s="50">
        <v>258.74995038166941</v>
      </c>
      <c r="ES185" s="50">
        <v>160.24362020572997</v>
      </c>
      <c r="ET185" s="49">
        <v>0.49751243781094528</v>
      </c>
      <c r="EU185" s="49">
        <v>0.71335636116425594</v>
      </c>
      <c r="EV185" s="49">
        <v>0.21477538900991083</v>
      </c>
      <c r="EW185" s="49">
        <v>13.160817626406679</v>
      </c>
      <c r="EX185" s="69">
        <v>13.40385921272901</v>
      </c>
      <c r="EY185" s="46">
        <v>1970001</v>
      </c>
      <c r="EZ185" s="46">
        <v>1130484.131541864</v>
      </c>
      <c r="FA185" s="46">
        <v>287461739.27896726</v>
      </c>
      <c r="FB185" s="49">
        <v>57.384952167123984</v>
      </c>
      <c r="FC185" s="50">
        <v>254.28197641916387</v>
      </c>
      <c r="FD185" s="50">
        <v>145.91959053775466</v>
      </c>
      <c r="FE185" s="49">
        <v>3.7596254121414501</v>
      </c>
      <c r="FF185" s="49">
        <v>1.4402710457152368</v>
      </c>
      <c r="FG185" s="49">
        <v>-2.2353148993533369</v>
      </c>
      <c r="FH185" s="49">
        <v>16.99627797176068</v>
      </c>
      <c r="FI185" s="69">
        <v>14.381042738534203</v>
      </c>
      <c r="FK185" s="70">
        <v>39</v>
      </c>
      <c r="FL185" s="71">
        <v>19</v>
      </c>
      <c r="FM185" s="46">
        <v>5454</v>
      </c>
      <c r="FN185" s="71">
        <v>4340</v>
      </c>
    </row>
    <row r="186" spans="2:170" x14ac:dyDescent="0.2">
      <c r="B186" s="73" t="s">
        <v>62</v>
      </c>
      <c r="K186" s="69"/>
      <c r="T186" s="69"/>
      <c r="AC186" s="69"/>
      <c r="AL186" s="69"/>
      <c r="AU186" s="69"/>
      <c r="BD186" s="69"/>
      <c r="BM186" s="69"/>
      <c r="BV186" s="69"/>
      <c r="CE186" s="69"/>
      <c r="CN186" s="69"/>
      <c r="CW186" s="69"/>
      <c r="DF186" s="69"/>
      <c r="DQ186" s="69"/>
      <c r="EB186" s="69"/>
      <c r="EM186" s="69"/>
      <c r="EX186" s="69"/>
      <c r="FI186" s="69"/>
      <c r="FK186" s="70">
        <v>5</v>
      </c>
      <c r="FL186" s="71">
        <v>3</v>
      </c>
      <c r="FM186" s="46">
        <v>290</v>
      </c>
      <c r="FN186" s="71">
        <v>80</v>
      </c>
    </row>
    <row r="187" spans="2:170" x14ac:dyDescent="0.2">
      <c r="B187" s="73" t="s">
        <v>63</v>
      </c>
      <c r="C187" s="46">
        <v>28117</v>
      </c>
      <c r="D187" s="46">
        <v>14838.913279132792</v>
      </c>
      <c r="E187" s="46">
        <v>3548934.1133341463</v>
      </c>
      <c r="F187" s="49">
        <v>52.775592272051753</v>
      </c>
      <c r="G187" s="50">
        <v>239.16401737618023</v>
      </c>
      <c r="H187" s="50">
        <v>126.22022667191187</v>
      </c>
      <c r="I187" s="49">
        <v>-13.252910329807859</v>
      </c>
      <c r="J187" s="49">
        <v>40.79850619412295</v>
      </c>
      <c r="K187" s="69">
        <v>22.138606422469945</v>
      </c>
      <c r="L187" s="46">
        <v>28117</v>
      </c>
      <c r="M187" s="46">
        <v>15704.164819944599</v>
      </c>
      <c r="N187" s="46">
        <v>3715623.5664856648</v>
      </c>
      <c r="O187" s="49">
        <v>55.852917523009559</v>
      </c>
      <c r="P187" s="50">
        <v>236.60115702343813</v>
      </c>
      <c r="Q187" s="50">
        <v>132.14864909078725</v>
      </c>
      <c r="R187" s="49">
        <v>-13.921314180990564</v>
      </c>
      <c r="S187" s="49">
        <v>32.86225976892905</v>
      </c>
      <c r="T187" s="69">
        <v>14.366087158483968</v>
      </c>
      <c r="U187" s="46">
        <v>27210</v>
      </c>
      <c r="V187" s="46">
        <v>17918.903047091411</v>
      </c>
      <c r="W187" s="46">
        <v>4203107.9912554016</v>
      </c>
      <c r="X187" s="49">
        <v>65.854108956602033</v>
      </c>
      <c r="Y187" s="50">
        <v>234.56279551318002</v>
      </c>
      <c r="Z187" s="50">
        <v>154.46923892890121</v>
      </c>
      <c r="AA187" s="49">
        <v>14.013917133269102</v>
      </c>
      <c r="AB187" s="49">
        <v>40.934581454705629</v>
      </c>
      <c r="AC187" s="69">
        <v>60.685036911803017</v>
      </c>
      <c r="AD187" s="46">
        <v>28117</v>
      </c>
      <c r="AE187" s="46">
        <v>17249.331024930747</v>
      </c>
      <c r="AF187" s="46">
        <v>3891381.8981614946</v>
      </c>
      <c r="AG187" s="49">
        <v>61.348404968278082</v>
      </c>
      <c r="AH187" s="50">
        <v>225.59610529458882</v>
      </c>
      <c r="AI187" s="50">
        <v>138.39961226878737</v>
      </c>
      <c r="AJ187" s="49">
        <v>-12.454540365295761</v>
      </c>
      <c r="AK187" s="49">
        <v>28.400748748110399</v>
      </c>
      <c r="AL187" s="69">
        <v>12.409025666004167</v>
      </c>
      <c r="AM187" s="46">
        <v>27210</v>
      </c>
      <c r="AN187" s="46">
        <v>16596.09002770083</v>
      </c>
      <c r="AO187" s="46">
        <v>3465517.9140552911</v>
      </c>
      <c r="AP187" s="49">
        <v>60.992613111726683</v>
      </c>
      <c r="AQ187" s="50">
        <v>208.8153238667019</v>
      </c>
      <c r="AR187" s="50">
        <v>127.36192260401657</v>
      </c>
      <c r="AS187" s="49">
        <v>-2.1395424093330568</v>
      </c>
      <c r="AT187" s="49">
        <v>21.910273427575</v>
      </c>
      <c r="AU187" s="69">
        <v>19.301951426202141</v>
      </c>
      <c r="AV187" s="46">
        <v>28117</v>
      </c>
      <c r="AW187" s="46">
        <v>16735.53185595568</v>
      </c>
      <c r="AX187" s="46">
        <v>3575559.092843493</v>
      </c>
      <c r="AY187" s="49">
        <v>59.521043695827004</v>
      </c>
      <c r="AZ187" s="50">
        <v>213.65075957063519</v>
      </c>
      <c r="BA187" s="50">
        <v>127.16716196050406</v>
      </c>
      <c r="BB187" s="49">
        <v>9.3050600155806968</v>
      </c>
      <c r="BC187" s="49">
        <v>9.8718324113796907</v>
      </c>
      <c r="BD187" s="69">
        <v>20.095472357345709</v>
      </c>
      <c r="BE187" s="46">
        <v>28117</v>
      </c>
      <c r="BF187" s="46">
        <v>13363.803324099723</v>
      </c>
      <c r="BG187" s="46">
        <v>3028775.6227609683</v>
      </c>
      <c r="BH187" s="49">
        <v>47.529264587615046</v>
      </c>
      <c r="BI187" s="50">
        <v>226.64024225042292</v>
      </c>
      <c r="BJ187" s="50">
        <v>107.72044040121521</v>
      </c>
      <c r="BK187" s="49">
        <v>-17.816150311014976</v>
      </c>
      <c r="BL187" s="49">
        <v>17.684694742191702</v>
      </c>
      <c r="BM187" s="69">
        <v>-3.282187366057379</v>
      </c>
      <c r="BN187" s="46">
        <v>25396</v>
      </c>
      <c r="BO187" s="46">
        <v>15114.991689750692</v>
      </c>
      <c r="BP187" s="46">
        <v>2865078.1390242418</v>
      </c>
      <c r="BQ187" s="49">
        <v>59.517214087851208</v>
      </c>
      <c r="BR187" s="50">
        <v>189.55208165724758</v>
      </c>
      <c r="BS187" s="50">
        <v>112.81611824792259</v>
      </c>
      <c r="BT187" s="49">
        <v>30.047976304543834</v>
      </c>
      <c r="BU187" s="49">
        <v>5.7871528368078895</v>
      </c>
      <c r="BV187" s="69">
        <v>37.574051454385589</v>
      </c>
      <c r="BW187" s="46">
        <v>28117</v>
      </c>
      <c r="BX187" s="46">
        <v>15683.541666666666</v>
      </c>
      <c r="BY187" s="46">
        <v>3021424.2750741579</v>
      </c>
      <c r="BZ187" s="49">
        <v>55.77956989247312</v>
      </c>
      <c r="CA187" s="50">
        <v>192.64936066678123</v>
      </c>
      <c r="CB187" s="50">
        <v>107.45898478052986</v>
      </c>
      <c r="CC187" s="49">
        <v>-2.3323894076478791</v>
      </c>
      <c r="CD187" s="49">
        <v>0.1009027428438426</v>
      </c>
      <c r="CE187" s="69">
        <v>-2.2338401096443481</v>
      </c>
      <c r="CF187" s="46">
        <v>27210</v>
      </c>
      <c r="CG187" s="46">
        <v>17869.90997229917</v>
      </c>
      <c r="CH187" s="46">
        <v>4174286.3633528519</v>
      </c>
      <c r="CI187" s="49">
        <v>65.674053554939988</v>
      </c>
      <c r="CJ187" s="50">
        <v>233.59302703950792</v>
      </c>
      <c r="CK187" s="50">
        <v>153.41000967853185</v>
      </c>
      <c r="CL187" s="49">
        <v>13.276997951501738</v>
      </c>
      <c r="CM187" s="49">
        <v>6.1017541964666719</v>
      </c>
      <c r="CN187" s="69">
        <v>20.188881927701008</v>
      </c>
      <c r="CO187" s="46">
        <v>28117</v>
      </c>
      <c r="CP187" s="46">
        <v>19244.228531855955</v>
      </c>
      <c r="CQ187" s="46">
        <v>4397507.7780299522</v>
      </c>
      <c r="CR187" s="49">
        <v>68.443392011437766</v>
      </c>
      <c r="CS187" s="50">
        <v>228.51047371166544</v>
      </c>
      <c r="CT187" s="50">
        <v>156.40031930966862</v>
      </c>
      <c r="CU187" s="49">
        <v>27.294360006236495</v>
      </c>
      <c r="CV187" s="49">
        <v>0.79313250000306024</v>
      </c>
      <c r="CW187" s="69">
        <v>28.303972946181123</v>
      </c>
      <c r="CX187" s="46">
        <v>27210</v>
      </c>
      <c r="CY187" s="46">
        <v>19480.40027700831</v>
      </c>
      <c r="CZ187" s="46">
        <v>5085517.7139972718</v>
      </c>
      <c r="DA187" s="49">
        <v>71.59279778393352</v>
      </c>
      <c r="DB187" s="50">
        <v>261.05817342980578</v>
      </c>
      <c r="DC187" s="50">
        <v>186.8988502020313</v>
      </c>
      <c r="DD187" s="49">
        <v>28.783274531769965</v>
      </c>
      <c r="DE187" s="49">
        <v>15.321250257985341</v>
      </c>
      <c r="DF187" s="69">
        <v>48.514482313115771</v>
      </c>
      <c r="DG187" s="46">
        <v>83444</v>
      </c>
      <c r="DH187" s="46">
        <v>48461.9811461688</v>
      </c>
      <c r="DI187" s="46">
        <v>11467665.671075214</v>
      </c>
      <c r="DJ187" s="49">
        <v>58.077250786358277</v>
      </c>
      <c r="DK187" s="50">
        <v>236.63220941147588</v>
      </c>
      <c r="DL187" s="50">
        <v>137.42948170120334</v>
      </c>
      <c r="DM187" s="49">
        <v>-0.44382934046005534</v>
      </c>
      <c r="DN187" s="49">
        <v>-5.5186641621758872</v>
      </c>
      <c r="DO187" s="49">
        <v>-5.0974588395929246</v>
      </c>
      <c r="DP187" s="49">
        <v>37.789312068904309</v>
      </c>
      <c r="DQ187" s="69">
        <v>30.765558600721572</v>
      </c>
      <c r="DR187" s="46">
        <v>83444</v>
      </c>
      <c r="DS187" s="46">
        <v>50580.952908587256</v>
      </c>
      <c r="DT187" s="46">
        <v>10932458.905060278</v>
      </c>
      <c r="DU187" s="49">
        <v>60.616644586294107</v>
      </c>
      <c r="DV187" s="50">
        <v>216.13785973581861</v>
      </c>
      <c r="DW187" s="50">
        <v>131.01551825248404</v>
      </c>
      <c r="DX187" s="49">
        <v>0</v>
      </c>
      <c r="DY187" s="49">
        <v>-2.678528675754416</v>
      </c>
      <c r="DZ187" s="49">
        <v>-2.6785286758219025</v>
      </c>
      <c r="EA187" s="49">
        <v>20.221203207626058</v>
      </c>
      <c r="EB187" s="69">
        <v>17.001043805328095</v>
      </c>
      <c r="EC187" s="46">
        <v>81630</v>
      </c>
      <c r="ED187" s="46">
        <v>44162.336680517081</v>
      </c>
      <c r="EE187" s="46">
        <v>8915278.0368593689</v>
      </c>
      <c r="EF187" s="49">
        <v>54.1006207038063</v>
      </c>
      <c r="EG187" s="50">
        <v>201.87514309659446</v>
      </c>
      <c r="EH187" s="50">
        <v>109.21570546195477</v>
      </c>
      <c r="EI187" s="49">
        <v>0</v>
      </c>
      <c r="EJ187" s="49">
        <v>0.50241167832440792</v>
      </c>
      <c r="EK187" s="49">
        <v>0.50241167841726753</v>
      </c>
      <c r="EL187" s="49">
        <v>6.8169456405518005</v>
      </c>
      <c r="EM187" s="69">
        <v>7.3536064499268479</v>
      </c>
      <c r="EN187" s="46">
        <v>82537</v>
      </c>
      <c r="EO187" s="46">
        <v>56594.538781163435</v>
      </c>
      <c r="EP187" s="46">
        <v>13657311.855380077</v>
      </c>
      <c r="EQ187" s="49">
        <v>68.56868892879973</v>
      </c>
      <c r="ER187" s="50">
        <v>241.31854679811772</v>
      </c>
      <c r="ES187" s="50">
        <v>165.46896368150135</v>
      </c>
      <c r="ET187" s="49">
        <v>0</v>
      </c>
      <c r="EU187" s="49">
        <v>22.978662333564841</v>
      </c>
      <c r="EV187" s="49">
        <v>22.978662333469863</v>
      </c>
      <c r="EW187" s="49">
        <v>7.5609988571040256</v>
      </c>
      <c r="EX187" s="69">
        <v>32.27707758705106</v>
      </c>
      <c r="EY187" s="46">
        <v>331055</v>
      </c>
      <c r="EZ187" s="46">
        <v>199799.80951643657</v>
      </c>
      <c r="FA187" s="46">
        <v>44972714.468374938</v>
      </c>
      <c r="FB187" s="49">
        <v>60.352451863417429</v>
      </c>
      <c r="FC187" s="50">
        <v>225.08887559612634</v>
      </c>
      <c r="FD187" s="50">
        <v>135.8466552940597</v>
      </c>
      <c r="FE187" s="49">
        <v>-0.11224191149182172</v>
      </c>
      <c r="FF187" s="49">
        <v>3.4015521648991958</v>
      </c>
      <c r="FG187" s="49">
        <v>3.5177424577417322</v>
      </c>
      <c r="FH187" s="49">
        <v>18.246069860650383</v>
      </c>
      <c r="FI187" s="69">
        <v>22.405662064774415</v>
      </c>
      <c r="FK187" s="70">
        <v>15</v>
      </c>
      <c r="FL187" s="71">
        <v>10</v>
      </c>
      <c r="FM187" s="46">
        <v>907</v>
      </c>
      <c r="FN187" s="71">
        <v>722</v>
      </c>
    </row>
    <row r="188" spans="2:170" x14ac:dyDescent="0.2">
      <c r="B188" s="73" t="s">
        <v>64</v>
      </c>
      <c r="K188" s="69"/>
      <c r="T188" s="69"/>
      <c r="AC188" s="69"/>
      <c r="AL188" s="69"/>
      <c r="AU188" s="69"/>
      <c r="BD188" s="69"/>
      <c r="BM188" s="69"/>
      <c r="BV188" s="69"/>
      <c r="CE188" s="69"/>
      <c r="CN188" s="69"/>
      <c r="CW188" s="69"/>
      <c r="DF188" s="69"/>
      <c r="DQ188" s="69"/>
      <c r="EB188" s="69"/>
      <c r="EM188" s="69"/>
      <c r="EX188" s="69"/>
      <c r="FI188" s="69"/>
      <c r="FK188" s="70">
        <v>0</v>
      </c>
      <c r="FL188" s="71">
        <v>0</v>
      </c>
      <c r="FM188" s="46">
        <v>0</v>
      </c>
      <c r="FN188" s="71">
        <v>0</v>
      </c>
    </row>
    <row r="189" spans="2:170" x14ac:dyDescent="0.2">
      <c r="B189" s="74" t="s">
        <v>87</v>
      </c>
      <c r="C189" s="75">
        <v>205344</v>
      </c>
      <c r="D189" s="75">
        <v>102966.73878020713</v>
      </c>
      <c r="E189" s="75">
        <v>24744502.692350745</v>
      </c>
      <c r="F189" s="76">
        <v>50.143534157417378</v>
      </c>
      <c r="G189" s="77">
        <v>240.31549396908042</v>
      </c>
      <c r="H189" s="77">
        <v>120.50268180395213</v>
      </c>
      <c r="I189" s="76">
        <v>-2.2389357525887363</v>
      </c>
      <c r="J189" s="76">
        <v>23.505075553640975</v>
      </c>
      <c r="K189" s="78">
        <v>20.739876260890817</v>
      </c>
      <c r="L189" s="75">
        <v>205344</v>
      </c>
      <c r="M189" s="75">
        <v>102039.92920353982</v>
      </c>
      <c r="N189" s="75">
        <v>24503064.373465486</v>
      </c>
      <c r="O189" s="76">
        <v>49.692189303578303</v>
      </c>
      <c r="P189" s="77">
        <v>240.13211852184881</v>
      </c>
      <c r="Q189" s="77">
        <v>119.32690691457012</v>
      </c>
      <c r="R189" s="76">
        <v>-5.274065698966437</v>
      </c>
      <c r="S189" s="76">
        <v>22.146909319421827</v>
      </c>
      <c r="T189" s="78">
        <v>15.704801072724155</v>
      </c>
      <c r="U189" s="75">
        <v>198720</v>
      </c>
      <c r="V189" s="75">
        <v>115938.77037326558</v>
      </c>
      <c r="W189" s="75">
        <v>29044166.102312576</v>
      </c>
      <c r="X189" s="76">
        <v>58.342778972053935</v>
      </c>
      <c r="Y189" s="77">
        <v>250.51297343248254</v>
      </c>
      <c r="Z189" s="77">
        <v>146.15623038603349</v>
      </c>
      <c r="AA189" s="76">
        <v>9.7765044463457507</v>
      </c>
      <c r="AB189" s="76">
        <v>25.905768764155194</v>
      </c>
      <c r="AC189" s="78">
        <v>38.21495184562194</v>
      </c>
      <c r="AD189" s="75">
        <v>205344</v>
      </c>
      <c r="AE189" s="75">
        <v>122552.41430525699</v>
      </c>
      <c r="AF189" s="75">
        <v>30511793.253591277</v>
      </c>
      <c r="AG189" s="76">
        <v>59.68151701790994</v>
      </c>
      <c r="AH189" s="77">
        <v>248.96933631671789</v>
      </c>
      <c r="AI189" s="77">
        <v>148.58867682323941</v>
      </c>
      <c r="AJ189" s="76">
        <v>1.0423674315653846</v>
      </c>
      <c r="AK189" s="76">
        <v>18.117461849718413</v>
      </c>
      <c r="AL189" s="78">
        <v>19.348679802989661</v>
      </c>
      <c r="AM189" s="75">
        <v>196020</v>
      </c>
      <c r="AN189" s="75">
        <v>122182.09693179597</v>
      </c>
      <c r="AO189" s="75">
        <v>29786918.36154329</v>
      </c>
      <c r="AP189" s="76">
        <v>62.331444205589214</v>
      </c>
      <c r="AQ189" s="77">
        <v>243.79118634844539</v>
      </c>
      <c r="AR189" s="77">
        <v>151.95856729692525</v>
      </c>
      <c r="AS189" s="76">
        <v>0.16857388718135582</v>
      </c>
      <c r="AT189" s="76">
        <v>20.499176044169076</v>
      </c>
      <c r="AU189" s="78">
        <v>20.702306189197053</v>
      </c>
      <c r="AV189" s="75">
        <v>202554</v>
      </c>
      <c r="AW189" s="75">
        <v>128086.81471228001</v>
      </c>
      <c r="AX189" s="75">
        <v>34337291.727454066</v>
      </c>
      <c r="AY189" s="76">
        <v>63.235885103369966</v>
      </c>
      <c r="AZ189" s="77">
        <v>268.07827023090198</v>
      </c>
      <c r="BA189" s="77">
        <v>169.52166695031482</v>
      </c>
      <c r="BB189" s="76">
        <v>-4.8985876926505068</v>
      </c>
      <c r="BC189" s="76">
        <v>14.883807337471255</v>
      </c>
      <c r="BD189" s="78">
        <v>9.2561232903703701</v>
      </c>
      <c r="BE189" s="75">
        <v>202554</v>
      </c>
      <c r="BF189" s="75">
        <v>111140.56908344734</v>
      </c>
      <c r="BG189" s="75">
        <v>31340019.153798252</v>
      </c>
      <c r="BH189" s="76">
        <v>54.869599752879395</v>
      </c>
      <c r="BI189" s="77">
        <v>281.9854119180128</v>
      </c>
      <c r="BJ189" s="77">
        <v>154.7242668809219</v>
      </c>
      <c r="BK189" s="76">
        <v>-13.836651962966876</v>
      </c>
      <c r="BL189" s="76">
        <v>17.814091907219385</v>
      </c>
      <c r="BM189" s="78">
        <v>1.5125660466744169</v>
      </c>
      <c r="BN189" s="75">
        <v>182952</v>
      </c>
      <c r="BO189" s="75">
        <v>92515.412937267931</v>
      </c>
      <c r="BP189" s="75">
        <v>22534051.855474502</v>
      </c>
      <c r="BQ189" s="76">
        <v>50.568134230436364</v>
      </c>
      <c r="BR189" s="77">
        <v>243.57078609976264</v>
      </c>
      <c r="BS189" s="77">
        <v>123.16920206105701</v>
      </c>
      <c r="BT189" s="76">
        <v>11.12095748704024</v>
      </c>
      <c r="BU189" s="76">
        <v>19.15739577268679</v>
      </c>
      <c r="BV189" s="78">
        <v>32.40883909926697</v>
      </c>
      <c r="BW189" s="75">
        <v>202833</v>
      </c>
      <c r="BX189" s="75">
        <v>111945.08703374778</v>
      </c>
      <c r="BY189" s="75">
        <v>26863439.742160909</v>
      </c>
      <c r="BZ189" s="76">
        <v>55.190766312063509</v>
      </c>
      <c r="CA189" s="77">
        <v>239.96979638831726</v>
      </c>
      <c r="CB189" s="77">
        <v>132.44116954421079</v>
      </c>
      <c r="CC189" s="76">
        <v>-14.728248128029941</v>
      </c>
      <c r="CD189" s="76">
        <v>12.138777929352811</v>
      </c>
      <c r="CE189" s="78">
        <v>-4.3772995318753098</v>
      </c>
      <c r="CF189" s="75">
        <v>199530</v>
      </c>
      <c r="CG189" s="75">
        <v>128429.49066511085</v>
      </c>
      <c r="CH189" s="75">
        <v>34474596.271900907</v>
      </c>
      <c r="CI189" s="76">
        <v>64.366005445352002</v>
      </c>
      <c r="CJ189" s="77">
        <v>268.4320874696599</v>
      </c>
      <c r="CK189" s="77">
        <v>172.77901203779334</v>
      </c>
      <c r="CL189" s="76">
        <v>4.0268078583739113</v>
      </c>
      <c r="CM189" s="76">
        <v>16.499920322335342</v>
      </c>
      <c r="CN189" s="78">
        <v>21.191148268823241</v>
      </c>
      <c r="CO189" s="75">
        <v>206181</v>
      </c>
      <c r="CP189" s="75">
        <v>122461.44049008167</v>
      </c>
      <c r="CQ189" s="75">
        <v>30385194.992868233</v>
      </c>
      <c r="CR189" s="76">
        <v>59.395114239470018</v>
      </c>
      <c r="CS189" s="77">
        <v>248.12050937232911</v>
      </c>
      <c r="CT189" s="77">
        <v>147.37145999324977</v>
      </c>
      <c r="CU189" s="76">
        <v>-2.3290817667855519</v>
      </c>
      <c r="CV189" s="76">
        <v>7.2051514919263271</v>
      </c>
      <c r="CW189" s="78">
        <v>4.7082558554771099</v>
      </c>
      <c r="CX189" s="75">
        <v>199530</v>
      </c>
      <c r="CY189" s="75">
        <v>128540.72870478412</v>
      </c>
      <c r="CZ189" s="75">
        <v>33580871.269588083</v>
      </c>
      <c r="DA189" s="76">
        <v>64.421755477764819</v>
      </c>
      <c r="DB189" s="77">
        <v>261.2469340104048</v>
      </c>
      <c r="DC189" s="77">
        <v>168.29986102134058</v>
      </c>
      <c r="DD189" s="76">
        <v>8.5388028116438566</v>
      </c>
      <c r="DE189" s="76">
        <v>12.637630270671281</v>
      </c>
      <c r="DF189" s="78">
        <v>22.255535411170683</v>
      </c>
      <c r="DG189" s="75">
        <v>609408</v>
      </c>
      <c r="DH189" s="75">
        <v>320945.43835701252</v>
      </c>
      <c r="DI189" s="75">
        <v>78291733.168128803</v>
      </c>
      <c r="DJ189" s="76">
        <v>52.665117352744389</v>
      </c>
      <c r="DK189" s="77">
        <v>243.94094388417147</v>
      </c>
      <c r="DL189" s="77">
        <v>128.47178436799123</v>
      </c>
      <c r="DM189" s="76">
        <v>7.741593295852339</v>
      </c>
      <c r="DN189" s="76">
        <v>8.5158250618959475</v>
      </c>
      <c r="DO189" s="76">
        <v>0.71860062791833168</v>
      </c>
      <c r="DP189" s="76">
        <v>24.008297847481245</v>
      </c>
      <c r="DQ189" s="78">
        <v>24.899422254553183</v>
      </c>
      <c r="DR189" s="75">
        <v>603918</v>
      </c>
      <c r="DS189" s="75">
        <v>372821.32594933297</v>
      </c>
      <c r="DT189" s="75">
        <v>94636003.342588633</v>
      </c>
      <c r="DU189" s="76">
        <v>61.733766165163644</v>
      </c>
      <c r="DV189" s="77">
        <v>253.83741957789672</v>
      </c>
      <c r="DW189" s="77">
        <v>156.70339904190408</v>
      </c>
      <c r="DX189" s="76">
        <v>4.1076384698926027</v>
      </c>
      <c r="DY189" s="76">
        <v>2.6677809686882572</v>
      </c>
      <c r="DZ189" s="76">
        <v>-1.3830469332423776</v>
      </c>
      <c r="EA189" s="76">
        <v>17.454733926688277</v>
      </c>
      <c r="EB189" s="78">
        <v>15.830279831099391</v>
      </c>
      <c r="EC189" s="75">
        <v>588339</v>
      </c>
      <c r="ED189" s="75">
        <v>315601.06905446306</v>
      </c>
      <c r="EE189" s="75">
        <v>80737510.751433656</v>
      </c>
      <c r="EF189" s="76">
        <v>53.642724526924617</v>
      </c>
      <c r="EG189" s="77">
        <v>255.82141085048369</v>
      </c>
      <c r="EH189" s="77">
        <v>137.229574703417</v>
      </c>
      <c r="EI189" s="76">
        <v>0.39058100844637827</v>
      </c>
      <c r="EJ189" s="76">
        <v>-7.6329507256335365</v>
      </c>
      <c r="EK189" s="76">
        <v>-7.9923152684936234</v>
      </c>
      <c r="EL189" s="76">
        <v>15.825921720656419</v>
      </c>
      <c r="EM189" s="78">
        <v>6.5687488940610486</v>
      </c>
      <c r="EN189" s="75">
        <v>605241</v>
      </c>
      <c r="EO189" s="75">
        <v>379431.65985997667</v>
      </c>
      <c r="EP189" s="75">
        <v>98440662.53435722</v>
      </c>
      <c r="EQ189" s="76">
        <v>62.691004056231591</v>
      </c>
      <c r="ER189" s="77">
        <v>259.44240544050859</v>
      </c>
      <c r="ES189" s="77">
        <v>162.64704891829408</v>
      </c>
      <c r="ET189" s="76">
        <v>0.40760869565217389</v>
      </c>
      <c r="EU189" s="76">
        <v>3.7330053107846664</v>
      </c>
      <c r="EV189" s="76">
        <v>3.3118970348995633</v>
      </c>
      <c r="EW189" s="76">
        <v>12.188148509376848</v>
      </c>
      <c r="EX189" s="78">
        <v>15.903704473271231</v>
      </c>
      <c r="EY189" s="75">
        <v>2406906</v>
      </c>
      <c r="EZ189" s="75">
        <v>1388799.4932207852</v>
      </c>
      <c r="FA189" s="75">
        <v>352105909.79650831</v>
      </c>
      <c r="FB189" s="76">
        <v>57.700612039721754</v>
      </c>
      <c r="FC189" s="77">
        <v>253.53257364742723</v>
      </c>
      <c r="FD189" s="77">
        <v>146.28984671462379</v>
      </c>
      <c r="FE189" s="76">
        <v>3.0996203112899137</v>
      </c>
      <c r="FF189" s="76">
        <v>1.6429188612303833</v>
      </c>
      <c r="FG189" s="76">
        <v>-1.4129067067437597</v>
      </c>
      <c r="FH189" s="76">
        <v>16.750722217981927</v>
      </c>
      <c r="FI189" s="78">
        <v>15.101143433492972</v>
      </c>
      <c r="FK189" s="79">
        <v>59</v>
      </c>
      <c r="FL189" s="80">
        <v>32</v>
      </c>
      <c r="FM189" s="75">
        <v>6651</v>
      </c>
      <c r="FN189" s="80">
        <v>5142</v>
      </c>
    </row>
    <row r="190" spans="2:170" x14ac:dyDescent="0.2">
      <c r="B190" s="72" t="s">
        <v>88</v>
      </c>
      <c r="K190" s="69"/>
      <c r="T190" s="69"/>
      <c r="AC190" s="69"/>
      <c r="AL190" s="69"/>
      <c r="AU190" s="69"/>
      <c r="BD190" s="69"/>
      <c r="BM190" s="69"/>
      <c r="BV190" s="69"/>
      <c r="CE190" s="69"/>
      <c r="CN190" s="69"/>
      <c r="CW190" s="69"/>
      <c r="DF190" s="69"/>
      <c r="DQ190" s="69"/>
      <c r="EB190" s="69"/>
      <c r="EM190" s="69"/>
      <c r="EX190" s="69"/>
      <c r="FI190" s="69"/>
      <c r="FK190" s="70"/>
      <c r="FL190" s="71"/>
      <c r="FN190" s="71"/>
    </row>
    <row r="191" spans="2:170" x14ac:dyDescent="0.2">
      <c r="B191" s="73" t="s">
        <v>61</v>
      </c>
      <c r="C191" s="46">
        <v>215729</v>
      </c>
      <c r="D191" s="46">
        <v>99217.646446446452</v>
      </c>
      <c r="E191" s="46">
        <v>15600245.218409967</v>
      </c>
      <c r="F191" s="49">
        <v>45.991798249862768</v>
      </c>
      <c r="G191" s="50">
        <v>157.23256675747018</v>
      </c>
      <c r="H191" s="50">
        <v>72.314084886176474</v>
      </c>
      <c r="I191" s="49">
        <v>4.0785556345796028</v>
      </c>
      <c r="J191" s="49">
        <v>16.153390048555998</v>
      </c>
      <c r="K191" s="69">
        <v>20.890770682953658</v>
      </c>
      <c r="L191" s="46">
        <v>215729</v>
      </c>
      <c r="M191" s="46">
        <v>100749.04638860631</v>
      </c>
      <c r="N191" s="46">
        <v>15788198.323523359</v>
      </c>
      <c r="O191" s="49">
        <v>46.701670331112787</v>
      </c>
      <c r="P191" s="50">
        <v>156.70816637435533</v>
      </c>
      <c r="Q191" s="50">
        <v>73.185331242083166</v>
      </c>
      <c r="R191" s="49">
        <v>2.2760886150310826</v>
      </c>
      <c r="S191" s="49">
        <v>12.505439965747271</v>
      </c>
      <c r="T191" s="69">
        <v>15.066163476234303</v>
      </c>
      <c r="U191" s="46">
        <v>208770</v>
      </c>
      <c r="V191" s="46">
        <v>114465.99287894201</v>
      </c>
      <c r="W191" s="46">
        <v>19100692.275960926</v>
      </c>
      <c r="X191" s="49">
        <v>54.828755510342489</v>
      </c>
      <c r="Y191" s="50">
        <v>166.86783380424271</v>
      </c>
      <c r="Z191" s="50">
        <v>91.491556621932872</v>
      </c>
      <c r="AA191" s="49">
        <v>9.1741111807633953</v>
      </c>
      <c r="AB191" s="49">
        <v>21.7964812753881</v>
      </c>
      <c r="AC191" s="69">
        <v>32.970225881813995</v>
      </c>
      <c r="AD191" s="46">
        <v>215729</v>
      </c>
      <c r="AE191" s="46">
        <v>117892.30491803278</v>
      </c>
      <c r="AF191" s="46">
        <v>19287884.196909171</v>
      </c>
      <c r="AG191" s="49">
        <v>54.648334214701215</v>
      </c>
      <c r="AH191" s="50">
        <v>163.60596402215984</v>
      </c>
      <c r="AI191" s="50">
        <v>89.407934014013748</v>
      </c>
      <c r="AJ191" s="49">
        <v>2.6682468859601869</v>
      </c>
      <c r="AK191" s="49">
        <v>17.029373616305715</v>
      </c>
      <c r="AL191" s="69">
        <v>20.152006233427542</v>
      </c>
      <c r="AM191" s="46">
        <v>212310</v>
      </c>
      <c r="AN191" s="46">
        <v>122639.35198088792</v>
      </c>
      <c r="AO191" s="46">
        <v>19961055.768173408</v>
      </c>
      <c r="AP191" s="49">
        <v>57.764284292255624</v>
      </c>
      <c r="AQ191" s="50">
        <v>162.7622410405767</v>
      </c>
      <c r="AR191" s="50">
        <v>94.018443635125081</v>
      </c>
      <c r="AS191" s="49">
        <v>9.2724930423282057</v>
      </c>
      <c r="AT191" s="49">
        <v>15.750349696617466</v>
      </c>
      <c r="AU191" s="69">
        <v>26.483292818681171</v>
      </c>
      <c r="AV191" s="46">
        <v>219387</v>
      </c>
      <c r="AW191" s="46">
        <v>126225.09519058072</v>
      </c>
      <c r="AX191" s="46">
        <v>22588965.677776147</v>
      </c>
      <c r="AY191" s="49">
        <v>57.535357696937702</v>
      </c>
      <c r="AZ191" s="50">
        <v>178.95780267521479</v>
      </c>
      <c r="BA191" s="50">
        <v>102.96401189576478</v>
      </c>
      <c r="BB191" s="49">
        <v>6.3197796815888445</v>
      </c>
      <c r="BC191" s="49">
        <v>18.332587651083259</v>
      </c>
      <c r="BD191" s="69">
        <v>25.810946482226147</v>
      </c>
      <c r="BE191" s="46">
        <v>227354</v>
      </c>
      <c r="BF191" s="46">
        <v>111254.19770288082</v>
      </c>
      <c r="BG191" s="46">
        <v>20493693.95479352</v>
      </c>
      <c r="BH191" s="49">
        <v>48.934348066399011</v>
      </c>
      <c r="BI191" s="50">
        <v>184.20602887744212</v>
      </c>
      <c r="BJ191" s="50">
        <v>90.140019330179015</v>
      </c>
      <c r="BK191" s="49">
        <v>-13.563498216699626</v>
      </c>
      <c r="BL191" s="49">
        <v>18.059133630656028</v>
      </c>
      <c r="BM191" s="69">
        <v>2.0461851460131761</v>
      </c>
      <c r="BN191" s="46">
        <v>205352</v>
      </c>
      <c r="BO191" s="46">
        <v>111731.99171530786</v>
      </c>
      <c r="BP191" s="46">
        <v>17751615.031205799</v>
      </c>
      <c r="BQ191" s="49">
        <v>54.409984667939852</v>
      </c>
      <c r="BR191" s="50">
        <v>158.87674388224244</v>
      </c>
      <c r="BS191" s="50">
        <v>86.444811987250191</v>
      </c>
      <c r="BT191" s="49">
        <v>18.455901307615601</v>
      </c>
      <c r="BU191" s="49">
        <v>8.7951272277915304</v>
      </c>
      <c r="BV191" s="69">
        <v>28.87424853644962</v>
      </c>
      <c r="BW191" s="46">
        <v>227354</v>
      </c>
      <c r="BX191" s="46">
        <v>137825.62078704574</v>
      </c>
      <c r="BY191" s="46">
        <v>22207425.893257841</v>
      </c>
      <c r="BZ191" s="49">
        <v>60.621594863976775</v>
      </c>
      <c r="CA191" s="50">
        <v>161.12697890597943</v>
      </c>
      <c r="CB191" s="50">
        <v>97.677744368948169</v>
      </c>
      <c r="CC191" s="49">
        <v>3.8893794411624159</v>
      </c>
      <c r="CD191" s="49">
        <v>9.123042440344431</v>
      </c>
      <c r="CE191" s="69">
        <v>13.367251618698941</v>
      </c>
      <c r="CF191" s="46">
        <v>214110</v>
      </c>
      <c r="CG191" s="46">
        <v>149084.47006520451</v>
      </c>
      <c r="CH191" s="46">
        <v>25750533.720717594</v>
      </c>
      <c r="CI191" s="49">
        <v>69.629849173417639</v>
      </c>
      <c r="CJ191" s="50">
        <v>172.72445419335213</v>
      </c>
      <c r="CK191" s="50">
        <v>120.26777694043993</v>
      </c>
      <c r="CL191" s="49">
        <v>21.655120511150241</v>
      </c>
      <c r="CM191" s="49">
        <v>14.316470401993143</v>
      </c>
      <c r="CN191" s="69">
        <v>39.071839831573925</v>
      </c>
      <c r="CO191" s="46">
        <v>221247</v>
      </c>
      <c r="CP191" s="46">
        <v>149441.57492050875</v>
      </c>
      <c r="CQ191" s="46">
        <v>24494352.649597749</v>
      </c>
      <c r="CR191" s="49">
        <v>67.545130519513819</v>
      </c>
      <c r="CS191" s="50">
        <v>163.90587868621455</v>
      </c>
      <c r="CT191" s="50">
        <v>110.7104396877596</v>
      </c>
      <c r="CU191" s="49">
        <v>15.6914735123345</v>
      </c>
      <c r="CV191" s="49">
        <v>4.4564682013026236</v>
      </c>
      <c r="CW191" s="69">
        <v>20.847227241056039</v>
      </c>
      <c r="CX191" s="46">
        <v>214110</v>
      </c>
      <c r="CY191" s="46">
        <v>145105.86412936304</v>
      </c>
      <c r="CZ191" s="46">
        <v>24340867.476953462</v>
      </c>
      <c r="DA191" s="49">
        <v>67.771642674028797</v>
      </c>
      <c r="DB191" s="50">
        <v>167.74558094532543</v>
      </c>
      <c r="DC191" s="50">
        <v>113.68393571973968</v>
      </c>
      <c r="DD191" s="49">
        <v>22.941463196642147</v>
      </c>
      <c r="DE191" s="49">
        <v>5.4108196354002365</v>
      </c>
      <c r="DF191" s="69">
        <v>29.593604027343822</v>
      </c>
      <c r="DG191" s="46">
        <v>640228</v>
      </c>
      <c r="DH191" s="46">
        <v>314432.68571399478</v>
      </c>
      <c r="DI191" s="46">
        <v>50489135.81789425</v>
      </c>
      <c r="DJ191" s="49">
        <v>49.112610775223011</v>
      </c>
      <c r="DK191" s="50">
        <v>160.57216094836505</v>
      </c>
      <c r="DL191" s="50">
        <v>78.861180419935167</v>
      </c>
      <c r="DM191" s="49">
        <v>4.9038177945272814</v>
      </c>
      <c r="DN191" s="49">
        <v>10.436839801207752</v>
      </c>
      <c r="DO191" s="49">
        <v>5.2743762076479568</v>
      </c>
      <c r="DP191" s="49">
        <v>17.00473642508744</v>
      </c>
      <c r="DQ191" s="69">
        <v>23.17600640493891</v>
      </c>
      <c r="DR191" s="46">
        <v>647426</v>
      </c>
      <c r="DS191" s="46">
        <v>366756.75208950142</v>
      </c>
      <c r="DT191" s="46">
        <v>61837905.642858729</v>
      </c>
      <c r="DU191" s="49">
        <v>56.648443542505461</v>
      </c>
      <c r="DV191" s="50">
        <v>168.60740883583821</v>
      </c>
      <c r="DW191" s="50">
        <v>95.513472802851183</v>
      </c>
      <c r="DX191" s="49">
        <v>2.3425286157124408</v>
      </c>
      <c r="DY191" s="49">
        <v>8.5360941425580528</v>
      </c>
      <c r="DZ191" s="49">
        <v>6.0518003714773787</v>
      </c>
      <c r="EA191" s="49">
        <v>17.048862629638123</v>
      </c>
      <c r="EB191" s="69">
        <v>24.132426132959015</v>
      </c>
      <c r="EC191" s="46">
        <v>660060</v>
      </c>
      <c r="ED191" s="46">
        <v>360811.81020523445</v>
      </c>
      <c r="EE191" s="46">
        <v>60452734.879257165</v>
      </c>
      <c r="EF191" s="49">
        <v>54.663486683821837</v>
      </c>
      <c r="EG191" s="50">
        <v>167.54644157814809</v>
      </c>
      <c r="EH191" s="50">
        <v>91.586726781288306</v>
      </c>
      <c r="EI191" s="49">
        <v>4.2154474304543541</v>
      </c>
      <c r="EJ191" s="49">
        <v>5.6351939611999677</v>
      </c>
      <c r="EK191" s="49">
        <v>1.3623187020549048</v>
      </c>
      <c r="EL191" s="49">
        <v>11.526288829543654</v>
      </c>
      <c r="EM191" s="69">
        <v>13.045632320032194</v>
      </c>
      <c r="EN191" s="46">
        <v>649467</v>
      </c>
      <c r="EO191" s="46">
        <v>443631.9091150763</v>
      </c>
      <c r="EP191" s="46">
        <v>74585753.847268805</v>
      </c>
      <c r="EQ191" s="49">
        <v>68.30707474206946</v>
      </c>
      <c r="ER191" s="50">
        <v>168.12531360976013</v>
      </c>
      <c r="ES191" s="50">
        <v>114.84148362775754</v>
      </c>
      <c r="ET191" s="49">
        <v>0.14617921757111202</v>
      </c>
      <c r="EU191" s="49">
        <v>20.113647883636474</v>
      </c>
      <c r="EV191" s="49">
        <v>19.938322981449616</v>
      </c>
      <c r="EW191" s="49">
        <v>8.0115376595924861</v>
      </c>
      <c r="EX191" s="69">
        <v>29.547226895429944</v>
      </c>
      <c r="EY191" s="46">
        <v>2597181</v>
      </c>
      <c r="EZ191" s="46">
        <v>1485633.1571238069</v>
      </c>
      <c r="FA191" s="46">
        <v>247365530.18727896</v>
      </c>
      <c r="FB191" s="49">
        <v>57.201756717140888</v>
      </c>
      <c r="FC191" s="50">
        <v>166.50512207615225</v>
      </c>
      <c r="FD191" s="50">
        <v>95.243854851579059</v>
      </c>
      <c r="FE191" s="49">
        <v>2.8673309867327421</v>
      </c>
      <c r="FF191" s="49">
        <v>11.405475262855679</v>
      </c>
      <c r="FG191" s="49">
        <v>8.3001514613737069</v>
      </c>
      <c r="FH191" s="49">
        <v>12.967571516892182</v>
      </c>
      <c r="FI191" s="69">
        <v>22.344051054989503</v>
      </c>
      <c r="FK191" s="70">
        <v>72</v>
      </c>
      <c r="FL191" s="71">
        <v>37</v>
      </c>
      <c r="FM191" s="46">
        <v>7137</v>
      </c>
      <c r="FN191" s="71">
        <v>5071</v>
      </c>
    </row>
    <row r="192" spans="2:170" x14ac:dyDescent="0.2">
      <c r="B192" s="73" t="s">
        <v>62</v>
      </c>
      <c r="C192" s="46">
        <v>31031</v>
      </c>
      <c r="D192" s="46">
        <v>18201.457295373664</v>
      </c>
      <c r="E192" s="46">
        <v>2328002.8175318507</v>
      </c>
      <c r="F192" s="49">
        <v>58.655722649523589</v>
      </c>
      <c r="G192" s="50">
        <v>127.9020014580683</v>
      </c>
      <c r="H192" s="50">
        <v>75.021843238434158</v>
      </c>
      <c r="I192" s="49">
        <v>43.585780525543797</v>
      </c>
      <c r="J192" s="49">
        <v>9.7528707360433131</v>
      </c>
      <c r="K192" s="69">
        <v>57.58951609553533</v>
      </c>
      <c r="L192" s="46">
        <v>31031</v>
      </c>
      <c r="M192" s="46">
        <v>17152.366548042704</v>
      </c>
      <c r="N192" s="46">
        <v>2248802.5787095176</v>
      </c>
      <c r="O192" s="49">
        <v>55.274939731374126</v>
      </c>
      <c r="P192" s="50">
        <v>131.10742313084103</v>
      </c>
      <c r="Q192" s="50">
        <v>72.469549118930033</v>
      </c>
      <c r="R192" s="49">
        <v>68.32721552154868</v>
      </c>
      <c r="S192" s="49">
        <v>18.397148774202329</v>
      </c>
      <c r="T192" s="69">
        <v>99.294623788608106</v>
      </c>
      <c r="U192" s="46">
        <v>30030</v>
      </c>
      <c r="V192" s="46">
        <v>20021.781138790036</v>
      </c>
      <c r="W192" s="46">
        <v>2541328.8088088254</v>
      </c>
      <c r="X192" s="49">
        <v>66.67259786476869</v>
      </c>
      <c r="Y192" s="50">
        <v>126.92820839427097</v>
      </c>
      <c r="Z192" s="50">
        <v>84.626333959667846</v>
      </c>
      <c r="AA192" s="49">
        <v>33.662306777537587</v>
      </c>
      <c r="AB192" s="49">
        <v>8.4469247663158367</v>
      </c>
      <c r="AC192" s="69">
        <v>44.952661272033545</v>
      </c>
      <c r="AD192" s="46">
        <v>31031</v>
      </c>
      <c r="AE192" s="46">
        <v>20569.791666666668</v>
      </c>
      <c r="AF192" s="46">
        <v>2724638.2660466628</v>
      </c>
      <c r="AG192" s="49">
        <v>66.287878787878782</v>
      </c>
      <c r="AH192" s="50">
        <v>132.45823342304129</v>
      </c>
      <c r="AI192" s="50">
        <v>87.803753216031154</v>
      </c>
      <c r="AJ192" s="49">
        <v>36.155084206854028</v>
      </c>
      <c r="AK192" s="49">
        <v>9.6621210950451442</v>
      </c>
      <c r="AL192" s="69">
        <v>49.310553320001993</v>
      </c>
      <c r="AM192" s="46">
        <v>30030</v>
      </c>
      <c r="AN192" s="46">
        <v>19991.501779359431</v>
      </c>
      <c r="AO192" s="46">
        <v>2613602.9611613648</v>
      </c>
      <c r="AP192" s="49">
        <v>66.571767497034401</v>
      </c>
      <c r="AQ192" s="50">
        <v>130.73569909889531</v>
      </c>
      <c r="AR192" s="50">
        <v>87.033065639739092</v>
      </c>
      <c r="AS192" s="49">
        <v>30.983778737258156</v>
      </c>
      <c r="AT192" s="49">
        <v>7.2887490267160384</v>
      </c>
      <c r="AU192" s="69">
        <v>40.530857635219064</v>
      </c>
      <c r="AV192" s="46">
        <v>31031</v>
      </c>
      <c r="AW192" s="46">
        <v>19588.964412811387</v>
      </c>
      <c r="AX192" s="46">
        <v>2533609.3772313166</v>
      </c>
      <c r="AY192" s="49">
        <v>63.127080702559979</v>
      </c>
      <c r="AZ192" s="50">
        <v>129.33860738316056</v>
      </c>
      <c r="BA192" s="50">
        <v>81.647687062334981</v>
      </c>
      <c r="BB192" s="49">
        <v>12.213039485711619</v>
      </c>
      <c r="BC192" s="49">
        <v>4.4721101123041711</v>
      </c>
      <c r="BD192" s="69">
        <v>17.231330171953122</v>
      </c>
      <c r="BE192" s="46">
        <v>31031</v>
      </c>
      <c r="BF192" s="46">
        <v>16388.258007117438</v>
      </c>
      <c r="BG192" s="46">
        <v>2378885.8408131935</v>
      </c>
      <c r="BH192" s="49">
        <v>52.812535874182068</v>
      </c>
      <c r="BI192" s="50">
        <v>145.15794416832105</v>
      </c>
      <c r="BJ192" s="50">
        <v>76.661591338119734</v>
      </c>
      <c r="BK192" s="49">
        <v>-12.396458154779497</v>
      </c>
      <c r="BL192" s="49">
        <v>16.496707273765999</v>
      </c>
      <c r="BM192" s="69">
        <v>2.0552417048646467</v>
      </c>
      <c r="BN192" s="46">
        <v>28028</v>
      </c>
      <c r="BO192" s="46">
        <v>15765.75</v>
      </c>
      <c r="BP192" s="46">
        <v>2146093.7326594014</v>
      </c>
      <c r="BQ192" s="49">
        <v>56.25</v>
      </c>
      <c r="BR192" s="50">
        <v>136.12379573819203</v>
      </c>
      <c r="BS192" s="50">
        <v>76.569635102733017</v>
      </c>
      <c r="BT192" s="49">
        <v>-3.0503833515196157</v>
      </c>
      <c r="BU192" s="49">
        <v>11.740538012352589</v>
      </c>
      <c r="BV192" s="69">
        <v>8.3320232438595259</v>
      </c>
      <c r="BW192" s="46">
        <v>31031</v>
      </c>
      <c r="BX192" s="46">
        <v>17652.866548042704</v>
      </c>
      <c r="BY192" s="46">
        <v>2317155.7739314451</v>
      </c>
      <c r="BZ192" s="49">
        <v>56.887842957180574</v>
      </c>
      <c r="CA192" s="50">
        <v>131.26229485875564</v>
      </c>
      <c r="CB192" s="50">
        <v>74.672288161240218</v>
      </c>
      <c r="CC192" s="49">
        <v>-1.9683481700502765</v>
      </c>
      <c r="CD192" s="49">
        <v>6.7980119386731594</v>
      </c>
      <c r="CE192" s="69">
        <v>4.6958552250078203</v>
      </c>
      <c r="CF192" s="46">
        <v>30030</v>
      </c>
      <c r="CG192" s="46">
        <v>16313.450177935943</v>
      </c>
      <c r="CH192" s="46">
        <v>2406504.4991389518</v>
      </c>
      <c r="CI192" s="49">
        <v>54.32384341637011</v>
      </c>
      <c r="CJ192" s="50">
        <v>147.51658741041587</v>
      </c>
      <c r="CK192" s="50">
        <v>80.136679958007065</v>
      </c>
      <c r="CL192" s="49">
        <v>-11.507246376852121</v>
      </c>
      <c r="CM192" s="49">
        <v>21.978664842032249</v>
      </c>
      <c r="CN192" s="69">
        <v>7.9422793515774615</v>
      </c>
      <c r="CO192" s="46">
        <v>31031</v>
      </c>
      <c r="CP192" s="46">
        <v>19010.094306049821</v>
      </c>
      <c r="CQ192" s="46">
        <v>2431841.1755075161</v>
      </c>
      <c r="CR192" s="49">
        <v>61.261623234990239</v>
      </c>
      <c r="CS192" s="50">
        <v>127.92367761866392</v>
      </c>
      <c r="CT192" s="50">
        <v>78.368121411089433</v>
      </c>
      <c r="CU192" s="49">
        <v>2.6250000000544307</v>
      </c>
      <c r="CV192" s="49">
        <v>1.573965123403481</v>
      </c>
      <c r="CW192" s="69">
        <v>4.2402817079694</v>
      </c>
      <c r="CX192" s="46">
        <v>30030</v>
      </c>
      <c r="CY192" s="46">
        <v>19487.439501779358</v>
      </c>
      <c r="CZ192" s="46">
        <v>2492970.7964798701</v>
      </c>
      <c r="DA192" s="49">
        <v>64.893238434163706</v>
      </c>
      <c r="DB192" s="50">
        <v>127.92705764409131</v>
      </c>
      <c r="DC192" s="50">
        <v>83.016010538790212</v>
      </c>
      <c r="DD192" s="49">
        <v>8.584755855533345</v>
      </c>
      <c r="DE192" s="49">
        <v>0.74430457260607885</v>
      </c>
      <c r="DF192" s="69">
        <v>9.3929571585251459</v>
      </c>
      <c r="DG192" s="46">
        <v>92092</v>
      </c>
      <c r="DH192" s="46">
        <v>55375.604982206409</v>
      </c>
      <c r="DI192" s="46">
        <v>7118134.2050501937</v>
      </c>
      <c r="DJ192" s="49">
        <v>60.130744236422714</v>
      </c>
      <c r="DK192" s="50">
        <v>128.54277993599226</v>
      </c>
      <c r="DL192" s="50">
        <v>77.293730237699194</v>
      </c>
      <c r="DM192" s="49">
        <v>0</v>
      </c>
      <c r="DN192" s="49">
        <v>46.319653614457664</v>
      </c>
      <c r="DO192" s="49">
        <v>46.319653614545537</v>
      </c>
      <c r="DP192" s="49">
        <v>11.607004787064596</v>
      </c>
      <c r="DQ192" s="69">
        <v>63.302982813727425</v>
      </c>
      <c r="DR192" s="46">
        <v>92092</v>
      </c>
      <c r="DS192" s="46">
        <v>60150.257858837482</v>
      </c>
      <c r="DT192" s="46">
        <v>7871850.6044393443</v>
      </c>
      <c r="DU192" s="49">
        <v>65.315399664289501</v>
      </c>
      <c r="DV192" s="50">
        <v>130.8697732088406</v>
      </c>
      <c r="DW192" s="50">
        <v>85.478115411103502</v>
      </c>
      <c r="DX192" s="49">
        <v>0</v>
      </c>
      <c r="DY192" s="49">
        <v>25.765955021690129</v>
      </c>
      <c r="DZ192" s="49">
        <v>25.765955021724334</v>
      </c>
      <c r="EA192" s="49">
        <v>7.0700321736388974</v>
      </c>
      <c r="EB192" s="69">
        <v>34.657648505325106</v>
      </c>
      <c r="EC192" s="46">
        <v>90090</v>
      </c>
      <c r="ED192" s="46">
        <v>49806.874555160146</v>
      </c>
      <c r="EE192" s="46">
        <v>6842135.3474040395</v>
      </c>
      <c r="EF192" s="49">
        <v>55.285686041913799</v>
      </c>
      <c r="EG192" s="50">
        <v>137.37331259014272</v>
      </c>
      <c r="EH192" s="50">
        <v>75.947778303963148</v>
      </c>
      <c r="EI192" s="49">
        <v>0</v>
      </c>
      <c r="EJ192" s="49">
        <v>-5.9829203510070137</v>
      </c>
      <c r="EK192" s="49">
        <v>-5.9829203509643492</v>
      </c>
      <c r="EL192" s="49">
        <v>11.529189041991966</v>
      </c>
      <c r="EM192" s="69">
        <v>4.8564864934835468</v>
      </c>
      <c r="EN192" s="46">
        <v>91091</v>
      </c>
      <c r="EO192" s="46">
        <v>54810.983985765124</v>
      </c>
      <c r="EP192" s="46">
        <v>7331316.4711263385</v>
      </c>
      <c r="EQ192" s="49">
        <v>60.171678854952873</v>
      </c>
      <c r="ER192" s="50">
        <v>133.75633747115984</v>
      </c>
      <c r="ES192" s="50">
        <v>80.483433831293297</v>
      </c>
      <c r="ET192" s="49">
        <v>0</v>
      </c>
      <c r="EU192" s="49">
        <v>-0.1719327840134757</v>
      </c>
      <c r="EV192" s="49">
        <v>-0.17193278395492473</v>
      </c>
      <c r="EW192" s="49">
        <v>7.347678187596089</v>
      </c>
      <c r="EX192" s="69">
        <v>7.1631123359818041</v>
      </c>
      <c r="EY192" s="46">
        <v>365365</v>
      </c>
      <c r="EZ192" s="46">
        <v>220143.72138196917</v>
      </c>
      <c r="FA192" s="46">
        <v>29163436.628019918</v>
      </c>
      <c r="FB192" s="49">
        <v>60.253095228598568</v>
      </c>
      <c r="FC192" s="50">
        <v>132.47453275044228</v>
      </c>
      <c r="FD192" s="50">
        <v>79.82000637176499</v>
      </c>
      <c r="FE192" s="49">
        <v>0</v>
      </c>
      <c r="FF192" s="49">
        <v>13.737288686216177</v>
      </c>
      <c r="FG192" s="49">
        <v>13.73728868611488</v>
      </c>
      <c r="FH192" s="49">
        <v>8.7813505651822492</v>
      </c>
      <c r="FI192" s="69">
        <v>23.724958729163934</v>
      </c>
      <c r="FK192" s="70">
        <v>18</v>
      </c>
      <c r="FL192" s="71">
        <v>6</v>
      </c>
      <c r="FM192" s="46">
        <v>1001</v>
      </c>
      <c r="FN192" s="71">
        <v>562</v>
      </c>
    </row>
    <row r="193" spans="2:170" x14ac:dyDescent="0.2">
      <c r="B193" s="73" t="s">
        <v>63</v>
      </c>
      <c r="C193" s="46">
        <v>93279</v>
      </c>
      <c r="D193" s="46">
        <v>61826.508046976945</v>
      </c>
      <c r="E193" s="46">
        <v>11598546.980248109</v>
      </c>
      <c r="F193" s="49">
        <v>66.281272362457727</v>
      </c>
      <c r="G193" s="50">
        <v>187.59828666751343</v>
      </c>
      <c r="H193" s="50">
        <v>124.34253133339881</v>
      </c>
      <c r="I193" s="49">
        <v>16.04581785904821</v>
      </c>
      <c r="J193" s="49">
        <v>14.858875862782943</v>
      </c>
      <c r="K193" s="69">
        <v>33.288921878663658</v>
      </c>
      <c r="L193" s="46">
        <v>93093</v>
      </c>
      <c r="M193" s="46">
        <v>62260.191888355868</v>
      </c>
      <c r="N193" s="46">
        <v>11683889.126504013</v>
      </c>
      <c r="O193" s="49">
        <v>66.879563327377852</v>
      </c>
      <c r="P193" s="50">
        <v>187.66227298906188</v>
      </c>
      <c r="Q193" s="50">
        <v>125.50770870531633</v>
      </c>
      <c r="R193" s="49">
        <v>4.5614730562237416</v>
      </c>
      <c r="S193" s="49">
        <v>13.213619795679787</v>
      </c>
      <c r="T193" s="69">
        <v>18.377828558538532</v>
      </c>
      <c r="U193" s="46">
        <v>90090</v>
      </c>
      <c r="V193" s="46">
        <v>67515.769297863066</v>
      </c>
      <c r="W193" s="46">
        <v>13070730.54986958</v>
      </c>
      <c r="X193" s="49">
        <v>74.942578863206862</v>
      </c>
      <c r="Y193" s="50">
        <v>193.59522502372317</v>
      </c>
      <c r="Z193" s="50">
        <v>145.08525418880652</v>
      </c>
      <c r="AA193" s="49">
        <v>18.599709313169697</v>
      </c>
      <c r="AB193" s="49">
        <v>13.956181370570143</v>
      </c>
      <c r="AC193" s="69">
        <v>35.151699849806121</v>
      </c>
      <c r="AD193" s="46">
        <v>93093</v>
      </c>
      <c r="AE193" s="46">
        <v>69587.616659398162</v>
      </c>
      <c r="AF193" s="46">
        <v>12428658.340414934</v>
      </c>
      <c r="AG193" s="49">
        <v>74.750643613803575</v>
      </c>
      <c r="AH193" s="50">
        <v>178.60445488811519</v>
      </c>
      <c r="AI193" s="50">
        <v>133.50797955179158</v>
      </c>
      <c r="AJ193" s="49">
        <v>16.83592079306489</v>
      </c>
      <c r="AK193" s="49">
        <v>6.6599469265088258</v>
      </c>
      <c r="AL193" s="69">
        <v>24.617131108957878</v>
      </c>
      <c r="AM193" s="46">
        <v>90090</v>
      </c>
      <c r="AN193" s="46">
        <v>63597.332315743566</v>
      </c>
      <c r="AO193" s="46">
        <v>10389783.899624217</v>
      </c>
      <c r="AP193" s="49">
        <v>70.593109463584824</v>
      </c>
      <c r="AQ193" s="50">
        <v>163.36823450458186</v>
      </c>
      <c r="AR193" s="50">
        <v>115.32671661254543</v>
      </c>
      <c r="AS193" s="49">
        <v>16.024085037783625</v>
      </c>
      <c r="AT193" s="49">
        <v>3.7552846363024686</v>
      </c>
      <c r="AU193" s="69">
        <v>20.381119677720825</v>
      </c>
      <c r="AV193" s="46">
        <v>93093</v>
      </c>
      <c r="AW193" s="46">
        <v>62698.920627998254</v>
      </c>
      <c r="AX193" s="46">
        <v>10565123.22958548</v>
      </c>
      <c r="AY193" s="49">
        <v>67.350843380273758</v>
      </c>
      <c r="AZ193" s="50">
        <v>168.50566363446478</v>
      </c>
      <c r="BA193" s="50">
        <v>113.48998560133931</v>
      </c>
      <c r="BB193" s="49">
        <v>28.347085098592697</v>
      </c>
      <c r="BC193" s="49">
        <v>3.4245658501644445</v>
      </c>
      <c r="BD193" s="69">
        <v>32.742415544656637</v>
      </c>
      <c r="BE193" s="46">
        <v>93093</v>
      </c>
      <c r="BF193" s="46">
        <v>52520.413868294811</v>
      </c>
      <c r="BG193" s="46">
        <v>8968029.5879793018</v>
      </c>
      <c r="BH193" s="49">
        <v>56.417146153088645</v>
      </c>
      <c r="BI193" s="50">
        <v>170.75321627259802</v>
      </c>
      <c r="BJ193" s="50">
        <v>96.334091585611176</v>
      </c>
      <c r="BK193" s="49">
        <v>1.0489857829728253</v>
      </c>
      <c r="BL193" s="49">
        <v>5.6266509031192538</v>
      </c>
      <c r="BM193" s="69">
        <v>6.7346594541700995</v>
      </c>
      <c r="BN193" s="46">
        <v>84084</v>
      </c>
      <c r="BO193" s="46">
        <v>56446.708678587005</v>
      </c>
      <c r="BP193" s="46">
        <v>9128879.3671085909</v>
      </c>
      <c r="BQ193" s="49">
        <v>67.131331381222353</v>
      </c>
      <c r="BR193" s="50">
        <v>161.72562724762764</v>
      </c>
      <c r="BS193" s="50">
        <v>108.56856675596535</v>
      </c>
      <c r="BT193" s="49">
        <v>26.122373679100672</v>
      </c>
      <c r="BU193" s="49">
        <v>0.82405326692384151</v>
      </c>
      <c r="BV193" s="69">
        <v>27.161689219649354</v>
      </c>
      <c r="BW193" s="46">
        <v>93093</v>
      </c>
      <c r="BX193" s="46">
        <v>65009.122110771918</v>
      </c>
      <c r="BY193" s="46">
        <v>10717241.479468729</v>
      </c>
      <c r="BZ193" s="49">
        <v>69.832449390149549</v>
      </c>
      <c r="CA193" s="50">
        <v>164.85750201651928</v>
      </c>
      <c r="CB193" s="50">
        <v>115.12403166155059</v>
      </c>
      <c r="CC193" s="49">
        <v>24.881701970704167</v>
      </c>
      <c r="CD193" s="49">
        <v>4.405448641446621</v>
      </c>
      <c r="CE193" s="69">
        <v>30.383301213477047</v>
      </c>
      <c r="CF193" s="46">
        <v>90090</v>
      </c>
      <c r="CG193" s="46">
        <v>70145.522459659827</v>
      </c>
      <c r="CH193" s="46">
        <v>12976620.463236436</v>
      </c>
      <c r="CI193" s="49">
        <v>77.86160779183021</v>
      </c>
      <c r="CJ193" s="50">
        <v>184.99570618636699</v>
      </c>
      <c r="CK193" s="50">
        <v>144.04063118255564</v>
      </c>
      <c r="CL193" s="49">
        <v>16.540257317864587</v>
      </c>
      <c r="CM193" s="49">
        <v>8.4953960593833138</v>
      </c>
      <c r="CN193" s="69">
        <v>26.440813745560817</v>
      </c>
      <c r="CO193" s="46">
        <v>93093</v>
      </c>
      <c r="CP193" s="46">
        <v>75579.210641081547</v>
      </c>
      <c r="CQ193" s="46">
        <v>14254707.745550405</v>
      </c>
      <c r="CR193" s="49">
        <v>81.186781649620869</v>
      </c>
      <c r="CS193" s="50">
        <v>188.60620036433895</v>
      </c>
      <c r="CT193" s="50">
        <v>153.12330406744229</v>
      </c>
      <c r="CU193" s="49">
        <v>20.382580528625208</v>
      </c>
      <c r="CV193" s="49">
        <v>8.4633629113993258</v>
      </c>
      <c r="CW193" s="69">
        <v>30.570995200971055</v>
      </c>
      <c r="CX193" s="46">
        <v>90090</v>
      </c>
      <c r="CY193" s="46">
        <v>75550.398604448317</v>
      </c>
      <c r="CZ193" s="46">
        <v>15122203.764126681</v>
      </c>
      <c r="DA193" s="49">
        <v>83.861026311963954</v>
      </c>
      <c r="DB193" s="50">
        <v>200.1604762312439</v>
      </c>
      <c r="DC193" s="50">
        <v>167.85662963843578</v>
      </c>
      <c r="DD193" s="49">
        <v>17.661675544366187</v>
      </c>
      <c r="DE193" s="49">
        <v>9.9760352871304221</v>
      </c>
      <c r="DF193" s="69">
        <v>29.399645816110532</v>
      </c>
      <c r="DG193" s="46">
        <v>276462</v>
      </c>
      <c r="DH193" s="46">
        <v>191602.46923319588</v>
      </c>
      <c r="DI193" s="46">
        <v>36353166.656621702</v>
      </c>
      <c r="DJ193" s="49">
        <v>69.305173670593376</v>
      </c>
      <c r="DK193" s="50">
        <v>189.73224511202372</v>
      </c>
      <c r="DL193" s="50">
        <v>131.49426198400394</v>
      </c>
      <c r="DM193" s="49">
        <v>5.7183719044924057</v>
      </c>
      <c r="DN193" s="49">
        <v>19.202668937693694</v>
      </c>
      <c r="DO193" s="49">
        <v>12.754923094550602</v>
      </c>
      <c r="DP193" s="49">
        <v>13.948366998970386</v>
      </c>
      <c r="DQ193" s="69">
        <v>28.482393577230685</v>
      </c>
      <c r="DR193" s="46">
        <v>276276</v>
      </c>
      <c r="DS193" s="46">
        <v>195883.86960313999</v>
      </c>
      <c r="DT193" s="46">
        <v>33383565.469624631</v>
      </c>
      <c r="DU193" s="49">
        <v>70.901515007868937</v>
      </c>
      <c r="DV193" s="50">
        <v>170.42529095049844</v>
      </c>
      <c r="DW193" s="50">
        <v>120.83411324047196</v>
      </c>
      <c r="DX193" s="49">
        <v>-1.4116874589625739</v>
      </c>
      <c r="DY193" s="49">
        <v>18.314283970792857</v>
      </c>
      <c r="DZ193" s="49">
        <v>20.008427897021967</v>
      </c>
      <c r="EA193" s="49">
        <v>4.722114130489774</v>
      </c>
      <c r="EB193" s="69">
        <v>25.675362828655867</v>
      </c>
      <c r="EC193" s="46">
        <v>270270</v>
      </c>
      <c r="ED193" s="46">
        <v>173976.24465765373</v>
      </c>
      <c r="EE193" s="46">
        <v>28814150.434556622</v>
      </c>
      <c r="EF193" s="49">
        <v>64.371274894606771</v>
      </c>
      <c r="EG193" s="50">
        <v>165.62117713976647</v>
      </c>
      <c r="EH193" s="50">
        <v>106.61246322032271</v>
      </c>
      <c r="EI193" s="49">
        <v>-1.3469119579500657</v>
      </c>
      <c r="EJ193" s="49">
        <v>15.354583193758788</v>
      </c>
      <c r="EK193" s="49">
        <v>16.929520893040706</v>
      </c>
      <c r="EL193" s="49">
        <v>3.5351614778071108</v>
      </c>
      <c r="EM193" s="69">
        <v>21.063168271787323</v>
      </c>
      <c r="EN193" s="46">
        <v>273273</v>
      </c>
      <c r="EO193" s="46">
        <v>221275.13170518971</v>
      </c>
      <c r="EP193" s="46">
        <v>42353531.972913519</v>
      </c>
      <c r="EQ193" s="49">
        <v>80.972189607165618</v>
      </c>
      <c r="ER193" s="50">
        <v>191.40665128760233</v>
      </c>
      <c r="ES193" s="50">
        <v>154.98615660132367</v>
      </c>
      <c r="ET193" s="49">
        <v>-0.97153873471665564</v>
      </c>
      <c r="EU193" s="49">
        <v>17.083255841196284</v>
      </c>
      <c r="EV193" s="49">
        <v>18.23192478734671</v>
      </c>
      <c r="EW193" s="49">
        <v>9.0258267446759231</v>
      </c>
      <c r="EX193" s="69">
        <v>28.903333475455362</v>
      </c>
      <c r="EY193" s="46">
        <v>1096281</v>
      </c>
      <c r="EZ193" s="46">
        <v>782737.71519917925</v>
      </c>
      <c r="FA193" s="46">
        <v>140904414.53371647</v>
      </c>
      <c r="FB193" s="49">
        <v>71.399368884362616</v>
      </c>
      <c r="FC193" s="50">
        <v>180.01485273756259</v>
      </c>
      <c r="FD193" s="50">
        <v>128.52946875273446</v>
      </c>
      <c r="FE193" s="49">
        <v>0.42385224622453632</v>
      </c>
      <c r="FF193" s="49">
        <v>17.509258231443248</v>
      </c>
      <c r="FG193" s="49">
        <v>17.013294753192476</v>
      </c>
      <c r="FH193" s="49">
        <v>8.0140870711125114</v>
      </c>
      <c r="FI193" s="69">
        <v>26.390842079593934</v>
      </c>
      <c r="FK193" s="70">
        <v>39</v>
      </c>
      <c r="FL193" s="71">
        <v>25</v>
      </c>
      <c r="FM193" s="46">
        <v>3003</v>
      </c>
      <c r="FN193" s="71">
        <v>2293</v>
      </c>
    </row>
    <row r="194" spans="2:170" x14ac:dyDescent="0.2">
      <c r="B194" s="73" t="s">
        <v>64</v>
      </c>
      <c r="K194" s="69"/>
      <c r="T194" s="69"/>
      <c r="AC194" s="69"/>
      <c r="AL194" s="69"/>
      <c r="AU194" s="69"/>
      <c r="BD194" s="69"/>
      <c r="BM194" s="69"/>
      <c r="BV194" s="69"/>
      <c r="CE194" s="69"/>
      <c r="CN194" s="69"/>
      <c r="CW194" s="69"/>
      <c r="DF194" s="69"/>
      <c r="DQ194" s="69"/>
      <c r="EB194" s="69"/>
      <c r="EM194" s="69"/>
      <c r="EX194" s="69"/>
      <c r="FI194" s="69"/>
      <c r="FK194" s="70">
        <v>5</v>
      </c>
      <c r="FL194" s="71">
        <v>1</v>
      </c>
      <c r="FM194" s="46">
        <v>155</v>
      </c>
      <c r="FN194" s="71">
        <v>20</v>
      </c>
    </row>
    <row r="195" spans="2:170" x14ac:dyDescent="0.2">
      <c r="B195" s="74" t="s">
        <v>89</v>
      </c>
      <c r="C195" s="75">
        <v>344844</v>
      </c>
      <c r="D195" s="75">
        <v>182199.39562118126</v>
      </c>
      <c r="E195" s="75">
        <v>30254381.321078762</v>
      </c>
      <c r="F195" s="76">
        <v>52.83530976939754</v>
      </c>
      <c r="G195" s="77">
        <v>166.05094225439677</v>
      </c>
      <c r="H195" s="77">
        <v>87.733529715113974</v>
      </c>
      <c r="I195" s="76">
        <v>11.16806284350711</v>
      </c>
      <c r="J195" s="76">
        <v>15.722937799682077</v>
      </c>
      <c r="K195" s="78">
        <v>28.646948217543528</v>
      </c>
      <c r="L195" s="75">
        <v>344658</v>
      </c>
      <c r="M195" s="75">
        <v>183621.56833976833</v>
      </c>
      <c r="N195" s="75">
        <v>30527870.131204288</v>
      </c>
      <c r="O195" s="76">
        <v>53.276456179681986</v>
      </c>
      <c r="P195" s="77">
        <v>166.25427180055641</v>
      </c>
      <c r="Q195" s="77">
        <v>88.574384262672822</v>
      </c>
      <c r="R195" s="76">
        <v>6.9770062636793169</v>
      </c>
      <c r="S195" s="76">
        <v>12.830258909960794</v>
      </c>
      <c r="T195" s="78">
        <v>20.702433141427754</v>
      </c>
      <c r="U195" s="75">
        <v>333540</v>
      </c>
      <c r="V195" s="75">
        <v>205531.32586872586</v>
      </c>
      <c r="W195" s="75">
        <v>35625741.727148682</v>
      </c>
      <c r="X195" s="76">
        <v>61.62119262119262</v>
      </c>
      <c r="Y195" s="77">
        <v>173.33485091174404</v>
      </c>
      <c r="Z195" s="77">
        <v>106.81100235998285</v>
      </c>
      <c r="AA195" s="76">
        <v>14.117960194998664</v>
      </c>
      <c r="AB195" s="76">
        <v>17.979477526865164</v>
      </c>
      <c r="AC195" s="78">
        <v>34.63577320221205</v>
      </c>
      <c r="AD195" s="75">
        <v>344658</v>
      </c>
      <c r="AE195" s="75">
        <v>211482.47480896258</v>
      </c>
      <c r="AF195" s="75">
        <v>35250597.777802698</v>
      </c>
      <c r="AG195" s="76">
        <v>61.36009458911807</v>
      </c>
      <c r="AH195" s="77">
        <v>166.68330465512778</v>
      </c>
      <c r="AI195" s="77">
        <v>102.27703340065426</v>
      </c>
      <c r="AJ195" s="76">
        <v>9.2329828085835608</v>
      </c>
      <c r="AK195" s="76">
        <v>12.468883077697079</v>
      </c>
      <c r="AL195" s="78">
        <v>22.853115717362787</v>
      </c>
      <c r="AM195" s="75">
        <v>337080</v>
      </c>
      <c r="AN195" s="75">
        <v>209156.33324892377</v>
      </c>
      <c r="AO195" s="75">
        <v>33565612.368725128</v>
      </c>
      <c r="AP195" s="76">
        <v>62.049463999324722</v>
      </c>
      <c r="AQ195" s="77">
        <v>160.48097538972249</v>
      </c>
      <c r="AR195" s="77">
        <v>99.577585050211027</v>
      </c>
      <c r="AS195" s="76">
        <v>12.70073627757616</v>
      </c>
      <c r="AT195" s="76">
        <v>10.806792010339793</v>
      </c>
      <c r="AU195" s="78">
        <v>24.880070441156395</v>
      </c>
      <c r="AV195" s="75">
        <v>348316</v>
      </c>
      <c r="AW195" s="75">
        <v>211762.74650394102</v>
      </c>
      <c r="AX195" s="75">
        <v>36402307.69779893</v>
      </c>
      <c r="AY195" s="76">
        <v>60.796158231014658</v>
      </c>
      <c r="AZ195" s="77">
        <v>171.90137688888288</v>
      </c>
      <c r="BA195" s="77">
        <v>104.50943309465811</v>
      </c>
      <c r="BB195" s="76">
        <v>13.009329417714591</v>
      </c>
      <c r="BC195" s="76">
        <v>12.73534105118862</v>
      </c>
      <c r="BD195" s="78">
        <v>27.401452938570209</v>
      </c>
      <c r="BE195" s="75">
        <v>356283</v>
      </c>
      <c r="BF195" s="75">
        <v>182781.7670830272</v>
      </c>
      <c r="BG195" s="75">
        <v>32404542.20999917</v>
      </c>
      <c r="BH195" s="76">
        <v>51.302410466687206</v>
      </c>
      <c r="BI195" s="77">
        <v>177.28541925781724</v>
      </c>
      <c r="BJ195" s="77">
        <v>90.951693485232724</v>
      </c>
      <c r="BK195" s="76">
        <v>-9.4346896058324887</v>
      </c>
      <c r="BL195" s="76">
        <v>14.177398708501647</v>
      </c>
      <c r="BM195" s="78">
        <v>3.4051155403120128</v>
      </c>
      <c r="BN195" s="75">
        <v>321804</v>
      </c>
      <c r="BO195" s="75">
        <v>186724.59421000982</v>
      </c>
      <c r="BP195" s="75">
        <v>29570239.102214824</v>
      </c>
      <c r="BQ195" s="76">
        <v>58.024323566521801</v>
      </c>
      <c r="BR195" s="77">
        <v>158.36285106051466</v>
      </c>
      <c r="BS195" s="77">
        <v>91.888973108522038</v>
      </c>
      <c r="BT195" s="76">
        <v>18.720657989742229</v>
      </c>
      <c r="BU195" s="76">
        <v>6.6059674082353474</v>
      </c>
      <c r="BV195" s="78">
        <v>26.563305963263943</v>
      </c>
      <c r="BW195" s="75">
        <v>356283</v>
      </c>
      <c r="BX195" s="75">
        <v>223968.88981187393</v>
      </c>
      <c r="BY195" s="75">
        <v>35930369.785861619</v>
      </c>
      <c r="BZ195" s="76">
        <v>62.862637232726215</v>
      </c>
      <c r="CA195" s="77">
        <v>160.42571723261153</v>
      </c>
      <c r="CB195" s="77">
        <v>100.84783665193574</v>
      </c>
      <c r="CC195" s="76">
        <v>9.1076476341577823</v>
      </c>
      <c r="CD195" s="76">
        <v>7.7610266662424303</v>
      </c>
      <c r="CE195" s="78">
        <v>17.575521262003608</v>
      </c>
      <c r="CF195" s="75">
        <v>338880</v>
      </c>
      <c r="CG195" s="75">
        <v>240049.96370967742</v>
      </c>
      <c r="CH195" s="75">
        <v>42072123.416452691</v>
      </c>
      <c r="CI195" s="76">
        <v>70.836273521505376</v>
      </c>
      <c r="CJ195" s="77">
        <v>175.26402739779536</v>
      </c>
      <c r="CK195" s="77">
        <v>124.15050583230845</v>
      </c>
      <c r="CL195" s="76">
        <v>17.511187631815329</v>
      </c>
      <c r="CM195" s="76">
        <v>12.956596967159868</v>
      </c>
      <c r="CN195" s="78">
        <v>32.736638604678838</v>
      </c>
      <c r="CO195" s="75">
        <v>350176</v>
      </c>
      <c r="CP195" s="75">
        <v>248489.1422789933</v>
      </c>
      <c r="CQ195" s="75">
        <v>42214292.72164987</v>
      </c>
      <c r="CR195" s="76">
        <v>70.961214440450888</v>
      </c>
      <c r="CS195" s="77">
        <v>169.88385220571695</v>
      </c>
      <c r="CT195" s="77">
        <v>120.55164466339747</v>
      </c>
      <c r="CU195" s="76">
        <v>16.009655292624053</v>
      </c>
      <c r="CV195" s="76">
        <v>5.971023952020575</v>
      </c>
      <c r="CW195" s="78">
        <v>22.936619596825047</v>
      </c>
      <c r="CX195" s="75">
        <v>338880</v>
      </c>
      <c r="CY195" s="75">
        <v>244355.25396425874</v>
      </c>
      <c r="CZ195" s="75">
        <v>43025056.988823101</v>
      </c>
      <c r="DA195" s="76">
        <v>72.106720362446509</v>
      </c>
      <c r="DB195" s="77">
        <v>176.07584159052405</v>
      </c>
      <c r="DC195" s="77">
        <v>126.96251472150348</v>
      </c>
      <c r="DD195" s="76">
        <v>19.931436257377538</v>
      </c>
      <c r="DE195" s="76">
        <v>6.8965881323366585</v>
      </c>
      <c r="DF195" s="78">
        <v>28.202613457217069</v>
      </c>
      <c r="DG195" s="75">
        <v>1023042</v>
      </c>
      <c r="DH195" s="75">
        <v>571352.28982967546</v>
      </c>
      <c r="DI195" s="75">
        <v>96407993.179431736</v>
      </c>
      <c r="DJ195" s="76">
        <v>55.848370822476056</v>
      </c>
      <c r="DK195" s="77">
        <v>168.73651317328526</v>
      </c>
      <c r="DL195" s="77">
        <v>94.236593589932511</v>
      </c>
      <c r="DM195" s="76">
        <v>4.5884108939232844</v>
      </c>
      <c r="DN195" s="76">
        <v>15.810733008491422</v>
      </c>
      <c r="DO195" s="76">
        <v>10.729986256377902</v>
      </c>
      <c r="DP195" s="76">
        <v>15.587096049566613</v>
      </c>
      <c r="DQ195" s="78">
        <v>27.989575569686099</v>
      </c>
      <c r="DR195" s="75">
        <v>1030054</v>
      </c>
      <c r="DS195" s="75">
        <v>632401.55456182733</v>
      </c>
      <c r="DT195" s="75">
        <v>105218517.84432676</v>
      </c>
      <c r="DU195" s="76">
        <v>61.3949904142722</v>
      </c>
      <c r="DV195" s="77">
        <v>166.37928399342664</v>
      </c>
      <c r="DW195" s="77">
        <v>102.148545459099</v>
      </c>
      <c r="DX195" s="76">
        <v>1.0658453616643004</v>
      </c>
      <c r="DY195" s="76">
        <v>12.816316353867114</v>
      </c>
      <c r="DZ195" s="76">
        <v>11.626549948773762</v>
      </c>
      <c r="EA195" s="76">
        <v>12.01010285043442</v>
      </c>
      <c r="EB195" s="78">
        <v>25.03301340614674</v>
      </c>
      <c r="EC195" s="75">
        <v>1034370</v>
      </c>
      <c r="ED195" s="75">
        <v>593475.25110491097</v>
      </c>
      <c r="EE195" s="75">
        <v>97905151.098075613</v>
      </c>
      <c r="EF195" s="76">
        <v>57.375528206049182</v>
      </c>
      <c r="EG195" s="77">
        <v>164.96922309026252</v>
      </c>
      <c r="EH195" s="77">
        <v>94.651963125453761</v>
      </c>
      <c r="EI195" s="76">
        <v>2.2750531214867884</v>
      </c>
      <c r="EJ195" s="76">
        <v>7.5147751782107797</v>
      </c>
      <c r="EK195" s="76">
        <v>5.123167279536168</v>
      </c>
      <c r="EL195" s="76">
        <v>9.2093107615526364</v>
      </c>
      <c r="EM195" s="78">
        <v>14.804286436774719</v>
      </c>
      <c r="EN195" s="75">
        <v>1027936</v>
      </c>
      <c r="EO195" s="75">
        <v>732894.35995292943</v>
      </c>
      <c r="EP195" s="75">
        <v>127311473.12692566</v>
      </c>
      <c r="EQ195" s="76">
        <v>71.297664441456419</v>
      </c>
      <c r="ER195" s="77">
        <v>173.71053740282883</v>
      </c>
      <c r="ES195" s="77">
        <v>123.85155605691955</v>
      </c>
      <c r="ET195" s="76">
        <v>-0.16830651403509284</v>
      </c>
      <c r="EU195" s="76">
        <v>17.581978880493295</v>
      </c>
      <c r="EV195" s="76">
        <v>17.780210647251142</v>
      </c>
      <c r="EW195" s="76">
        <v>8.5525794135386821</v>
      </c>
      <c r="EX195" s="78">
        <v>27.853456696244443</v>
      </c>
      <c r="EY195" s="75">
        <v>4115402</v>
      </c>
      <c r="EZ195" s="75">
        <v>2530123.4554493432</v>
      </c>
      <c r="FA195" s="75">
        <v>426843135.24875975</v>
      </c>
      <c r="FB195" s="76">
        <v>61.479375658789671</v>
      </c>
      <c r="FC195" s="77">
        <v>168.70446947141303</v>
      </c>
      <c r="FD195" s="77">
        <v>103.71845453949815</v>
      </c>
      <c r="FE195" s="76">
        <v>1.9072247021764415</v>
      </c>
      <c r="FF195" s="76">
        <v>13.49877281370828</v>
      </c>
      <c r="FG195" s="76">
        <v>11.374608763450707</v>
      </c>
      <c r="FH195" s="76">
        <v>11.129882530138504</v>
      </c>
      <c r="FI195" s="78">
        <v>23.770471887158134</v>
      </c>
      <c r="FK195" s="79">
        <v>134</v>
      </c>
      <c r="FL195" s="80">
        <v>69</v>
      </c>
      <c r="FM195" s="75">
        <v>11296</v>
      </c>
      <c r="FN195" s="80">
        <v>7946</v>
      </c>
    </row>
    <row r="196" spans="2:170" x14ac:dyDescent="0.2">
      <c r="B196" s="72" t="s">
        <v>90</v>
      </c>
      <c r="K196" s="69"/>
      <c r="T196" s="69"/>
      <c r="AC196" s="69"/>
      <c r="AL196" s="69"/>
      <c r="AU196" s="69"/>
      <c r="BD196" s="69"/>
      <c r="BM196" s="69"/>
      <c r="BV196" s="69"/>
      <c r="CE196" s="69"/>
      <c r="CN196" s="69"/>
      <c r="CW196" s="69"/>
      <c r="DF196" s="69"/>
      <c r="DQ196" s="69"/>
      <c r="EB196" s="69"/>
      <c r="EM196" s="69"/>
      <c r="EX196" s="69"/>
      <c r="FI196" s="69"/>
      <c r="FK196" s="70"/>
      <c r="FL196" s="71"/>
      <c r="FN196" s="71"/>
    </row>
    <row r="197" spans="2:170" x14ac:dyDescent="0.2">
      <c r="B197" s="73" t="s">
        <v>61</v>
      </c>
      <c r="C197" s="46">
        <v>163680</v>
      </c>
      <c r="D197" s="46">
        <v>97253.525179856122</v>
      </c>
      <c r="E197" s="46">
        <v>15243465.151079141</v>
      </c>
      <c r="F197" s="49">
        <v>59.416865334711702</v>
      </c>
      <c r="G197" s="50">
        <v>156.73946134999827</v>
      </c>
      <c r="H197" s="50">
        <v>93.129674676680963</v>
      </c>
      <c r="I197" s="49">
        <v>11.077265622590375</v>
      </c>
      <c r="J197" s="49">
        <v>13.834939243669972</v>
      </c>
      <c r="K197" s="69">
        <v>26.444737834940728</v>
      </c>
      <c r="L197" s="46">
        <v>163432</v>
      </c>
      <c r="M197" s="46">
        <v>95370.861275476665</v>
      </c>
      <c r="N197" s="46">
        <v>13984974.076153856</v>
      </c>
      <c r="O197" s="49">
        <v>58.355072002714685</v>
      </c>
      <c r="P197" s="50">
        <v>146.63780833181912</v>
      </c>
      <c r="Q197" s="50">
        <v>85.570598635235797</v>
      </c>
      <c r="R197" s="49">
        <v>26.364170731801408</v>
      </c>
      <c r="S197" s="49">
        <v>32.976540703190281</v>
      </c>
      <c r="T197" s="69">
        <v>68.034702927265243</v>
      </c>
      <c r="U197" s="46">
        <v>158160</v>
      </c>
      <c r="V197" s="46">
        <v>98226.633812457221</v>
      </c>
      <c r="W197" s="46">
        <v>13924749.631463462</v>
      </c>
      <c r="X197" s="49">
        <v>62.105863563769105</v>
      </c>
      <c r="Y197" s="50">
        <v>141.76144586253253</v>
      </c>
      <c r="Z197" s="50">
        <v>88.042170153410865</v>
      </c>
      <c r="AA197" s="49">
        <v>19.66026993153022</v>
      </c>
      <c r="AB197" s="49">
        <v>42.346604308720167</v>
      </c>
      <c r="AC197" s="69">
        <v>70.332330954310919</v>
      </c>
      <c r="AD197" s="46">
        <v>163432</v>
      </c>
      <c r="AE197" s="46">
        <v>97333.499595141693</v>
      </c>
      <c r="AF197" s="46">
        <v>11504681.925820109</v>
      </c>
      <c r="AG197" s="49">
        <v>59.555961864960167</v>
      </c>
      <c r="AH197" s="50">
        <v>118.19858500592075</v>
      </c>
      <c r="AI197" s="50">
        <v>70.394304211048691</v>
      </c>
      <c r="AJ197" s="49">
        <v>31.398148725972774</v>
      </c>
      <c r="AK197" s="49">
        <v>6.6185274463461328</v>
      </c>
      <c r="AL197" s="69">
        <v>40.094771263610433</v>
      </c>
      <c r="AM197" s="46">
        <v>158250</v>
      </c>
      <c r="AN197" s="46">
        <v>93825.819672131154</v>
      </c>
      <c r="AO197" s="46">
        <v>13177447.098730139</v>
      </c>
      <c r="AP197" s="49">
        <v>59.289617486338798</v>
      </c>
      <c r="AQ197" s="50">
        <v>140.445851097043</v>
      </c>
      <c r="AR197" s="50">
        <v>83.269807890869757</v>
      </c>
      <c r="AS197" s="49">
        <v>10.941140728708739</v>
      </c>
      <c r="AT197" s="49">
        <v>8.8575330390009288</v>
      </c>
      <c r="AU197" s="69">
        <v>20.767788922698138</v>
      </c>
      <c r="AV197" s="46">
        <v>163525</v>
      </c>
      <c r="AW197" s="46">
        <v>94164.515027322399</v>
      </c>
      <c r="AX197" s="46">
        <v>15065509.761796445</v>
      </c>
      <c r="AY197" s="49">
        <v>57.584170632822143</v>
      </c>
      <c r="AZ197" s="50">
        <v>159.99136997015378</v>
      </c>
      <c r="BA197" s="50">
        <v>92.129703481403112</v>
      </c>
      <c r="BB197" s="49">
        <v>17.967606372065688</v>
      </c>
      <c r="BC197" s="49">
        <v>1.0067861446275457</v>
      </c>
      <c r="BD197" s="69">
        <v>19.15528788819643</v>
      </c>
      <c r="BE197" s="46">
        <v>163525</v>
      </c>
      <c r="BF197" s="46">
        <v>70300.905054644812</v>
      </c>
      <c r="BG197" s="46">
        <v>11667960.080729501</v>
      </c>
      <c r="BH197" s="49">
        <v>42.990921910805568</v>
      </c>
      <c r="BI197" s="50">
        <v>165.97169085746492</v>
      </c>
      <c r="BJ197" s="50">
        <v>71.352760010576375</v>
      </c>
      <c r="BK197" s="49">
        <v>-14.110570804967399</v>
      </c>
      <c r="BL197" s="49">
        <v>0.82291657785311645</v>
      </c>
      <c r="BM197" s="69">
        <v>-13.403772453551994</v>
      </c>
      <c r="BN197" s="46">
        <v>147700</v>
      </c>
      <c r="BO197" s="46">
        <v>66196.926229508201</v>
      </c>
      <c r="BP197" s="46">
        <v>8410966.0721140709</v>
      </c>
      <c r="BQ197" s="49">
        <v>44.818501170960189</v>
      </c>
      <c r="BR197" s="50">
        <v>127.05976774439364</v>
      </c>
      <c r="BS197" s="50">
        <v>56.946283494340356</v>
      </c>
      <c r="BT197" s="49">
        <v>7.8566426156726905</v>
      </c>
      <c r="BU197" s="49">
        <v>1.6472868191406638</v>
      </c>
      <c r="BV197" s="69">
        <v>9.6333508730615414</v>
      </c>
      <c r="BW197" s="46">
        <v>163525</v>
      </c>
      <c r="BX197" s="46">
        <v>83989.241803278695</v>
      </c>
      <c r="BY197" s="46">
        <v>11204247.954107989</v>
      </c>
      <c r="BZ197" s="49">
        <v>51.361713379164463</v>
      </c>
      <c r="CA197" s="50">
        <v>133.40098938326895</v>
      </c>
      <c r="CB197" s="50">
        <v>68.517033812004215</v>
      </c>
      <c r="CC197" s="49">
        <v>-4.913726810963893</v>
      </c>
      <c r="CD197" s="49">
        <v>-2.4673237888766861</v>
      </c>
      <c r="CE197" s="69">
        <v>-7.259813049298093</v>
      </c>
      <c r="CF197" s="46">
        <v>158250</v>
      </c>
      <c r="CG197" s="46">
        <v>95195.013661202189</v>
      </c>
      <c r="CH197" s="46">
        <v>13781590.222558422</v>
      </c>
      <c r="CI197" s="49">
        <v>60.154826958105645</v>
      </c>
      <c r="CJ197" s="50">
        <v>144.77218598451935</v>
      </c>
      <c r="CK197" s="50">
        <v>87.087457962454479</v>
      </c>
      <c r="CL197" s="49">
        <v>-2.6529577502265473</v>
      </c>
      <c r="CM197" s="49">
        <v>-4.5730864691650064</v>
      </c>
      <c r="CN197" s="69">
        <v>-7.1047221675687213</v>
      </c>
      <c r="CO197" s="46">
        <v>163525</v>
      </c>
      <c r="CP197" s="46">
        <v>100163.74658469946</v>
      </c>
      <c r="CQ197" s="46">
        <v>14307870.938196227</v>
      </c>
      <c r="CR197" s="49">
        <v>61.252864445619601</v>
      </c>
      <c r="CS197" s="50">
        <v>142.84480589089534</v>
      </c>
      <c r="CT197" s="50">
        <v>87.496535319958582</v>
      </c>
      <c r="CU197" s="49">
        <v>0.49930845160664561</v>
      </c>
      <c r="CV197" s="49">
        <v>-2.3252482086377486</v>
      </c>
      <c r="CW197" s="69">
        <v>-1.837549917904181</v>
      </c>
      <c r="CX197" s="46">
        <v>158250</v>
      </c>
      <c r="CY197" s="46">
        <v>107723.13866120219</v>
      </c>
      <c r="CZ197" s="46">
        <v>15986160.68926659</v>
      </c>
      <c r="DA197" s="49">
        <v>68.071493624772316</v>
      </c>
      <c r="DB197" s="50">
        <v>148.40043548623601</v>
      </c>
      <c r="DC197" s="50">
        <v>101.0183929811475</v>
      </c>
      <c r="DD197" s="49">
        <v>8.110221334037325</v>
      </c>
      <c r="DE197" s="49">
        <v>-0.89094672971535205</v>
      </c>
      <c r="DF197" s="69">
        <v>7.1470168525173543</v>
      </c>
      <c r="DG197" s="46">
        <v>485272</v>
      </c>
      <c r="DH197" s="46">
        <v>290851.02026779001</v>
      </c>
      <c r="DI197" s="46">
        <v>43153188.858696461</v>
      </c>
      <c r="DJ197" s="49">
        <v>59.935669123252524</v>
      </c>
      <c r="DK197" s="50">
        <v>148.36870374037127</v>
      </c>
      <c r="DL197" s="50">
        <v>88.92577535628773</v>
      </c>
      <c r="DM197" s="49">
        <v>-2.030169907616771</v>
      </c>
      <c r="DN197" s="49">
        <v>16.253157019313416</v>
      </c>
      <c r="DO197" s="49">
        <v>18.662201322262799</v>
      </c>
      <c r="DP197" s="49">
        <v>27.380310842378808</v>
      </c>
      <c r="DQ197" s="69">
        <v>51.152280896593872</v>
      </c>
      <c r="DR197" s="46">
        <v>485207</v>
      </c>
      <c r="DS197" s="46">
        <v>285323.83429459523</v>
      </c>
      <c r="DT197" s="46">
        <v>39747638.786346696</v>
      </c>
      <c r="DU197" s="49">
        <v>58.804558527514082</v>
      </c>
      <c r="DV197" s="50">
        <v>139.30711005834684</v>
      </c>
      <c r="DW197" s="50">
        <v>81.918931067249019</v>
      </c>
      <c r="DX197" s="49">
        <v>-2.0790742448673991</v>
      </c>
      <c r="DY197" s="49">
        <v>17.156635933716679</v>
      </c>
      <c r="DZ197" s="49">
        <v>19.64412614598082</v>
      </c>
      <c r="EA197" s="49">
        <v>4.569609490338177</v>
      </c>
      <c r="EB197" s="69">
        <v>25.111395488900072</v>
      </c>
      <c r="EC197" s="46">
        <v>474750</v>
      </c>
      <c r="ED197" s="46">
        <v>220487.07308743169</v>
      </c>
      <c r="EE197" s="46">
        <v>31283174.106951561</v>
      </c>
      <c r="EF197" s="49">
        <v>46.44277474195507</v>
      </c>
      <c r="EG197" s="50">
        <v>141.88212337757582</v>
      </c>
      <c r="EH197" s="50">
        <v>65.893994959350309</v>
      </c>
      <c r="EI197" s="49">
        <v>-2.1335807050092765</v>
      </c>
      <c r="EJ197" s="49">
        <v>-6.8113874402346912</v>
      </c>
      <c r="EK197" s="49">
        <v>-4.7797873560529247</v>
      </c>
      <c r="EL197" s="49">
        <v>-1.124725104099138</v>
      </c>
      <c r="EM197" s="69">
        <v>-5.8507529917407188</v>
      </c>
      <c r="EN197" s="46">
        <v>480025</v>
      </c>
      <c r="EO197" s="46">
        <v>303081.89890710381</v>
      </c>
      <c r="EP197" s="46">
        <v>44075621.850021243</v>
      </c>
      <c r="EQ197" s="49">
        <v>63.138773794511501</v>
      </c>
      <c r="ER197" s="50">
        <v>145.42479115036377</v>
      </c>
      <c r="ES197" s="50">
        <v>91.819429925568954</v>
      </c>
      <c r="ET197" s="49">
        <v>-1.4706787906155709</v>
      </c>
      <c r="EU197" s="49">
        <v>0.52582762938319594</v>
      </c>
      <c r="EV197" s="49">
        <v>2.0263068855175383</v>
      </c>
      <c r="EW197" s="49">
        <v>-2.537268894494995</v>
      </c>
      <c r="EX197" s="69">
        <v>-0.56237486318240393</v>
      </c>
      <c r="EY197" s="46">
        <v>1925254</v>
      </c>
      <c r="EZ197" s="46">
        <v>1099743.8265569208</v>
      </c>
      <c r="FA197" s="46">
        <v>158259623.60201594</v>
      </c>
      <c r="FB197" s="49">
        <v>57.1220122932829</v>
      </c>
      <c r="FC197" s="50">
        <v>143.9058986104931</v>
      </c>
      <c r="FD197" s="50">
        <v>82.20194509504509</v>
      </c>
      <c r="FE197" s="49">
        <v>-1.9292180281764757</v>
      </c>
      <c r="FF197" s="49">
        <v>6.5821209449275431</v>
      </c>
      <c r="FG197" s="49">
        <v>8.6787713954912729</v>
      </c>
      <c r="FH197" s="49">
        <v>5.6663488861904741</v>
      </c>
      <c r="FI197" s="69">
        <v>14.836889748081406</v>
      </c>
      <c r="FK197" s="70">
        <v>84</v>
      </c>
      <c r="FL197" s="71">
        <v>19</v>
      </c>
      <c r="FM197" s="46">
        <v>5275</v>
      </c>
      <c r="FN197" s="71">
        <v>1464</v>
      </c>
    </row>
    <row r="198" spans="2:170" x14ac:dyDescent="0.2">
      <c r="B198" s="73" t="s">
        <v>62</v>
      </c>
      <c r="C198" s="46">
        <v>110515</v>
      </c>
      <c r="D198" s="46">
        <v>75179.558823529413</v>
      </c>
      <c r="E198" s="46">
        <v>10758252.794403361</v>
      </c>
      <c r="F198" s="49">
        <v>68.02656546489564</v>
      </c>
      <c r="G198" s="50">
        <v>143.1007705120542</v>
      </c>
      <c r="H198" s="50">
        <v>97.34653933315262</v>
      </c>
      <c r="I198" s="49">
        <v>16.250426669642973</v>
      </c>
      <c r="J198" s="49">
        <v>4.3774605717787587</v>
      </c>
      <c r="K198" s="69">
        <v>21.339243261691148</v>
      </c>
      <c r="L198" s="46">
        <v>110732</v>
      </c>
      <c r="M198" s="46">
        <v>74734.987755102047</v>
      </c>
      <c r="N198" s="46">
        <v>11715601.441986108</v>
      </c>
      <c r="O198" s="49">
        <v>67.491770901909149</v>
      </c>
      <c r="P198" s="50">
        <v>156.76193699765881</v>
      </c>
      <c r="Q198" s="50">
        <v>105.80140737985504</v>
      </c>
      <c r="R198" s="49">
        <v>11.717057783280371</v>
      </c>
      <c r="S198" s="49">
        <v>12.465565303620743</v>
      </c>
      <c r="T198" s="69">
        <v>25.643220576615612</v>
      </c>
      <c r="U198" s="46">
        <v>107160</v>
      </c>
      <c r="V198" s="46">
        <v>85398.543689320388</v>
      </c>
      <c r="W198" s="46">
        <v>12433559.770316428</v>
      </c>
      <c r="X198" s="49">
        <v>79.692556634304211</v>
      </c>
      <c r="Y198" s="50">
        <v>145.59451757807108</v>
      </c>
      <c r="Z198" s="50">
        <v>116.02799337734628</v>
      </c>
      <c r="AA198" s="49">
        <v>20.012568775624306</v>
      </c>
      <c r="AB198" s="49">
        <v>0.57773381442696936</v>
      </c>
      <c r="AC198" s="69">
        <v>20.705921966898849</v>
      </c>
      <c r="AD198" s="46">
        <v>110732</v>
      </c>
      <c r="AE198" s="46">
        <v>77058.097087378643</v>
      </c>
      <c r="AF198" s="46">
        <v>11419847.861165049</v>
      </c>
      <c r="AG198" s="49">
        <v>69.589727528969618</v>
      </c>
      <c r="AH198" s="50">
        <v>148.19789603960396</v>
      </c>
      <c r="AI198" s="50">
        <v>103.13051205762606</v>
      </c>
      <c r="AJ198" s="49">
        <v>-5.1234008500754031</v>
      </c>
      <c r="AK198" s="49">
        <v>12.58529236644414</v>
      </c>
      <c r="AL198" s="69">
        <v>6.8170965402375581</v>
      </c>
      <c r="AM198" s="46">
        <v>107160</v>
      </c>
      <c r="AN198" s="46">
        <v>76173.76699029126</v>
      </c>
      <c r="AO198" s="46">
        <v>11017168.380445786</v>
      </c>
      <c r="AP198" s="49">
        <v>71.08414239482201</v>
      </c>
      <c r="AQ198" s="50">
        <v>144.63205399635785</v>
      </c>
      <c r="AR198" s="50">
        <v>102.81045521132685</v>
      </c>
      <c r="AS198" s="49">
        <v>4.1146753705280439</v>
      </c>
      <c r="AT198" s="49">
        <v>-2.5953125929762257</v>
      </c>
      <c r="AU198" s="69">
        <v>1.4125740894935175</v>
      </c>
      <c r="AV198" s="46">
        <v>110732</v>
      </c>
      <c r="AW198" s="46">
        <v>64191.961165048546</v>
      </c>
      <c r="AX198" s="46">
        <v>9380539.0112563279</v>
      </c>
      <c r="AY198" s="49">
        <v>57.970560601315377</v>
      </c>
      <c r="AZ198" s="50">
        <v>146.13261288492734</v>
      </c>
      <c r="BA198" s="50">
        <v>84.713894910742411</v>
      </c>
      <c r="BB198" s="49">
        <v>1.3194664515523329</v>
      </c>
      <c r="BC198" s="49">
        <v>-3.4638673298707592</v>
      </c>
      <c r="BD198" s="69">
        <v>-2.1901054456924127</v>
      </c>
      <c r="BE198" s="46">
        <v>110732</v>
      </c>
      <c r="BF198" s="46">
        <v>65509.786407766987</v>
      </c>
      <c r="BG198" s="46">
        <v>9579569.1783118621</v>
      </c>
      <c r="BH198" s="49">
        <v>59.160663952395865</v>
      </c>
      <c r="BI198" s="50">
        <v>146.23111604552699</v>
      </c>
      <c r="BJ198" s="50">
        <v>86.511299157532264</v>
      </c>
      <c r="BK198" s="49">
        <v>14.565095272882671</v>
      </c>
      <c r="BL198" s="49">
        <v>-1.8071514662625832</v>
      </c>
      <c r="BM198" s="69">
        <v>12.494730473813185</v>
      </c>
      <c r="BN198" s="46">
        <v>100016</v>
      </c>
      <c r="BO198" s="46">
        <v>65717.864077669903</v>
      </c>
      <c r="BP198" s="46">
        <v>9419600.2635242548</v>
      </c>
      <c r="BQ198" s="49">
        <v>65.707350901525658</v>
      </c>
      <c r="BR198" s="50">
        <v>143.3339381266488</v>
      </c>
      <c r="BS198" s="50">
        <v>94.180933685852807</v>
      </c>
      <c r="BT198" s="49">
        <v>17.485637623408721</v>
      </c>
      <c r="BU198" s="49">
        <v>3.7774123164405751</v>
      </c>
      <c r="BV198" s="69">
        <v>21.92355456913636</v>
      </c>
      <c r="BW198" s="46">
        <v>110732</v>
      </c>
      <c r="BX198" s="46">
        <v>70503.650485436898</v>
      </c>
      <c r="BY198" s="46">
        <v>10119746.792244932</v>
      </c>
      <c r="BZ198" s="49">
        <v>63.670529282806136</v>
      </c>
      <c r="CA198" s="50">
        <v>143.53507545450074</v>
      </c>
      <c r="CB198" s="50">
        <v>91.389542248355781</v>
      </c>
      <c r="CC198" s="49">
        <v>-2.0134519846972441</v>
      </c>
      <c r="CD198" s="49">
        <v>-4.9726689153214029E-2</v>
      </c>
      <c r="CE198" s="69">
        <v>-2.0621774508115704</v>
      </c>
      <c r="CF198" s="46">
        <v>107160</v>
      </c>
      <c r="CG198" s="46">
        <v>73659.495145631066</v>
      </c>
      <c r="CH198" s="46">
        <v>10992342.547314759</v>
      </c>
      <c r="CI198" s="49">
        <v>68.737864077669897</v>
      </c>
      <c r="CJ198" s="50">
        <v>149.23184751106379</v>
      </c>
      <c r="CK198" s="50">
        <v>102.57878450275065</v>
      </c>
      <c r="CL198" s="49">
        <v>9.192961165102572</v>
      </c>
      <c r="CM198" s="49">
        <v>2.6077966413590072</v>
      </c>
      <c r="CN198" s="69">
        <v>12.040491538898285</v>
      </c>
      <c r="CO198" s="46">
        <v>110732</v>
      </c>
      <c r="CP198" s="46">
        <v>79607.048543689321</v>
      </c>
      <c r="CQ198" s="46">
        <v>11735363.566184467</v>
      </c>
      <c r="CR198" s="49">
        <v>71.891637958033201</v>
      </c>
      <c r="CS198" s="50">
        <v>147.41613689827923</v>
      </c>
      <c r="CT198" s="50">
        <v>105.97987543062951</v>
      </c>
      <c r="CU198" s="49">
        <v>1.1699254910730759</v>
      </c>
      <c r="CV198" s="49">
        <v>8.0313858831682339</v>
      </c>
      <c r="CW198" s="69">
        <v>9.2952726049397008</v>
      </c>
      <c r="CX198" s="46">
        <v>107160</v>
      </c>
      <c r="CY198" s="46">
        <v>74977.320388349515</v>
      </c>
      <c r="CZ198" s="46">
        <v>11461661.365442736</v>
      </c>
      <c r="DA198" s="49">
        <v>69.967637540453069</v>
      </c>
      <c r="DB198" s="50">
        <v>152.86837814523614</v>
      </c>
      <c r="DC198" s="50">
        <v>106.95839273462799</v>
      </c>
      <c r="DD198" s="49">
        <v>-2.2178641536287538</v>
      </c>
      <c r="DE198" s="49">
        <v>5.3920806269435611</v>
      </c>
      <c r="DF198" s="69">
        <v>3.0546274499287214</v>
      </c>
      <c r="DG198" s="46">
        <v>328407</v>
      </c>
      <c r="DH198" s="46">
        <v>235313.09026795183</v>
      </c>
      <c r="DI198" s="46">
        <v>34907414.006705895</v>
      </c>
      <c r="DJ198" s="49">
        <v>71.652885068817611</v>
      </c>
      <c r="DK198" s="50">
        <v>148.34454796780196</v>
      </c>
      <c r="DL198" s="50">
        <v>106.29314846122615</v>
      </c>
      <c r="DM198" s="49">
        <v>0.2426651038423501</v>
      </c>
      <c r="DN198" s="49">
        <v>16.360685177130911</v>
      </c>
      <c r="DO198" s="49">
        <v>16.079001946490695</v>
      </c>
      <c r="DP198" s="49">
        <v>5.5530625302276588</v>
      </c>
      <c r="DQ198" s="69">
        <v>22.524941509039287</v>
      </c>
      <c r="DR198" s="46">
        <v>328624</v>
      </c>
      <c r="DS198" s="46">
        <v>217423.82524271845</v>
      </c>
      <c r="DT198" s="46">
        <v>31817555.252867162</v>
      </c>
      <c r="DU198" s="49">
        <v>66.161882650907557</v>
      </c>
      <c r="DV198" s="50">
        <v>146.33886243767452</v>
      </c>
      <c r="DW198" s="50">
        <v>96.820546438687259</v>
      </c>
      <c r="DX198" s="49">
        <v>0.3089019938219601</v>
      </c>
      <c r="DY198" s="49">
        <v>0.16388077009064256</v>
      </c>
      <c r="DZ198" s="49">
        <v>-0.1445746298888855</v>
      </c>
      <c r="EA198" s="49">
        <v>2.3062808630543592</v>
      </c>
      <c r="EB198" s="69">
        <v>2.1583719361479758</v>
      </c>
      <c r="EC198" s="46">
        <v>321480</v>
      </c>
      <c r="ED198" s="46">
        <v>201731.3009708738</v>
      </c>
      <c r="EE198" s="46">
        <v>29118916.234081049</v>
      </c>
      <c r="EF198" s="49">
        <v>62.750809061488674</v>
      </c>
      <c r="EG198" s="50">
        <v>144.34505747962868</v>
      </c>
      <c r="EH198" s="50">
        <v>90.577691408737863</v>
      </c>
      <c r="EI198" s="49">
        <v>2.8003360403248391E-2</v>
      </c>
      <c r="EJ198" s="49">
        <v>9.0328789330538068</v>
      </c>
      <c r="EK198" s="49">
        <v>9.0023546108989496</v>
      </c>
      <c r="EL198" s="49">
        <v>0.52607601128248405</v>
      </c>
      <c r="EM198" s="69">
        <v>9.5757898501962391</v>
      </c>
      <c r="EN198" s="46">
        <v>325052</v>
      </c>
      <c r="EO198" s="46">
        <v>228243.86407766989</v>
      </c>
      <c r="EP198" s="46">
        <v>34189367.478941962</v>
      </c>
      <c r="EQ198" s="49">
        <v>70.217646431238663</v>
      </c>
      <c r="ER198" s="50">
        <v>149.79315048446404</v>
      </c>
      <c r="ES198" s="50">
        <v>105.18122478539422</v>
      </c>
      <c r="ET198" s="49">
        <v>8.3440841674851662E-2</v>
      </c>
      <c r="EU198" s="49">
        <v>2.5210001787418701</v>
      </c>
      <c r="EV198" s="49">
        <v>2.4355271127080687</v>
      </c>
      <c r="EW198" s="49">
        <v>5.3911965732351357</v>
      </c>
      <c r="EX198" s="69">
        <v>7.9580277401686939</v>
      </c>
      <c r="EY198" s="46">
        <v>1303563</v>
      </c>
      <c r="EZ198" s="46">
        <v>882712.080559214</v>
      </c>
      <c r="FA198" s="46">
        <v>130033252.97259606</v>
      </c>
      <c r="FB198" s="49">
        <v>67.715337161242985</v>
      </c>
      <c r="FC198" s="50">
        <v>147.31106080503358</v>
      </c>
      <c r="FD198" s="50">
        <v>99.752181499932163</v>
      </c>
      <c r="FE198" s="49">
        <v>0.16659046638414932</v>
      </c>
      <c r="FF198" s="49">
        <v>6.7436807868327708</v>
      </c>
      <c r="FG198" s="49">
        <v>6.5661517377116816</v>
      </c>
      <c r="FH198" s="49">
        <v>3.5165017374062577</v>
      </c>
      <c r="FI198" s="69">
        <v>10.31355231499265</v>
      </c>
      <c r="FK198" s="70">
        <v>83</v>
      </c>
      <c r="FL198" s="71">
        <v>5</v>
      </c>
      <c r="FM198" s="46">
        <v>3572</v>
      </c>
      <c r="FN198" s="71">
        <v>206</v>
      </c>
    </row>
    <row r="199" spans="2:170" x14ac:dyDescent="0.2">
      <c r="B199" s="73" t="s">
        <v>63</v>
      </c>
      <c r="K199" s="69"/>
      <c r="T199" s="69"/>
      <c r="AC199" s="69"/>
      <c r="AL199" s="69"/>
      <c r="AU199" s="69"/>
      <c r="BD199" s="69"/>
      <c r="BM199" s="69"/>
      <c r="BV199" s="69"/>
      <c r="CE199" s="69"/>
      <c r="CN199" s="69"/>
      <c r="CW199" s="69"/>
      <c r="DF199" s="69"/>
      <c r="DQ199" s="69"/>
      <c r="EB199" s="69"/>
      <c r="EM199" s="69"/>
      <c r="EX199" s="69"/>
      <c r="FI199" s="69"/>
      <c r="FK199" s="70">
        <v>13</v>
      </c>
      <c r="FL199" s="71">
        <v>0</v>
      </c>
      <c r="FM199" s="46">
        <v>428</v>
      </c>
      <c r="FN199" s="71">
        <v>0</v>
      </c>
    </row>
    <row r="200" spans="2:170" x14ac:dyDescent="0.2">
      <c r="B200" s="73" t="s">
        <v>64</v>
      </c>
      <c r="K200" s="69"/>
      <c r="T200" s="69"/>
      <c r="AC200" s="69"/>
      <c r="AL200" s="69"/>
      <c r="AU200" s="69"/>
      <c r="BD200" s="69"/>
      <c r="BM200" s="69"/>
      <c r="BV200" s="69"/>
      <c r="CE200" s="69"/>
      <c r="CN200" s="69"/>
      <c r="CW200" s="69"/>
      <c r="DF200" s="69"/>
      <c r="DQ200" s="69"/>
      <c r="EB200" s="69"/>
      <c r="EM200" s="69"/>
      <c r="EX200" s="69"/>
      <c r="FI200" s="69"/>
      <c r="FK200" s="70">
        <v>44</v>
      </c>
      <c r="FL200" s="71">
        <v>20</v>
      </c>
      <c r="FM200" s="46">
        <v>1783</v>
      </c>
      <c r="FN200" s="71">
        <v>1009</v>
      </c>
    </row>
    <row r="201" spans="2:170" x14ac:dyDescent="0.2">
      <c r="B201" s="74" t="s">
        <v>91</v>
      </c>
      <c r="C201" s="75">
        <v>339140</v>
      </c>
      <c r="D201" s="75">
        <v>195611.04740061163</v>
      </c>
      <c r="E201" s="75">
        <v>31395857.580835629</v>
      </c>
      <c r="F201" s="76">
        <v>57.678553812765117</v>
      </c>
      <c r="G201" s="77">
        <v>160.5014542789952</v>
      </c>
      <c r="H201" s="77">
        <v>92.574917676580853</v>
      </c>
      <c r="I201" s="76">
        <v>3.9484090517076922</v>
      </c>
      <c r="J201" s="76">
        <v>18.365952906175036</v>
      </c>
      <c r="K201" s="78">
        <v>23.039524904870362</v>
      </c>
      <c r="L201" s="75">
        <v>339109</v>
      </c>
      <c r="M201" s="75">
        <v>193423.91547111282</v>
      </c>
      <c r="N201" s="75">
        <v>29152320.726260342</v>
      </c>
      <c r="O201" s="76">
        <v>57.038862274700122</v>
      </c>
      <c r="P201" s="77">
        <v>150.71725052848564</v>
      </c>
      <c r="Q201" s="77">
        <v>85.967404953157669</v>
      </c>
      <c r="R201" s="76">
        <v>13.965778281862379</v>
      </c>
      <c r="S201" s="76">
        <v>28.077143610898574</v>
      </c>
      <c r="T201" s="78">
        <v>45.964113517286556</v>
      </c>
      <c r="U201" s="75">
        <v>325410</v>
      </c>
      <c r="V201" s="75">
        <v>215121.31346483706</v>
      </c>
      <c r="W201" s="75">
        <v>31674913.180151358</v>
      </c>
      <c r="X201" s="76">
        <v>66.107775871926819</v>
      </c>
      <c r="Y201" s="77">
        <v>147.2420964244848</v>
      </c>
      <c r="Z201" s="77">
        <v>97.33847509342479</v>
      </c>
      <c r="AA201" s="76">
        <v>19.095235863788531</v>
      </c>
      <c r="AB201" s="76">
        <v>31.516575096788383</v>
      </c>
      <c r="AC201" s="78">
        <v>56.629975311565865</v>
      </c>
      <c r="AD201" s="75">
        <v>336257</v>
      </c>
      <c r="AE201" s="75">
        <v>217234.44110518662</v>
      </c>
      <c r="AF201" s="75">
        <v>29250409.216219112</v>
      </c>
      <c r="AG201" s="76">
        <v>64.603693337294573</v>
      </c>
      <c r="AH201" s="77">
        <v>134.64904122664342</v>
      </c>
      <c r="AI201" s="77">
        <v>86.988253675668048</v>
      </c>
      <c r="AJ201" s="76">
        <v>31.413196551679739</v>
      </c>
      <c r="AK201" s="76">
        <v>10.585880297762795</v>
      </c>
      <c r="AL201" s="78">
        <v>45.324440233874107</v>
      </c>
      <c r="AM201" s="75">
        <v>328440</v>
      </c>
      <c r="AN201" s="75">
        <v>198464.47683168316</v>
      </c>
      <c r="AO201" s="75">
        <v>29315040.280517589</v>
      </c>
      <c r="AP201" s="76">
        <v>60.42640264026403</v>
      </c>
      <c r="AQ201" s="77">
        <v>147.70925632892752</v>
      </c>
      <c r="AR201" s="77">
        <v>89.255389966257425</v>
      </c>
      <c r="AS201" s="76">
        <v>8.4465540976975451</v>
      </c>
      <c r="AT201" s="76">
        <v>12.551077486205749</v>
      </c>
      <c r="AU201" s="78">
        <v>22.057765133596995</v>
      </c>
      <c r="AV201" s="75">
        <v>339791</v>
      </c>
      <c r="AW201" s="75">
        <v>196863.90099009901</v>
      </c>
      <c r="AX201" s="75">
        <v>34558813.554673225</v>
      </c>
      <c r="AY201" s="76">
        <v>57.936761418077289</v>
      </c>
      <c r="AZ201" s="77">
        <v>175.54672736273429</v>
      </c>
      <c r="BA201" s="77">
        <v>101.70608860938997</v>
      </c>
      <c r="BB201" s="76">
        <v>13.326066825933015</v>
      </c>
      <c r="BC201" s="76">
        <v>13.574055959817168</v>
      </c>
      <c r="BD201" s="78">
        <v>28.709010553908573</v>
      </c>
      <c r="BE201" s="75">
        <v>339946</v>
      </c>
      <c r="BF201" s="75">
        <v>165421.89328063242</v>
      </c>
      <c r="BG201" s="75">
        <v>30943043.391645685</v>
      </c>
      <c r="BH201" s="76">
        <v>48.661226571465001</v>
      </c>
      <c r="BI201" s="77">
        <v>187.05530917332629</v>
      </c>
      <c r="BJ201" s="77">
        <v>91.023407810786665</v>
      </c>
      <c r="BK201" s="76">
        <v>-8.0459592364145358</v>
      </c>
      <c r="BL201" s="76">
        <v>14.774917491207757</v>
      </c>
      <c r="BM201" s="78">
        <v>5.5401744162483002</v>
      </c>
      <c r="BN201" s="75">
        <v>309624</v>
      </c>
      <c r="BO201" s="75">
        <v>151868.26086956522</v>
      </c>
      <c r="BP201" s="75">
        <v>22104081.629399989</v>
      </c>
      <c r="BQ201" s="76">
        <v>49.049253568704373</v>
      </c>
      <c r="BR201" s="77">
        <v>145.54773658983606</v>
      </c>
      <c r="BS201" s="77">
        <v>71.390078383458601</v>
      </c>
      <c r="BT201" s="76">
        <v>11.41710106088666</v>
      </c>
      <c r="BU201" s="76">
        <v>11.387170379336208</v>
      </c>
      <c r="BV201" s="78">
        <v>24.104356190422013</v>
      </c>
      <c r="BW201" s="75">
        <v>342798</v>
      </c>
      <c r="BX201" s="75">
        <v>181103.21739130435</v>
      </c>
      <c r="BY201" s="75">
        <v>25699606.844603125</v>
      </c>
      <c r="BZ201" s="76">
        <v>52.830885066804456</v>
      </c>
      <c r="CA201" s="77">
        <v>141.90585465455729</v>
      </c>
      <c r="CB201" s="77">
        <v>74.970118975615748</v>
      </c>
      <c r="CC201" s="76">
        <v>-2.4702771996718877</v>
      </c>
      <c r="CD201" s="76">
        <v>2.9437384987626123</v>
      </c>
      <c r="CE201" s="78">
        <v>0.40074279815078373</v>
      </c>
      <c r="CF201" s="75">
        <v>331740</v>
      </c>
      <c r="CG201" s="75">
        <v>202978.41641566265</v>
      </c>
      <c r="CH201" s="75">
        <v>31894178.291758738</v>
      </c>
      <c r="CI201" s="76">
        <v>61.185993975903614</v>
      </c>
      <c r="CJ201" s="77">
        <v>157.13088541613851</v>
      </c>
      <c r="CK201" s="77">
        <v>96.142094085002526</v>
      </c>
      <c r="CL201" s="76">
        <v>3.7730500042038995</v>
      </c>
      <c r="CM201" s="76">
        <v>0.77231477459565656</v>
      </c>
      <c r="CN201" s="78">
        <v>4.5745046013941089</v>
      </c>
      <c r="CO201" s="75">
        <v>342798</v>
      </c>
      <c r="CP201" s="75">
        <v>207278.68085106384</v>
      </c>
      <c r="CQ201" s="75">
        <v>29570016.827764548</v>
      </c>
      <c r="CR201" s="76">
        <v>60.46671242278655</v>
      </c>
      <c r="CS201" s="77">
        <v>142.65826425734312</v>
      </c>
      <c r="CT201" s="77">
        <v>86.260762395826546</v>
      </c>
      <c r="CU201" s="76">
        <v>0.59880708919203618</v>
      </c>
      <c r="CV201" s="76">
        <v>-4.8840482020674241</v>
      </c>
      <c r="CW201" s="78">
        <v>-4.314487139778838</v>
      </c>
      <c r="CX201" s="75">
        <v>331740</v>
      </c>
      <c r="CY201" s="75">
        <v>214869.44680851063</v>
      </c>
      <c r="CZ201" s="75">
        <v>32019899.482522544</v>
      </c>
      <c r="DA201" s="76">
        <v>64.77043673012318</v>
      </c>
      <c r="DB201" s="77">
        <v>149.02025373136618</v>
      </c>
      <c r="DC201" s="77">
        <v>96.521069158143561</v>
      </c>
      <c r="DD201" s="76">
        <v>6.7492098487934218</v>
      </c>
      <c r="DE201" s="76">
        <v>-2.8066798933347723</v>
      </c>
      <c r="DF201" s="78">
        <v>3.7531012395967034</v>
      </c>
      <c r="DG201" s="75">
        <v>1003659</v>
      </c>
      <c r="DH201" s="75">
        <v>604156.27633656154</v>
      </c>
      <c r="DI201" s="75">
        <v>92223091.487247333</v>
      </c>
      <c r="DJ201" s="76">
        <v>60.195372764710079</v>
      </c>
      <c r="DK201" s="77">
        <v>152.64774214788093</v>
      </c>
      <c r="DL201" s="77">
        <v>91.886877402830379</v>
      </c>
      <c r="DM201" s="76">
        <v>-0.93775909037072136</v>
      </c>
      <c r="DN201" s="76">
        <v>11.127724586699122</v>
      </c>
      <c r="DO201" s="76">
        <v>12.179699920349385</v>
      </c>
      <c r="DP201" s="76">
        <v>25.11779939244521</v>
      </c>
      <c r="DQ201" s="78">
        <v>40.356771905369747</v>
      </c>
      <c r="DR201" s="75">
        <v>1004488</v>
      </c>
      <c r="DS201" s="75">
        <v>612562.81892696884</v>
      </c>
      <c r="DT201" s="75">
        <v>93124263.05140993</v>
      </c>
      <c r="DU201" s="76">
        <v>60.982592019712413</v>
      </c>
      <c r="DV201" s="77">
        <v>152.02402133145534</v>
      </c>
      <c r="DW201" s="77">
        <v>92.708188700521987</v>
      </c>
      <c r="DX201" s="76">
        <v>-0.98503569805644464</v>
      </c>
      <c r="DY201" s="76">
        <v>16.204144918503157</v>
      </c>
      <c r="DZ201" s="76">
        <v>17.360184632414555</v>
      </c>
      <c r="EA201" s="76">
        <v>11.820426924121387</v>
      </c>
      <c r="EB201" s="78">
        <v>31.232659494821981</v>
      </c>
      <c r="EC201" s="75">
        <v>992368</v>
      </c>
      <c r="ED201" s="75">
        <v>498393.37154150195</v>
      </c>
      <c r="EE201" s="75">
        <v>78746731.865648791</v>
      </c>
      <c r="EF201" s="76">
        <v>50.222636314502481</v>
      </c>
      <c r="EG201" s="77">
        <v>158.00116205817443</v>
      </c>
      <c r="EH201" s="77">
        <v>79.352348993164625</v>
      </c>
      <c r="EI201" s="76">
        <v>-0.13303947911320432</v>
      </c>
      <c r="EJ201" s="76">
        <v>-0.84249049022824818</v>
      </c>
      <c r="EK201" s="76">
        <v>-0.71039611850169393</v>
      </c>
      <c r="EL201" s="76">
        <v>8.9971594753382753</v>
      </c>
      <c r="EM201" s="78">
        <v>8.2228478852238016</v>
      </c>
      <c r="EN201" s="75">
        <v>1006278</v>
      </c>
      <c r="EO201" s="75">
        <v>625126.54407523712</v>
      </c>
      <c r="EP201" s="75">
        <v>93484094.602045834</v>
      </c>
      <c r="EQ201" s="76">
        <v>62.122648420738315</v>
      </c>
      <c r="ER201" s="77">
        <v>149.54427305648784</v>
      </c>
      <c r="ES201" s="77">
        <v>92.900862984230827</v>
      </c>
      <c r="ET201" s="76">
        <v>0.36524452033480415</v>
      </c>
      <c r="EU201" s="76">
        <v>4.0651243743062038</v>
      </c>
      <c r="EV201" s="76">
        <v>3.686415423598179</v>
      </c>
      <c r="EW201" s="76">
        <v>-2.2749761809167528</v>
      </c>
      <c r="EX201" s="78">
        <v>1.3275741699016679</v>
      </c>
      <c r="EY201" s="75">
        <v>4006793</v>
      </c>
      <c r="EZ201" s="75">
        <v>2340239.0108802696</v>
      </c>
      <c r="FA201" s="75">
        <v>357578181.00635189</v>
      </c>
      <c r="FB201" s="76">
        <v>58.406785947770935</v>
      </c>
      <c r="FC201" s="77">
        <v>152.79558170934456</v>
      </c>
      <c r="FD201" s="77">
        <v>89.242988346628309</v>
      </c>
      <c r="FE201" s="76">
        <v>-0.426297861278988</v>
      </c>
      <c r="FF201" s="76">
        <v>7.6398524217086967</v>
      </c>
      <c r="FG201" s="76">
        <v>8.1006833227710491</v>
      </c>
      <c r="FH201" s="76">
        <v>9.7164455599708841</v>
      </c>
      <c r="FI201" s="78">
        <v>18.60422736774153</v>
      </c>
      <c r="FK201" s="79">
        <v>224</v>
      </c>
      <c r="FL201" s="80">
        <v>44</v>
      </c>
      <c r="FM201" s="75">
        <v>11058</v>
      </c>
      <c r="FN201" s="80">
        <v>2679</v>
      </c>
    </row>
    <row r="202" spans="2:170" x14ac:dyDescent="0.2">
      <c r="B202" s="72" t="s">
        <v>113</v>
      </c>
      <c r="K202" s="69"/>
      <c r="T202" s="69"/>
      <c r="AC202" s="69"/>
      <c r="AL202" s="69"/>
      <c r="AU202" s="69"/>
      <c r="BD202" s="69"/>
      <c r="BM202" s="69"/>
      <c r="BV202" s="69"/>
      <c r="CE202" s="69"/>
      <c r="CN202" s="69"/>
      <c r="CW202" s="69"/>
      <c r="DF202" s="69"/>
      <c r="DQ202" s="69"/>
      <c r="EB202" s="69"/>
      <c r="EM202" s="69"/>
      <c r="EX202" s="69"/>
      <c r="FI202" s="69"/>
      <c r="FK202" s="70"/>
      <c r="FL202" s="71"/>
      <c r="FN202" s="71"/>
    </row>
    <row r="203" spans="2:170" x14ac:dyDescent="0.2">
      <c r="B203" s="73" t="s">
        <v>61</v>
      </c>
      <c r="C203" s="46">
        <v>547646</v>
      </c>
      <c r="D203" s="46">
        <v>270636.00183150184</v>
      </c>
      <c r="E203" s="46">
        <v>51326799.239663899</v>
      </c>
      <c r="F203" s="49">
        <v>49.41805506321635</v>
      </c>
      <c r="G203" s="50">
        <v>189.65251811405344</v>
      </c>
      <c r="H203" s="50">
        <v>93.722585830379288</v>
      </c>
      <c r="I203" s="49">
        <v>3.9413204987753057</v>
      </c>
      <c r="J203" s="49">
        <v>19.50666600584595</v>
      </c>
      <c r="K203" s="69">
        <v>24.216806730668281</v>
      </c>
      <c r="L203" s="46">
        <v>547398</v>
      </c>
      <c r="M203" s="46">
        <v>269191.58031757752</v>
      </c>
      <c r="N203" s="46">
        <v>50532704.177130803</v>
      </c>
      <c r="O203" s="49">
        <v>49.176573593176727</v>
      </c>
      <c r="P203" s="50">
        <v>187.72022556394623</v>
      </c>
      <c r="Q203" s="50">
        <v>92.314374873731367</v>
      </c>
      <c r="R203" s="49">
        <v>3.7066461955004804</v>
      </c>
      <c r="S203" s="49">
        <v>18.29642148330646</v>
      </c>
      <c r="T203" s="69">
        <v>22.681251289693819</v>
      </c>
      <c r="U203" s="46">
        <v>529740</v>
      </c>
      <c r="V203" s="46">
        <v>301059.73323356092</v>
      </c>
      <c r="W203" s="46">
        <v>59438355.142829448</v>
      </c>
      <c r="X203" s="49">
        <v>56.83160290587098</v>
      </c>
      <c r="Y203" s="50">
        <v>197.43043848616384</v>
      </c>
      <c r="Z203" s="50">
        <v>112.20288281577652</v>
      </c>
      <c r="AA203" s="49">
        <v>10.790533122867213</v>
      </c>
      <c r="AB203" s="49">
        <v>24.457285532394966</v>
      </c>
      <c r="AC203" s="69">
        <v>37.886890151693102</v>
      </c>
      <c r="AD203" s="46">
        <v>547398</v>
      </c>
      <c r="AE203" s="46">
        <v>313035.87727708532</v>
      </c>
      <c r="AF203" s="46">
        <v>60800865.324886389</v>
      </c>
      <c r="AG203" s="49">
        <v>57.186156558315034</v>
      </c>
      <c r="AH203" s="50">
        <v>194.22970253044889</v>
      </c>
      <c r="AI203" s="50">
        <v>111.07250177181207</v>
      </c>
      <c r="AJ203" s="49">
        <v>6.7589347160552196</v>
      </c>
      <c r="AK203" s="49">
        <v>16.363882075491059</v>
      </c>
      <c r="AL203" s="69">
        <v>24.228840898125956</v>
      </c>
      <c r="AM203" s="46">
        <v>530670</v>
      </c>
      <c r="AN203" s="46">
        <v>318035.18496574706</v>
      </c>
      <c r="AO203" s="46">
        <v>61738792.403124638</v>
      </c>
      <c r="AP203" s="49">
        <v>59.930876998086774</v>
      </c>
      <c r="AQ203" s="50">
        <v>194.12566697541345</v>
      </c>
      <c r="AR203" s="50">
        <v>116.3412146967506</v>
      </c>
      <c r="AS203" s="49">
        <v>5.6715127358705111</v>
      </c>
      <c r="AT203" s="49">
        <v>16.73635881923056</v>
      </c>
      <c r="AU203" s="69">
        <v>23.357076277082673</v>
      </c>
      <c r="AV203" s="46">
        <v>548359</v>
      </c>
      <c r="AW203" s="46">
        <v>329607.21918443003</v>
      </c>
      <c r="AX203" s="46">
        <v>71829312.481772602</v>
      </c>
      <c r="AY203" s="49">
        <v>60.107925498520132</v>
      </c>
      <c r="AZ203" s="50">
        <v>217.92396616647184</v>
      </c>
      <c r="BA203" s="50">
        <v>130.98957522676312</v>
      </c>
      <c r="BB203" s="49">
        <v>2.0819564922646858</v>
      </c>
      <c r="BC203" s="49">
        <v>16.126744272086576</v>
      </c>
      <c r="BD203" s="69">
        <v>18.5444525638068</v>
      </c>
      <c r="BE203" s="46">
        <v>556326</v>
      </c>
      <c r="BF203" s="46">
        <v>283367.17817853921</v>
      </c>
      <c r="BG203" s="46">
        <v>63249001.396123193</v>
      </c>
      <c r="BH203" s="49">
        <v>50.935454783443383</v>
      </c>
      <c r="BI203" s="50">
        <v>223.20510724877363</v>
      </c>
      <c r="BJ203" s="50">
        <v>113.69053647703539</v>
      </c>
      <c r="BK203" s="49">
        <v>-13.318145912794234</v>
      </c>
      <c r="BL203" s="49">
        <v>16.649531493517493</v>
      </c>
      <c r="BM203" s="69">
        <v>1.1139766826673712</v>
      </c>
      <c r="BN203" s="46">
        <v>502488</v>
      </c>
      <c r="BO203" s="46">
        <v>256771.82110009016</v>
      </c>
      <c r="BP203" s="46">
        <v>48562415.471485756</v>
      </c>
      <c r="BQ203" s="49">
        <v>51.100090171325519</v>
      </c>
      <c r="BR203" s="50">
        <v>189.12673230041091</v>
      </c>
      <c r="BS203" s="50">
        <v>96.643930743591397</v>
      </c>
      <c r="BT203" s="49">
        <v>12.885729704095516</v>
      </c>
      <c r="BU203" s="49">
        <v>13.005335448523633</v>
      </c>
      <c r="BV203" s="69">
        <v>27.566897525548882</v>
      </c>
      <c r="BW203" s="46">
        <v>556605</v>
      </c>
      <c r="BX203" s="46">
        <v>319021.00766456267</v>
      </c>
      <c r="BY203" s="46">
        <v>60045004.73232384</v>
      </c>
      <c r="BZ203" s="49">
        <v>57.315512376741616</v>
      </c>
      <c r="CA203" s="50">
        <v>188.21646001274834</v>
      </c>
      <c r="CB203" s="50">
        <v>107.8772284336717</v>
      </c>
      <c r="CC203" s="49">
        <v>-5.7332728900699372</v>
      </c>
      <c r="CD203" s="49">
        <v>8.0552743267226106</v>
      </c>
      <c r="CE203" s="69">
        <v>1.8601705774900654</v>
      </c>
      <c r="CF203" s="46">
        <v>535980</v>
      </c>
      <c r="CG203" s="46">
        <v>354779.45973308792</v>
      </c>
      <c r="CH203" s="46">
        <v>73013241.346588165</v>
      </c>
      <c r="CI203" s="49">
        <v>66.192667587053222</v>
      </c>
      <c r="CJ203" s="50">
        <v>205.79895296508539</v>
      </c>
      <c r="CK203" s="50">
        <v>136.22381683381499</v>
      </c>
      <c r="CL203" s="49">
        <v>10.365164000271511</v>
      </c>
      <c r="CM203" s="49">
        <v>13.315229584769876</v>
      </c>
      <c r="CN203" s="69">
        <v>25.060538968491528</v>
      </c>
      <c r="CO203" s="46">
        <v>553846</v>
      </c>
      <c r="CP203" s="46">
        <v>348538.68623108161</v>
      </c>
      <c r="CQ203" s="46">
        <v>67191114.295556664</v>
      </c>
      <c r="CR203" s="49">
        <v>62.930613605782398</v>
      </c>
      <c r="CS203" s="50">
        <v>192.77950181693424</v>
      </c>
      <c r="CT203" s="50">
        <v>121.31732339956714</v>
      </c>
      <c r="CU203" s="49">
        <v>4.2791628301170652</v>
      </c>
      <c r="CV203" s="49">
        <v>3.7025400038315306</v>
      </c>
      <c r="CW203" s="69">
        <v>8.1401405494623784</v>
      </c>
      <c r="CX203" s="46">
        <v>535980</v>
      </c>
      <c r="CY203" s="46">
        <v>354425.29728735634</v>
      </c>
      <c r="CZ203" s="46">
        <v>70953928.762385175</v>
      </c>
      <c r="DA203" s="49">
        <v>66.126590038314177</v>
      </c>
      <c r="DB203" s="50">
        <v>200.19431261098183</v>
      </c>
      <c r="DC203" s="50">
        <v>132.38167238028504</v>
      </c>
      <c r="DD203" s="49">
        <v>13.367809722053984</v>
      </c>
      <c r="DE203" s="49">
        <v>6.7901844405711893</v>
      </c>
      <c r="DF203" s="69">
        <v>21.065693098285763</v>
      </c>
      <c r="DG203" s="46">
        <v>1624784</v>
      </c>
      <c r="DH203" s="46">
        <v>840887.31538264034</v>
      </c>
      <c r="DI203" s="46">
        <v>161297858.55962417</v>
      </c>
      <c r="DJ203" s="49">
        <v>51.753790988995483</v>
      </c>
      <c r="DK203" s="50">
        <v>191.81863682439615</v>
      </c>
      <c r="DL203" s="50">
        <v>99.273416380038299</v>
      </c>
      <c r="DM203" s="49">
        <v>4.0351807315317805</v>
      </c>
      <c r="DN203" s="49">
        <v>10.501327674203047</v>
      </c>
      <c r="DO203" s="49">
        <v>6.2153464790413908</v>
      </c>
      <c r="DP203" s="49">
        <v>20.890576680067685</v>
      </c>
      <c r="DQ203" s="69">
        <v>28.404344881273271</v>
      </c>
      <c r="DR203" s="46">
        <v>1626427</v>
      </c>
      <c r="DS203" s="46">
        <v>960678.28142726247</v>
      </c>
      <c r="DT203" s="46">
        <v>194368970.20978361</v>
      </c>
      <c r="DU203" s="49">
        <v>59.066793740343861</v>
      </c>
      <c r="DV203" s="50">
        <v>202.32472615183215</v>
      </c>
      <c r="DW203" s="50">
        <v>119.50672868181826</v>
      </c>
      <c r="DX203" s="49">
        <v>1.751976792125739</v>
      </c>
      <c r="DY203" s="49">
        <v>6.572839421966151</v>
      </c>
      <c r="DZ203" s="49">
        <v>4.7378564838300292</v>
      </c>
      <c r="EA203" s="49">
        <v>16.228528020375055</v>
      </c>
      <c r="EB203" s="69">
        <v>21.735268871251108</v>
      </c>
      <c r="EC203" s="46">
        <v>1615419</v>
      </c>
      <c r="ED203" s="46">
        <v>859160.0069431921</v>
      </c>
      <c r="EE203" s="46">
        <v>171856421.59993279</v>
      </c>
      <c r="EF203" s="49">
        <v>53.184963587972661</v>
      </c>
      <c r="EG203" s="50">
        <v>200.02842335664721</v>
      </c>
      <c r="EH203" s="50">
        <v>106.38504412782862</v>
      </c>
      <c r="EI203" s="49">
        <v>1.1672233073915583</v>
      </c>
      <c r="EJ203" s="49">
        <v>-2.6409680898036614</v>
      </c>
      <c r="EK203" s="49">
        <v>-3.7642541454574614</v>
      </c>
      <c r="EL203" s="49">
        <v>11.977666222695373</v>
      </c>
      <c r="EM203" s="69">
        <v>7.7625422799008845</v>
      </c>
      <c r="EN203" s="46">
        <v>1625806</v>
      </c>
      <c r="EO203" s="46">
        <v>1057743.4432515258</v>
      </c>
      <c r="EP203" s="46">
        <v>211158284.40452999</v>
      </c>
      <c r="EQ203" s="49">
        <v>65.05963462132172</v>
      </c>
      <c r="ER203" s="50">
        <v>199.63090837549885</v>
      </c>
      <c r="ES203" s="50">
        <v>129.87913958032507</v>
      </c>
      <c r="ET203" s="49">
        <v>-0.23073628193028081</v>
      </c>
      <c r="EU203" s="49">
        <v>8.9669357002919643</v>
      </c>
      <c r="EV203" s="49">
        <v>9.2189434294894674</v>
      </c>
      <c r="EW203" s="49">
        <v>7.9284649311507103</v>
      </c>
      <c r="EX203" s="69">
        <v>17.878329057462764</v>
      </c>
      <c r="EY203" s="46">
        <v>6492436</v>
      </c>
      <c r="EZ203" s="46">
        <v>3718469.0470046205</v>
      </c>
      <c r="FA203" s="46">
        <v>738681534.77387059</v>
      </c>
      <c r="FB203" s="49">
        <v>57.273865264203152</v>
      </c>
      <c r="FC203" s="50">
        <v>198.65205960740988</v>
      </c>
      <c r="FD203" s="50">
        <v>113.77571296411247</v>
      </c>
      <c r="FE203" s="49">
        <v>1.6582077226865151</v>
      </c>
      <c r="FF203" s="49">
        <v>5.7714231516897483</v>
      </c>
      <c r="FG203" s="49">
        <v>4.0461223162034772</v>
      </c>
      <c r="FH203" s="49">
        <v>13.585652100703289</v>
      </c>
      <c r="FI203" s="69">
        <v>18.181466518493391</v>
      </c>
      <c r="FK203" s="70">
        <v>195</v>
      </c>
      <c r="FL203" s="71">
        <v>75</v>
      </c>
      <c r="FM203" s="46">
        <v>17866</v>
      </c>
      <c r="FN203" s="71">
        <v>10875</v>
      </c>
    </row>
    <row r="204" spans="2:170" x14ac:dyDescent="0.2">
      <c r="B204" s="73" t="s">
        <v>62</v>
      </c>
      <c r="C204" s="46">
        <v>150536</v>
      </c>
      <c r="D204" s="46">
        <v>89957.4</v>
      </c>
      <c r="E204" s="46">
        <v>13793664.523975454</v>
      </c>
      <c r="F204" s="49">
        <v>59.758064516129032</v>
      </c>
      <c r="G204" s="50">
        <v>153.33551796712061</v>
      </c>
      <c r="H204" s="50">
        <v>91.630337752932547</v>
      </c>
      <c r="I204" s="49">
        <v>26.87749162804554</v>
      </c>
      <c r="J204" s="49">
        <v>-5.9902652676057127</v>
      </c>
      <c r="K204" s="69">
        <v>19.277193314812354</v>
      </c>
      <c r="L204" s="46">
        <v>150753</v>
      </c>
      <c r="M204" s="46">
        <v>87002.195039458849</v>
      </c>
      <c r="N204" s="46">
        <v>13836073.604887024</v>
      </c>
      <c r="O204" s="49">
        <v>57.711750372767938</v>
      </c>
      <c r="P204" s="50">
        <v>159.03131637784347</v>
      </c>
      <c r="Q204" s="50">
        <v>91.779756322507836</v>
      </c>
      <c r="R204" s="49">
        <v>37.867246853606197</v>
      </c>
      <c r="S204" s="49">
        <v>5.8597763908426197</v>
      </c>
      <c r="T204" s="69">
        <v>45.945959235501313</v>
      </c>
      <c r="U204" s="46">
        <v>145890</v>
      </c>
      <c r="V204" s="46">
        <v>98945.992924528298</v>
      </c>
      <c r="W204" s="46">
        <v>14892822.446558265</v>
      </c>
      <c r="X204" s="49">
        <v>67.822327044025158</v>
      </c>
      <c r="Y204" s="50">
        <v>150.51465962768054</v>
      </c>
      <c r="Z204" s="50">
        <v>102.08254470188679</v>
      </c>
      <c r="AA204" s="49">
        <v>25.477878377744979</v>
      </c>
      <c r="AB204" s="49">
        <v>3.7503560359183119</v>
      </c>
      <c r="AC204" s="69">
        <v>30.18374556327699</v>
      </c>
      <c r="AD204" s="46">
        <v>150753</v>
      </c>
      <c r="AE204" s="46">
        <v>100408.40417690418</v>
      </c>
      <c r="AF204" s="46">
        <v>17181118.770983871</v>
      </c>
      <c r="AG204" s="49">
        <v>66.604581120710151</v>
      </c>
      <c r="AH204" s="50">
        <v>171.11235769381793</v>
      </c>
      <c r="AI204" s="50">
        <v>113.96866908773869</v>
      </c>
      <c r="AJ204" s="49">
        <v>16.457647159489877</v>
      </c>
      <c r="AK204" s="49">
        <v>13.829708869682447</v>
      </c>
      <c r="AL204" s="69">
        <v>32.563400718026422</v>
      </c>
      <c r="AM204" s="46">
        <v>145890</v>
      </c>
      <c r="AN204" s="46">
        <v>97282.938679245286</v>
      </c>
      <c r="AO204" s="46">
        <v>16025888.739327088</v>
      </c>
      <c r="AP204" s="49">
        <v>66.682389937106919</v>
      </c>
      <c r="AQ204" s="50">
        <v>164.73483384549641</v>
      </c>
      <c r="AR204" s="50">
        <v>109.8491242670991</v>
      </c>
      <c r="AS204" s="49">
        <v>22.676420480571291</v>
      </c>
      <c r="AT204" s="49">
        <v>7.6078219972984007</v>
      </c>
      <c r="AU204" s="69">
        <v>32.009424183371372</v>
      </c>
      <c r="AV204" s="46">
        <v>150753</v>
      </c>
      <c r="AW204" s="46">
        <v>92359.972081218279</v>
      </c>
      <c r="AX204" s="46">
        <v>12673673.494164219</v>
      </c>
      <c r="AY204" s="49">
        <v>61.265760602587193</v>
      </c>
      <c r="AZ204" s="50">
        <v>137.22041278898845</v>
      </c>
      <c r="BA204" s="50">
        <v>84.069129597183604</v>
      </c>
      <c r="BB204" s="49">
        <v>7.406237873945158</v>
      </c>
      <c r="BC204" s="49">
        <v>-23.870894311004946</v>
      </c>
      <c r="BD204" s="69">
        <v>-18.232591652468606</v>
      </c>
      <c r="BE204" s="46">
        <v>150753</v>
      </c>
      <c r="BF204" s="46">
        <v>82263.83844339622</v>
      </c>
      <c r="BG204" s="46">
        <v>17283456.595237516</v>
      </c>
      <c r="BH204" s="49">
        <v>54.568624467437616</v>
      </c>
      <c r="BI204" s="50">
        <v>210.09786222326406</v>
      </c>
      <c r="BJ204" s="50">
        <v>114.64751345072744</v>
      </c>
      <c r="BK204" s="49">
        <v>-6.2792746609281744</v>
      </c>
      <c r="BL204" s="49">
        <v>12.398242999545003</v>
      </c>
      <c r="BM204" s="69">
        <v>5.3404486075685886</v>
      </c>
      <c r="BN204" s="46">
        <v>136164</v>
      </c>
      <c r="BO204" s="46">
        <v>78465.16216216216</v>
      </c>
      <c r="BP204" s="46">
        <v>13270164.187885582</v>
      </c>
      <c r="BQ204" s="49">
        <v>57.625482625482626</v>
      </c>
      <c r="BR204" s="50">
        <v>169.12173278200123</v>
      </c>
      <c r="BS204" s="50">
        <v>97.457214740207263</v>
      </c>
      <c r="BT204" s="49">
        <v>5.1775289120949903</v>
      </c>
      <c r="BU204" s="49">
        <v>19.911948963043461</v>
      </c>
      <c r="BV204" s="69">
        <v>26.12042478966471</v>
      </c>
      <c r="BW204" s="46">
        <v>150753</v>
      </c>
      <c r="BX204" s="46">
        <v>86719.676886792455</v>
      </c>
      <c r="BY204" s="46">
        <v>14644376.544564188</v>
      </c>
      <c r="BZ204" s="49">
        <v>57.524345709068776</v>
      </c>
      <c r="CA204" s="50">
        <v>168.87028492601024</v>
      </c>
      <c r="CB204" s="50">
        <v>97.141526500727593</v>
      </c>
      <c r="CC204" s="49">
        <v>-4.3721293277716162</v>
      </c>
      <c r="CD204" s="49">
        <v>4.7695145605796814</v>
      </c>
      <c r="CE204" s="69">
        <v>0.18885588781227397</v>
      </c>
      <c r="CF204" s="46">
        <v>145890</v>
      </c>
      <c r="CG204" s="46">
        <v>85199.989386792455</v>
      </c>
      <c r="CH204" s="46">
        <v>17192858.536127068</v>
      </c>
      <c r="CI204" s="49">
        <v>58.400157232704402</v>
      </c>
      <c r="CJ204" s="50">
        <v>201.79413941091727</v>
      </c>
      <c r="CK204" s="50">
        <v>117.84809470235841</v>
      </c>
      <c r="CL204" s="49">
        <v>-5.1175929557098669</v>
      </c>
      <c r="CM204" s="49">
        <v>16.806878943594182</v>
      </c>
      <c r="CN204" s="69">
        <v>10.829178335124483</v>
      </c>
      <c r="CO204" s="46">
        <v>150753</v>
      </c>
      <c r="CP204" s="46">
        <v>94002.707547169804</v>
      </c>
      <c r="CQ204" s="46">
        <v>14458972.523495179</v>
      </c>
      <c r="CR204" s="49">
        <v>62.355447352404141</v>
      </c>
      <c r="CS204" s="50">
        <v>153.81442620937042</v>
      </c>
      <c r="CT204" s="50">
        <v>95.911673555386486</v>
      </c>
      <c r="CU204" s="49">
        <v>2.0044500881907341</v>
      </c>
      <c r="CV204" s="49">
        <v>5.0030474360524932</v>
      </c>
      <c r="CW204" s="69">
        <v>7.107781112943016</v>
      </c>
      <c r="CX204" s="46">
        <v>145890</v>
      </c>
      <c r="CY204" s="46">
        <v>94019.91155660378</v>
      </c>
      <c r="CZ204" s="46">
        <v>14430176.124733848</v>
      </c>
      <c r="DA204" s="49">
        <v>64.445754716981128</v>
      </c>
      <c r="DB204" s="50">
        <v>153.48000105324817</v>
      </c>
      <c r="DC204" s="50">
        <v>98.911345018396389</v>
      </c>
      <c r="DD204" s="49">
        <v>6.1431108945384381</v>
      </c>
      <c r="DE204" s="49">
        <v>4.4628157156406161</v>
      </c>
      <c r="DF204" s="69">
        <v>10.880082328522098</v>
      </c>
      <c r="DG204" s="46">
        <v>447179</v>
      </c>
      <c r="DH204" s="46">
        <v>275905.58796398714</v>
      </c>
      <c r="DI204" s="46">
        <v>42522560.575420745</v>
      </c>
      <c r="DJ204" s="49">
        <v>61.699137921053349</v>
      </c>
      <c r="DK204" s="50">
        <v>154.11996867918108</v>
      </c>
      <c r="DL204" s="50">
        <v>95.090692039252161</v>
      </c>
      <c r="DM204" s="49">
        <v>0.405728245152367</v>
      </c>
      <c r="DN204" s="49">
        <v>30.143617853781919</v>
      </c>
      <c r="DO204" s="49">
        <v>29.617722144395739</v>
      </c>
      <c r="DP204" s="49">
        <v>0.98730062444772382</v>
      </c>
      <c r="DQ204" s="69">
        <v>30.897438724484388</v>
      </c>
      <c r="DR204" s="46">
        <v>447396</v>
      </c>
      <c r="DS204" s="46">
        <v>290051.31493736774</v>
      </c>
      <c r="DT204" s="46">
        <v>45880681.004475176</v>
      </c>
      <c r="DU204" s="49">
        <v>64.831003168863319</v>
      </c>
      <c r="DV204" s="50">
        <v>158.18125497683894</v>
      </c>
      <c r="DW204" s="50">
        <v>102.55049442658222</v>
      </c>
      <c r="DX204" s="49">
        <v>0.30333398349486485</v>
      </c>
      <c r="DY204" s="49">
        <v>15.67508664988379</v>
      </c>
      <c r="DZ204" s="49">
        <v>15.32526592667239</v>
      </c>
      <c r="EA204" s="49">
        <v>-2.0152132415464741</v>
      </c>
      <c r="EB204" s="69">
        <v>13.001215896961972</v>
      </c>
      <c r="EC204" s="46">
        <v>437670</v>
      </c>
      <c r="ED204" s="46">
        <v>247448.67749235083</v>
      </c>
      <c r="EE204" s="46">
        <v>45197997.327687286</v>
      </c>
      <c r="EF204" s="49">
        <v>56.537728766502354</v>
      </c>
      <c r="EG204" s="50">
        <v>182.65604724876513</v>
      </c>
      <c r="EH204" s="50">
        <v>103.26958056912122</v>
      </c>
      <c r="EI204" s="49">
        <v>2.0567667626491155E-2</v>
      </c>
      <c r="EJ204" s="49">
        <v>-2.198287689154478</v>
      </c>
      <c r="EK204" s="49">
        <v>-2.2183990837500742</v>
      </c>
      <c r="EL204" s="49">
        <v>11.25886472578596</v>
      </c>
      <c r="EM204" s="69">
        <v>8.7906990900018016</v>
      </c>
      <c r="EN204" s="46">
        <v>442533</v>
      </c>
      <c r="EO204" s="46">
        <v>273222.60849056602</v>
      </c>
      <c r="EP204" s="46">
        <v>46082007.184356093</v>
      </c>
      <c r="EQ204" s="49">
        <v>61.740617872693342</v>
      </c>
      <c r="ER204" s="50">
        <v>168.66103225841664</v>
      </c>
      <c r="ES204" s="50">
        <v>104.13236342680906</v>
      </c>
      <c r="ET204" s="49">
        <v>6.1275895283791057E-2</v>
      </c>
      <c r="EU204" s="49">
        <v>1.057181093041357</v>
      </c>
      <c r="EV204" s="49">
        <v>0.99529532171507384</v>
      </c>
      <c r="EW204" s="49">
        <v>8.5663200592518773</v>
      </c>
      <c r="EX204" s="69">
        <v>9.6468755636758168</v>
      </c>
      <c r="EY204" s="46">
        <v>1774778</v>
      </c>
      <c r="EZ204" s="46">
        <v>1086628.1888842718</v>
      </c>
      <c r="FA204" s="46">
        <v>179683246.0919393</v>
      </c>
      <c r="FB204" s="49">
        <v>61.226147094694198</v>
      </c>
      <c r="FC204" s="50">
        <v>165.35853563345756</v>
      </c>
      <c r="FD204" s="50">
        <v>101.24266026057305</v>
      </c>
      <c r="FE204" s="49">
        <v>0.19878538235840423</v>
      </c>
      <c r="FF204" s="49">
        <v>10.192022234140635</v>
      </c>
      <c r="FG204" s="49">
        <v>9.9734111682011495</v>
      </c>
      <c r="FH204" s="49">
        <v>4.2790586177842389</v>
      </c>
      <c r="FI204" s="69">
        <v>14.67923789604362</v>
      </c>
      <c r="FK204" s="70">
        <v>106</v>
      </c>
      <c r="FL204" s="71">
        <v>14</v>
      </c>
      <c r="FM204" s="46">
        <v>4863</v>
      </c>
      <c r="FN204" s="71">
        <v>848</v>
      </c>
    </row>
    <row r="205" spans="2:170" x14ac:dyDescent="0.2">
      <c r="B205" s="73" t="s">
        <v>63</v>
      </c>
      <c r="C205" s="46">
        <v>134664</v>
      </c>
      <c r="D205" s="46">
        <v>84837.447481066847</v>
      </c>
      <c r="E205" s="46">
        <v>16805907.874323871</v>
      </c>
      <c r="F205" s="49">
        <v>62.999352077070967</v>
      </c>
      <c r="G205" s="50">
        <v>198.09539741367684</v>
      </c>
      <c r="H205" s="50">
        <v>124.79881686511519</v>
      </c>
      <c r="I205" s="49">
        <v>8.4111728278390672</v>
      </c>
      <c r="J205" s="49">
        <v>19.943025459065122</v>
      </c>
      <c r="K205" s="69">
        <v>30.031640625388146</v>
      </c>
      <c r="L205" s="46">
        <v>134478</v>
      </c>
      <c r="M205" s="46">
        <v>86387.349253731343</v>
      </c>
      <c r="N205" s="46">
        <v>17091886.213527463</v>
      </c>
      <c r="O205" s="49">
        <v>64.239019953993477</v>
      </c>
      <c r="P205" s="50">
        <v>197.85172668426577</v>
      </c>
      <c r="Q205" s="50">
        <v>127.09801018402612</v>
      </c>
      <c r="R205" s="49">
        <v>5.1228474990706527E-2</v>
      </c>
      <c r="S205" s="49">
        <v>17.037433475552266</v>
      </c>
      <c r="T205" s="69">
        <v>17.09738996785407</v>
      </c>
      <c r="U205" s="46">
        <v>130140</v>
      </c>
      <c r="V205" s="46">
        <v>94697.892537313426</v>
      </c>
      <c r="W205" s="46">
        <v>19173842.522712648</v>
      </c>
      <c r="X205" s="49">
        <v>72.766169154228862</v>
      </c>
      <c r="Y205" s="50">
        <v>202.47380389334063</v>
      </c>
      <c r="Z205" s="50">
        <v>147.33243063402986</v>
      </c>
      <c r="AA205" s="49">
        <v>17.673963944220542</v>
      </c>
      <c r="AB205" s="49">
        <v>19.748455518929891</v>
      </c>
      <c r="AC205" s="69">
        <v>40.912754370971818</v>
      </c>
      <c r="AD205" s="46">
        <v>134478</v>
      </c>
      <c r="AE205" s="46">
        <v>96207.2</v>
      </c>
      <c r="AF205" s="46">
        <v>18111413.060176</v>
      </c>
      <c r="AG205" s="49">
        <v>71.541218637992827</v>
      </c>
      <c r="AH205" s="50">
        <v>188.25423731462925</v>
      </c>
      <c r="AI205" s="50">
        <v>134.67937551254479</v>
      </c>
      <c r="AJ205" s="49">
        <v>9.3798425361356319</v>
      </c>
      <c r="AK205" s="49">
        <v>11.051492717841755</v>
      </c>
      <c r="AL205" s="69">
        <v>21.467947868851493</v>
      </c>
      <c r="AM205" s="46">
        <v>130140</v>
      </c>
      <c r="AN205" s="46">
        <v>88877.922388059698</v>
      </c>
      <c r="AO205" s="46">
        <v>15383690.526152715</v>
      </c>
      <c r="AP205" s="49">
        <v>68.294085129906023</v>
      </c>
      <c r="AQ205" s="50">
        <v>173.08787281260118</v>
      </c>
      <c r="AR205" s="50">
        <v>118.2087792081813</v>
      </c>
      <c r="AS205" s="49">
        <v>11.584110514233918</v>
      </c>
      <c r="AT205" s="49">
        <v>7.5873535601895972</v>
      </c>
      <c r="AU205" s="69">
        <v>20.05039149589717</v>
      </c>
      <c r="AV205" s="46">
        <v>134478</v>
      </c>
      <c r="AW205" s="46">
        <v>88050.608955223885</v>
      </c>
      <c r="AX205" s="46">
        <v>15702357.252450751</v>
      </c>
      <c r="AY205" s="49">
        <v>65.475846573583695</v>
      </c>
      <c r="AZ205" s="50">
        <v>178.33331806297701</v>
      </c>
      <c r="BA205" s="50">
        <v>116.76524972449585</v>
      </c>
      <c r="BB205" s="49">
        <v>23.640083392970141</v>
      </c>
      <c r="BC205" s="49">
        <v>4.403245621868888</v>
      </c>
      <c r="BD205" s="69">
        <v>29.084259951666191</v>
      </c>
      <c r="BE205" s="46">
        <v>134478</v>
      </c>
      <c r="BF205" s="46">
        <v>73006.453731343281</v>
      </c>
      <c r="BG205" s="46">
        <v>13321494.603861729</v>
      </c>
      <c r="BH205" s="49">
        <v>54.288771197774565</v>
      </c>
      <c r="BI205" s="50">
        <v>182.47009576555445</v>
      </c>
      <c r="BJ205" s="50">
        <v>99.060772794521995</v>
      </c>
      <c r="BK205" s="49">
        <v>-3.6042281586275431</v>
      </c>
      <c r="BL205" s="49">
        <v>7.7237674215274321</v>
      </c>
      <c r="BM205" s="69">
        <v>3.8411570625698577</v>
      </c>
      <c r="BN205" s="46">
        <v>121464</v>
      </c>
      <c r="BO205" s="46">
        <v>79325.689552238808</v>
      </c>
      <c r="BP205" s="46">
        <v>13310720.504277615</v>
      </c>
      <c r="BQ205" s="49">
        <v>65.307983890073444</v>
      </c>
      <c r="BR205" s="50">
        <v>167.79835863276082</v>
      </c>
      <c r="BS205" s="50">
        <v>109.5857250236911</v>
      </c>
      <c r="BT205" s="49">
        <v>26.972820900636428</v>
      </c>
      <c r="BU205" s="49">
        <v>2.0560301929429321</v>
      </c>
      <c r="BV205" s="69">
        <v>29.583420435187669</v>
      </c>
      <c r="BW205" s="46">
        <v>134478</v>
      </c>
      <c r="BX205" s="46">
        <v>89626.152445193933</v>
      </c>
      <c r="BY205" s="46">
        <v>15248029.200189728</v>
      </c>
      <c r="BZ205" s="49">
        <v>66.647446009900449</v>
      </c>
      <c r="CA205" s="50">
        <v>170.1292400063011</v>
      </c>
      <c r="CB205" s="50">
        <v>113.38679338025348</v>
      </c>
      <c r="CC205" s="49">
        <v>18.593481622940228</v>
      </c>
      <c r="CD205" s="49">
        <v>2.4099456144530746</v>
      </c>
      <c r="CE205" s="69">
        <v>21.451520032355596</v>
      </c>
      <c r="CF205" s="46">
        <v>130140</v>
      </c>
      <c r="CG205" s="46">
        <v>97530.901492537319</v>
      </c>
      <c r="CH205" s="46">
        <v>19037440.087839317</v>
      </c>
      <c r="CI205" s="49">
        <v>74.943062465450524</v>
      </c>
      <c r="CJ205" s="50">
        <v>195.19393132335588</v>
      </c>
      <c r="CK205" s="50">
        <v>146.28430988043121</v>
      </c>
      <c r="CL205" s="49">
        <v>15.852066303582296</v>
      </c>
      <c r="CM205" s="49">
        <v>7.7228865523061891</v>
      </c>
      <c r="CN205" s="69">
        <v>24.799189952609236</v>
      </c>
      <c r="CO205" s="46">
        <v>134478</v>
      </c>
      <c r="CP205" s="46">
        <v>105074.56119402985</v>
      </c>
      <c r="CQ205" s="46">
        <v>20697246.570300989</v>
      </c>
      <c r="CR205" s="49">
        <v>78.135130797624782</v>
      </c>
      <c r="CS205" s="50">
        <v>196.97675950396422</v>
      </c>
      <c r="CT205" s="50">
        <v>153.90804867934523</v>
      </c>
      <c r="CU205" s="49">
        <v>21.789364062350156</v>
      </c>
      <c r="CV205" s="49">
        <v>6.7483125246963214</v>
      </c>
      <c r="CW205" s="69">
        <v>30.008090971144661</v>
      </c>
      <c r="CX205" s="46">
        <v>130140</v>
      </c>
      <c r="CY205" s="46">
        <v>105313.40298507463</v>
      </c>
      <c r="CZ205" s="46">
        <v>22438303.774430823</v>
      </c>
      <c r="DA205" s="49">
        <v>80.923161967938086</v>
      </c>
      <c r="DB205" s="50">
        <v>213.06218523401867</v>
      </c>
      <c r="DC205" s="50">
        <v>172.41665724935319</v>
      </c>
      <c r="DD205" s="49">
        <v>19.952969769852892</v>
      </c>
      <c r="DE205" s="49">
        <v>11.615893144239514</v>
      </c>
      <c r="DF205" s="69">
        <v>33.886578561603507</v>
      </c>
      <c r="DG205" s="46">
        <v>399282</v>
      </c>
      <c r="DH205" s="46">
        <v>265922.68927211163</v>
      </c>
      <c r="DI205" s="46">
        <v>53071636.610563986</v>
      </c>
      <c r="DJ205" s="49">
        <v>66.600219712411686</v>
      </c>
      <c r="DK205" s="50">
        <v>199.57543583750834</v>
      </c>
      <c r="DL205" s="50">
        <v>132.91767875978377</v>
      </c>
      <c r="DM205" s="49">
        <v>3.7904860930595268</v>
      </c>
      <c r="DN205" s="49">
        <v>12.603676505201408</v>
      </c>
      <c r="DO205" s="49">
        <v>8.49132781231744</v>
      </c>
      <c r="DP205" s="49">
        <v>18.903469281568395</v>
      </c>
      <c r="DQ205" s="69">
        <v>28.99995263844626</v>
      </c>
      <c r="DR205" s="46">
        <v>399096</v>
      </c>
      <c r="DS205" s="46">
        <v>273135.73134328361</v>
      </c>
      <c r="DT205" s="46">
        <v>49197460.838779464</v>
      </c>
      <c r="DU205" s="49">
        <v>68.438604081044062</v>
      </c>
      <c r="DV205" s="50">
        <v>180.12092594705931</v>
      </c>
      <c r="DW205" s="50">
        <v>123.27224737601847</v>
      </c>
      <c r="DX205" s="49">
        <v>-0.98151107053184206</v>
      </c>
      <c r="DY205" s="49">
        <v>13.244764189243549</v>
      </c>
      <c r="DZ205" s="49">
        <v>14.367291819440096</v>
      </c>
      <c r="EA205" s="49">
        <v>7.8413163769098126</v>
      </c>
      <c r="EB205" s="69">
        <v>23.33519300274687</v>
      </c>
      <c r="EC205" s="46">
        <v>390420</v>
      </c>
      <c r="ED205" s="46">
        <v>241958.29572877602</v>
      </c>
      <c r="EE205" s="46">
        <v>41880244.308329068</v>
      </c>
      <c r="EF205" s="49">
        <v>61.973847581777576</v>
      </c>
      <c r="EG205" s="50">
        <v>173.08868944619644</v>
      </c>
      <c r="EH205" s="50">
        <v>107.26972057868211</v>
      </c>
      <c r="EI205" s="49">
        <v>-0.93628682347567938</v>
      </c>
      <c r="EJ205" s="49">
        <v>12.118675436984955</v>
      </c>
      <c r="EK205" s="49">
        <v>13.178349409505698</v>
      </c>
      <c r="EL205" s="49">
        <v>3.7814011424571392</v>
      </c>
      <c r="EM205" s="69">
        <v>17.458076807142337</v>
      </c>
      <c r="EN205" s="46">
        <v>394758</v>
      </c>
      <c r="EO205" s="46">
        <v>307918.86567164178</v>
      </c>
      <c r="EP205" s="46">
        <v>62172990.432571128</v>
      </c>
      <c r="EQ205" s="49">
        <v>78.001931733275015</v>
      </c>
      <c r="ER205" s="50">
        <v>201.9135472487454</v>
      </c>
      <c r="ES205" s="50">
        <v>157.49646728520037</v>
      </c>
      <c r="ET205" s="49">
        <v>-0.67456892755869458</v>
      </c>
      <c r="EU205" s="49">
        <v>18.43512816209158</v>
      </c>
      <c r="EV205" s="49">
        <v>19.239480647902308</v>
      </c>
      <c r="EW205" s="49">
        <v>8.7955136448117202</v>
      </c>
      <c r="EX205" s="69">
        <v>29.727205438355373</v>
      </c>
      <c r="EY205" s="46">
        <v>1583556</v>
      </c>
      <c r="EZ205" s="46">
        <v>1088935.5820158131</v>
      </c>
      <c r="FA205" s="46">
        <v>206322332.19024366</v>
      </c>
      <c r="FB205" s="49">
        <v>68.765208304336127</v>
      </c>
      <c r="FC205" s="50">
        <v>189.47156801351315</v>
      </c>
      <c r="FD205" s="50">
        <v>130.29051842198422</v>
      </c>
      <c r="FE205" s="49">
        <v>0.26942299156398941</v>
      </c>
      <c r="FF205" s="49">
        <v>14.246738801111702</v>
      </c>
      <c r="FG205" s="49">
        <v>13.93975889413651</v>
      </c>
      <c r="FH205" s="49">
        <v>10.006133071849472</v>
      </c>
      <c r="FI205" s="69">
        <v>25.340722790746899</v>
      </c>
      <c r="FK205" s="70">
        <v>67</v>
      </c>
      <c r="FL205" s="71">
        <v>35</v>
      </c>
      <c r="FM205" s="46">
        <v>4338</v>
      </c>
      <c r="FN205" s="71">
        <v>3015</v>
      </c>
    </row>
    <row r="206" spans="2:170" x14ac:dyDescent="0.2">
      <c r="B206" s="73" t="s">
        <v>64</v>
      </c>
      <c r="K206" s="69"/>
      <c r="T206" s="69"/>
      <c r="AC206" s="69"/>
      <c r="AL206" s="69"/>
      <c r="AU206" s="69"/>
      <c r="BD206" s="69"/>
      <c r="BM206" s="69"/>
      <c r="BV206" s="69"/>
      <c r="CE206" s="69"/>
      <c r="CN206" s="69"/>
      <c r="CW206" s="69"/>
      <c r="DF206" s="69"/>
      <c r="DQ206" s="69"/>
      <c r="EB206" s="69"/>
      <c r="EM206" s="69"/>
      <c r="EX206" s="69"/>
      <c r="FI206" s="69"/>
      <c r="FK206" s="70">
        <v>49</v>
      </c>
      <c r="FL206" s="71">
        <v>21</v>
      </c>
      <c r="FM206" s="46">
        <v>1938</v>
      </c>
      <c r="FN206" s="71">
        <v>1029</v>
      </c>
    </row>
    <row r="207" spans="2:170" x14ac:dyDescent="0.2">
      <c r="B207" s="81" t="s">
        <v>114</v>
      </c>
      <c r="C207" s="82">
        <v>889328</v>
      </c>
      <c r="D207" s="82">
        <v>469105.31276297336</v>
      </c>
      <c r="E207" s="82">
        <v>88428865.061766058</v>
      </c>
      <c r="F207" s="83">
        <v>52.748290030559403</v>
      </c>
      <c r="G207" s="84">
        <v>188.50535829775785</v>
      </c>
      <c r="H207" s="84">
        <v>99.433353118046497</v>
      </c>
      <c r="I207" s="83">
        <v>5.3062225604601929</v>
      </c>
      <c r="J207" s="83">
        <v>18.675197105635732</v>
      </c>
      <c r="K207" s="85">
        <v>24.972367188180062</v>
      </c>
      <c r="L207" s="82">
        <v>889111</v>
      </c>
      <c r="M207" s="82">
        <v>468581.16434038721</v>
      </c>
      <c r="N207" s="82">
        <v>87509645.876897186</v>
      </c>
      <c r="O207" s="83">
        <v>52.702212023064298</v>
      </c>
      <c r="P207" s="84">
        <v>186.75451028869853</v>
      </c>
      <c r="Q207" s="84">
        <v>98.423757974985321</v>
      </c>
      <c r="R207" s="83">
        <v>3.9444122100374179</v>
      </c>
      <c r="S207" s="83">
        <v>17.469483683454015</v>
      </c>
      <c r="T207" s="85">
        <v>22.102964341075065</v>
      </c>
      <c r="U207" s="82">
        <v>857670</v>
      </c>
      <c r="V207" s="82">
        <v>524948.81726788881</v>
      </c>
      <c r="W207" s="82">
        <v>101709678.28727989</v>
      </c>
      <c r="X207" s="83">
        <v>61.206386753400352</v>
      </c>
      <c r="Y207" s="84">
        <v>193.75160956954019</v>
      </c>
      <c r="Z207" s="84">
        <v>118.58835949407101</v>
      </c>
      <c r="AA207" s="83">
        <v>13.471724609843962</v>
      </c>
      <c r="AB207" s="83">
        <v>22.214303927699252</v>
      </c>
      <c r="AC207" s="85">
        <v>38.678678386738348</v>
      </c>
      <c r="AD207" s="82">
        <v>886259</v>
      </c>
      <c r="AE207" s="82">
        <v>542680.65344607749</v>
      </c>
      <c r="AF207" s="82">
        <v>102862546.74481875</v>
      </c>
      <c r="AG207" s="83">
        <v>61.232738222808166</v>
      </c>
      <c r="AH207" s="84">
        <v>189.54526219357757</v>
      </c>
      <c r="AI207" s="84">
        <v>116.06375421272874</v>
      </c>
      <c r="AJ207" s="83">
        <v>9.4926761988487378</v>
      </c>
      <c r="AK207" s="83">
        <v>14.682379817222529</v>
      </c>
      <c r="AL207" s="85">
        <v>25.568806790346436</v>
      </c>
      <c r="AM207" s="82">
        <v>861540</v>
      </c>
      <c r="AN207" s="82">
        <v>533108.82908622909</v>
      </c>
      <c r="AO207" s="82">
        <v>99204923.665524781</v>
      </c>
      <c r="AP207" s="83">
        <v>61.878592878592876</v>
      </c>
      <c r="AQ207" s="84">
        <v>186.08756458895306</v>
      </c>
      <c r="AR207" s="84">
        <v>115.14836648968682</v>
      </c>
      <c r="AS207" s="83">
        <v>7.6783179832033142</v>
      </c>
      <c r="AT207" s="83">
        <v>14.424841279371691</v>
      </c>
      <c r="AU207" s="85">
        <v>23.210744444538079</v>
      </c>
      <c r="AV207" s="82">
        <v>890661</v>
      </c>
      <c r="AW207" s="82">
        <v>544438.31512169866</v>
      </c>
      <c r="AX207" s="82">
        <v>111629558.75253588</v>
      </c>
      <c r="AY207" s="83">
        <v>61.127445248158232</v>
      </c>
      <c r="AZ207" s="84">
        <v>205.03619170811527</v>
      </c>
      <c r="BA207" s="84">
        <v>125.33338582528692</v>
      </c>
      <c r="BB207" s="83">
        <v>6.5383497272312123</v>
      </c>
      <c r="BC207" s="83">
        <v>12.40901308589511</v>
      </c>
      <c r="BD207" s="85">
        <v>19.758707486284877</v>
      </c>
      <c r="BE207" s="82">
        <v>898783</v>
      </c>
      <c r="BF207" s="82">
        <v>467674.15980522358</v>
      </c>
      <c r="BG207" s="82">
        <v>100303843.15695667</v>
      </c>
      <c r="BH207" s="83">
        <v>52.034157277699236</v>
      </c>
      <c r="BI207" s="84">
        <v>214.47377635474049</v>
      </c>
      <c r="BJ207" s="84">
        <v>111.59962210784659</v>
      </c>
      <c r="BK207" s="83">
        <v>-10.703182038079269</v>
      </c>
      <c r="BL207" s="83">
        <v>15.56632818567773</v>
      </c>
      <c r="BM207" s="85">
        <v>3.1970537051455614</v>
      </c>
      <c r="BN207" s="82">
        <v>814380</v>
      </c>
      <c r="BO207" s="82">
        <v>440925.7447611856</v>
      </c>
      <c r="BP207" s="82">
        <v>80280848.644312933</v>
      </c>
      <c r="BQ207" s="83">
        <v>54.142506540090075</v>
      </c>
      <c r="BR207" s="84">
        <v>182.07339806795517</v>
      </c>
      <c r="BS207" s="84">
        <v>98.579101456706866</v>
      </c>
      <c r="BT207" s="83">
        <v>15.215312129005685</v>
      </c>
      <c r="BU207" s="83">
        <v>11.228759843072314</v>
      </c>
      <c r="BV207" s="85">
        <v>28.152562830377683</v>
      </c>
      <c r="BW207" s="82">
        <v>901914</v>
      </c>
      <c r="BX207" s="82">
        <v>529937.81744881894</v>
      </c>
      <c r="BY207" s="82">
        <v>96196099.049683526</v>
      </c>
      <c r="BZ207" s="83">
        <v>58.757023114046227</v>
      </c>
      <c r="CA207" s="84">
        <v>181.52337101130567</v>
      </c>
      <c r="CB207" s="84">
        <v>106.65772906250875</v>
      </c>
      <c r="CC207" s="83">
        <v>-1.071295494658852</v>
      </c>
      <c r="CD207" s="83">
        <v>6.479949841608093</v>
      </c>
      <c r="CE207" s="85">
        <v>5.3392349363253615</v>
      </c>
      <c r="CF207" s="82">
        <v>870150</v>
      </c>
      <c r="CG207" s="82">
        <v>583807.19810601242</v>
      </c>
      <c r="CH207" s="82">
        <v>117744086.55193733</v>
      </c>
      <c r="CI207" s="83">
        <v>67.092707936104404</v>
      </c>
      <c r="CJ207" s="84">
        <v>201.68317028964827</v>
      </c>
      <c r="CK207" s="84">
        <v>135.31470039870979</v>
      </c>
      <c r="CL207" s="83">
        <v>10.741764528738667</v>
      </c>
      <c r="CM207" s="83">
        <v>11.785695354138852</v>
      </c>
      <c r="CN207" s="85">
        <v>23.793451525978458</v>
      </c>
      <c r="CO207" s="82">
        <v>899155</v>
      </c>
      <c r="CP207" s="82">
        <v>587978.2655137335</v>
      </c>
      <c r="CQ207" s="82">
        <v>111026804.38507198</v>
      </c>
      <c r="CR207" s="83">
        <v>65.39231450792505</v>
      </c>
      <c r="CS207" s="84">
        <v>188.82807562293934</v>
      </c>
      <c r="CT207" s="84">
        <v>123.47904909061505</v>
      </c>
      <c r="CU207" s="83">
        <v>7.4252306604651457</v>
      </c>
      <c r="CV207" s="83">
        <v>3.626792508914825</v>
      </c>
      <c r="CW207" s="85">
        <v>11.321320878655605</v>
      </c>
      <c r="CX207" s="82">
        <v>870150</v>
      </c>
      <c r="CY207" s="82">
        <v>594781.86116572586</v>
      </c>
      <c r="CZ207" s="82">
        <v>117706287.72804968</v>
      </c>
      <c r="DA207" s="83">
        <v>68.353946005369863</v>
      </c>
      <c r="DB207" s="84">
        <v>197.89824709407677</v>
      </c>
      <c r="DC207" s="84">
        <v>135.27126096425866</v>
      </c>
      <c r="DD207" s="83">
        <v>13.998299788854599</v>
      </c>
      <c r="DE207" s="83">
        <v>7.0924326136801472</v>
      </c>
      <c r="DF207" s="85">
        <v>22.083552382031804</v>
      </c>
      <c r="DG207" s="82">
        <v>2636109</v>
      </c>
      <c r="DH207" s="82">
        <v>1462635.2943712494</v>
      </c>
      <c r="DI207" s="82">
        <v>277648189.22594315</v>
      </c>
      <c r="DJ207" s="83">
        <v>55.484628836336029</v>
      </c>
      <c r="DK207" s="84">
        <v>189.82735497661923</v>
      </c>
      <c r="DL207" s="84">
        <v>105.32500333861124</v>
      </c>
      <c r="DM207" s="83">
        <v>3.0962400369191299</v>
      </c>
      <c r="DN207" s="83">
        <v>10.946098257783101</v>
      </c>
      <c r="DO207" s="83">
        <v>7.614107185686577</v>
      </c>
      <c r="DP207" s="83">
        <v>19.552032489326102</v>
      </c>
      <c r="DQ207" s="85">
        <v>28.654852385769317</v>
      </c>
      <c r="DR207" s="82">
        <v>2638460</v>
      </c>
      <c r="DS207" s="82">
        <v>1620227.7976540052</v>
      </c>
      <c r="DT207" s="82">
        <v>313697029.16287941</v>
      </c>
      <c r="DU207" s="83">
        <v>61.408086446412113</v>
      </c>
      <c r="DV207" s="84">
        <v>193.61291641650286</v>
      </c>
      <c r="DW207" s="84">
        <v>118.89398708446572</v>
      </c>
      <c r="DX207" s="83">
        <v>0.94492153455440853</v>
      </c>
      <c r="DY207" s="83">
        <v>8.9090481167522046</v>
      </c>
      <c r="DZ207" s="83">
        <v>7.8895762769185316</v>
      </c>
      <c r="EA207" s="83">
        <v>13.718375156296608</v>
      </c>
      <c r="EB207" s="85">
        <v>22.690273105171389</v>
      </c>
      <c r="EC207" s="82">
        <v>2615077</v>
      </c>
      <c r="ED207" s="82">
        <v>1438537.7220152281</v>
      </c>
      <c r="EE207" s="82">
        <v>276780790.85095316</v>
      </c>
      <c r="EF207" s="83">
        <v>55.009382974773899</v>
      </c>
      <c r="EG207" s="84">
        <v>192.40426345109302</v>
      </c>
      <c r="EH207" s="84">
        <v>105.84039814160468</v>
      </c>
      <c r="EI207" s="83">
        <v>0.92532093500021806</v>
      </c>
      <c r="EJ207" s="83">
        <v>0.67383201083913402</v>
      </c>
      <c r="EK207" s="83">
        <v>-0.24918318000946427</v>
      </c>
      <c r="EL207" s="83">
        <v>10.498919552342924</v>
      </c>
      <c r="EM207" s="85">
        <v>10.223574830642782</v>
      </c>
      <c r="EN207" s="82">
        <v>2639455</v>
      </c>
      <c r="EO207" s="82">
        <v>1766567.3247854719</v>
      </c>
      <c r="EP207" s="82">
        <v>346477178.66505897</v>
      </c>
      <c r="EQ207" s="83">
        <v>66.929245802086868</v>
      </c>
      <c r="ER207" s="84">
        <v>196.13018638116972</v>
      </c>
      <c r="ES207" s="84">
        <v>131.26845453514417</v>
      </c>
      <c r="ET207" s="83">
        <v>0.16644725432237259</v>
      </c>
      <c r="EU207" s="83">
        <v>10.848867394078294</v>
      </c>
      <c r="EV207" s="83">
        <v>10.664669090960995</v>
      </c>
      <c r="EW207" s="83">
        <v>7.494933022908044</v>
      </c>
      <c r="EX207" s="85">
        <v>18.958911919322897</v>
      </c>
      <c r="EY207" s="82">
        <v>10529101</v>
      </c>
      <c r="EZ207" s="82">
        <v>6287968.1388259539</v>
      </c>
      <c r="FA207" s="82">
        <v>1214603187.9048347</v>
      </c>
      <c r="FB207" s="83">
        <v>59.719895733035081</v>
      </c>
      <c r="FC207" s="84">
        <v>193.16306334395912</v>
      </c>
      <c r="FD207" s="84">
        <v>115.35678002374891</v>
      </c>
      <c r="FE207" s="83">
        <v>1.2718152151916462</v>
      </c>
      <c r="FF207" s="83">
        <v>7.8812819737251409</v>
      </c>
      <c r="FG207" s="83">
        <v>6.5264622190127408</v>
      </c>
      <c r="FH207" s="83">
        <v>12.340305848597401</v>
      </c>
      <c r="FI207" s="85">
        <v>19.672153466516235</v>
      </c>
      <c r="FK207" s="86">
        <v>417</v>
      </c>
      <c r="FL207" s="87">
        <v>145</v>
      </c>
      <c r="FM207" s="82">
        <v>29005</v>
      </c>
      <c r="FN207" s="87">
        <v>15767</v>
      </c>
    </row>
    <row r="208" spans="2:170" x14ac:dyDescent="0.2">
      <c r="B208" s="81" t="s">
        <v>71</v>
      </c>
      <c r="C208" s="82">
        <v>9522208</v>
      </c>
      <c r="D208" s="82">
        <v>3672177.9671995966</v>
      </c>
      <c r="E208" s="82">
        <v>661059685.81032872</v>
      </c>
      <c r="F208" s="83">
        <v>38.564353637303412</v>
      </c>
      <c r="G208" s="84">
        <v>180.01842277662075</v>
      </c>
      <c r="H208" s="84">
        <v>69.422941171871969</v>
      </c>
      <c r="I208" s="83">
        <v>-7.7887177199422721</v>
      </c>
      <c r="J208" s="83">
        <v>23.994344144609588</v>
      </c>
      <c r="K208" s="85">
        <v>14.336774690473863</v>
      </c>
      <c r="L208" s="82">
        <v>9441174</v>
      </c>
      <c r="M208" s="82">
        <v>2954863.5104452558</v>
      </c>
      <c r="N208" s="82">
        <v>486420966.915196</v>
      </c>
      <c r="O208" s="83">
        <v>31.297627926836807</v>
      </c>
      <c r="P208" s="84">
        <v>164.61706782588388</v>
      </c>
      <c r="Q208" s="84">
        <v>51.52123739221372</v>
      </c>
      <c r="R208" s="83">
        <v>-21.692519527157504</v>
      </c>
      <c r="S208" s="83">
        <v>16.078291362956595</v>
      </c>
      <c r="T208" s="85">
        <v>-9.1020146577541681</v>
      </c>
      <c r="U208" s="82">
        <v>8958330</v>
      </c>
      <c r="V208" s="82">
        <v>3401224.9036368327</v>
      </c>
      <c r="W208" s="82">
        <v>590299964.36436772</v>
      </c>
      <c r="X208" s="83">
        <v>37.967175842337049</v>
      </c>
      <c r="Y208" s="84">
        <v>173.5551106112321</v>
      </c>
      <c r="Z208" s="84">
        <v>65.893974029129055</v>
      </c>
      <c r="AA208" s="83">
        <v>-13.823636147092898</v>
      </c>
      <c r="AB208" s="83">
        <v>16.060020225425582</v>
      </c>
      <c r="AC208" s="85">
        <v>1.630531726331793E-2</v>
      </c>
      <c r="AD208" s="82">
        <v>9439345</v>
      </c>
      <c r="AE208" s="82">
        <v>3621835.7004712378</v>
      </c>
      <c r="AF208" s="82">
        <v>640519544.1993742</v>
      </c>
      <c r="AG208" s="83">
        <v>38.369565901778543</v>
      </c>
      <c r="AH208" s="84">
        <v>176.8494203411922</v>
      </c>
      <c r="AI208" s="84">
        <v>67.856354884727082</v>
      </c>
      <c r="AJ208" s="83">
        <v>-17.879209838263172</v>
      </c>
      <c r="AK208" s="83">
        <v>12.077626678145176</v>
      </c>
      <c r="AL208" s="85">
        <v>-7.9609673774148755</v>
      </c>
      <c r="AM208" s="82">
        <v>9245610</v>
      </c>
      <c r="AN208" s="82">
        <v>4240095.0165950805</v>
      </c>
      <c r="AO208" s="82">
        <v>779355328.53948963</v>
      </c>
      <c r="AP208" s="83">
        <v>45.860630251493198</v>
      </c>
      <c r="AQ208" s="84">
        <v>183.8060999787063</v>
      </c>
      <c r="AR208" s="84">
        <v>84.294635890924411</v>
      </c>
      <c r="AS208" s="83">
        <v>-2.3820864703696665</v>
      </c>
      <c r="AT208" s="83">
        <v>18.181557496945544</v>
      </c>
      <c r="AU208" s="85">
        <v>15.366370605337217</v>
      </c>
      <c r="AV208" s="82">
        <v>9626585</v>
      </c>
      <c r="AW208" s="82">
        <v>5154753.7650892315</v>
      </c>
      <c r="AX208" s="82">
        <v>1163120983.4267657</v>
      </c>
      <c r="AY208" s="83">
        <v>53.547065393275304</v>
      </c>
      <c r="AZ208" s="84">
        <v>225.64045470106589</v>
      </c>
      <c r="BA208" s="84">
        <v>120.8238418324635</v>
      </c>
      <c r="BB208" s="83">
        <v>0.88453932355287168</v>
      </c>
      <c r="BC208" s="83">
        <v>18.28916080364499</v>
      </c>
      <c r="BD208" s="85">
        <v>19.335474946344323</v>
      </c>
      <c r="BE208" s="82">
        <v>9627577</v>
      </c>
      <c r="BF208" s="82">
        <v>4884705.2626123494</v>
      </c>
      <c r="BG208" s="82">
        <v>1139665927.7391307</v>
      </c>
      <c r="BH208" s="83">
        <v>50.736600316074849</v>
      </c>
      <c r="BI208" s="84">
        <v>233.31314101224507</v>
      </c>
      <c r="BJ208" s="84">
        <v>118.37515584026289</v>
      </c>
      <c r="BK208" s="83">
        <v>5.5032365147182736</v>
      </c>
      <c r="BL208" s="83">
        <v>16.257477252202474</v>
      </c>
      <c r="BM208" s="85">
        <v>22.655401191329783</v>
      </c>
      <c r="BN208" s="82">
        <v>8707552</v>
      </c>
      <c r="BO208" s="82">
        <v>4573277.1152823037</v>
      </c>
      <c r="BP208" s="82">
        <v>883172418.74229789</v>
      </c>
      <c r="BQ208" s="83">
        <v>52.520813143376039</v>
      </c>
      <c r="BR208" s="84">
        <v>193.11587653217919</v>
      </c>
      <c r="BS208" s="84">
        <v>101.42602866365861</v>
      </c>
      <c r="BT208" s="83">
        <v>10.005598272457624</v>
      </c>
      <c r="BU208" s="83">
        <v>14.117102666259434</v>
      </c>
      <c r="BV208" s="85">
        <v>25.535201519383332</v>
      </c>
      <c r="BW208" s="82">
        <v>9640008</v>
      </c>
      <c r="BX208" s="82">
        <v>5927811.1209883876</v>
      </c>
      <c r="BY208" s="82">
        <v>1186867632.5703042</v>
      </c>
      <c r="BZ208" s="83">
        <v>61.491765577252501</v>
      </c>
      <c r="CA208" s="84">
        <v>200.22021760578787</v>
      </c>
      <c r="CB208" s="84">
        <v>123.1189468484159</v>
      </c>
      <c r="CC208" s="83">
        <v>9.8394558088110049</v>
      </c>
      <c r="CD208" s="83">
        <v>15.716326463577424</v>
      </c>
      <c r="CE208" s="85">
        <v>27.10218326968274</v>
      </c>
      <c r="CF208" s="82">
        <v>9331590</v>
      </c>
      <c r="CG208" s="82">
        <v>6476766.7700751014</v>
      </c>
      <c r="CH208" s="82">
        <v>1515636831.7420757</v>
      </c>
      <c r="CI208" s="83">
        <v>69.406893895628727</v>
      </c>
      <c r="CJ208" s="84">
        <v>234.01133397991745</v>
      </c>
      <c r="CK208" s="84">
        <v>162.4199982791867</v>
      </c>
      <c r="CL208" s="83">
        <v>12.409502794765469</v>
      </c>
      <c r="CM208" s="83">
        <v>21.341060462534664</v>
      </c>
      <c r="CN208" s="85">
        <v>36.398882751987237</v>
      </c>
      <c r="CO208" s="82">
        <v>9643604</v>
      </c>
      <c r="CP208" s="82">
        <v>6355987.695794425</v>
      </c>
      <c r="CQ208" s="82">
        <v>1342559805.1074631</v>
      </c>
      <c r="CR208" s="83">
        <v>65.908841713061065</v>
      </c>
      <c r="CS208" s="84">
        <v>211.2275651502278</v>
      </c>
      <c r="CT208" s="84">
        <v>139.21764156921657</v>
      </c>
      <c r="CU208" s="83">
        <v>11.278995983214006</v>
      </c>
      <c r="CV208" s="83">
        <v>16.632173277494513</v>
      </c>
      <c r="CW208" s="85">
        <v>29.787111416710715</v>
      </c>
      <c r="CX208" s="82">
        <v>9375000</v>
      </c>
      <c r="CY208" s="82">
        <v>6238625.0696759671</v>
      </c>
      <c r="CZ208" s="82">
        <v>1370720910.3845503</v>
      </c>
      <c r="DA208" s="83">
        <v>66.545334076543654</v>
      </c>
      <c r="DB208" s="84">
        <v>219.71522492146579</v>
      </c>
      <c r="DC208" s="84">
        <v>146.21023044101869</v>
      </c>
      <c r="DD208" s="83">
        <v>30.12256148014152</v>
      </c>
      <c r="DE208" s="83">
        <v>19.816190030218557</v>
      </c>
      <c r="DF208" s="85">
        <v>55.907895535299211</v>
      </c>
      <c r="DG208" s="82">
        <v>27921712</v>
      </c>
      <c r="DH208" s="82">
        <v>10028266.381281685</v>
      </c>
      <c r="DI208" s="82">
        <v>1737780617.0898924</v>
      </c>
      <c r="DJ208" s="83">
        <v>35.915657253687328</v>
      </c>
      <c r="DK208" s="84">
        <v>173.28823856669348</v>
      </c>
      <c r="DL208" s="84">
        <v>62.237609824565645</v>
      </c>
      <c r="DM208" s="83">
        <v>4.3074544175981293</v>
      </c>
      <c r="DN208" s="83">
        <v>-10.632238626151373</v>
      </c>
      <c r="DO208" s="83">
        <v>-14.322747235293912</v>
      </c>
      <c r="DP208" s="83">
        <v>19.031505591171868</v>
      </c>
      <c r="DQ208" s="85">
        <v>1.9829239149743034</v>
      </c>
      <c r="DR208" s="82">
        <v>28311540</v>
      </c>
      <c r="DS208" s="82">
        <v>13016684.482155548</v>
      </c>
      <c r="DT208" s="82">
        <v>2582995856.1656294</v>
      </c>
      <c r="DU208" s="83">
        <v>45.976603470371266</v>
      </c>
      <c r="DV208" s="84">
        <v>198.43731018498869</v>
      </c>
      <c r="DW208" s="84">
        <v>91.234735241022904</v>
      </c>
      <c r="DX208" s="83">
        <v>3.1390564174923505</v>
      </c>
      <c r="DY208" s="83">
        <v>-3.186705649500142</v>
      </c>
      <c r="DZ208" s="83">
        <v>-6.1332363187259569</v>
      </c>
      <c r="EA208" s="83">
        <v>17.209751255131831</v>
      </c>
      <c r="EB208" s="85">
        <v>10.021000222136072</v>
      </c>
      <c r="EC208" s="82">
        <v>27975137</v>
      </c>
      <c r="ED208" s="82">
        <v>15385793.498883041</v>
      </c>
      <c r="EE208" s="82">
        <v>3209705979.0517325</v>
      </c>
      <c r="EF208" s="83">
        <v>54.998098843566126</v>
      </c>
      <c r="EG208" s="84">
        <v>208.61491344497423</v>
      </c>
      <c r="EH208" s="84">
        <v>114.73423629888686</v>
      </c>
      <c r="EI208" s="83">
        <v>1.7001195711260615</v>
      </c>
      <c r="EJ208" s="83">
        <v>10.29255752901671</v>
      </c>
      <c r="EK208" s="83">
        <v>8.4487982847133054</v>
      </c>
      <c r="EL208" s="83">
        <v>15.315642372200603</v>
      </c>
      <c r="EM208" s="85">
        <v>25.058428386977127</v>
      </c>
      <c r="EN208" s="82">
        <v>28350194</v>
      </c>
      <c r="EO208" s="82">
        <v>19071379.535545494</v>
      </c>
      <c r="EP208" s="82">
        <v>4228917547.2340894</v>
      </c>
      <c r="EQ208" s="83">
        <v>67.270719683771802</v>
      </c>
      <c r="ER208" s="84">
        <v>221.74156512129477</v>
      </c>
      <c r="ES208" s="84">
        <v>149.16714669515451</v>
      </c>
      <c r="ET208" s="83">
        <v>1.4159174967302981</v>
      </c>
      <c r="EU208" s="83">
        <v>18.856372541321875</v>
      </c>
      <c r="EV208" s="83">
        <v>17.19696027513103</v>
      </c>
      <c r="EW208" s="83">
        <v>19.249743627411604</v>
      </c>
      <c r="EX208" s="85">
        <v>39.757074667211391</v>
      </c>
      <c r="EY208" s="82">
        <v>112558583</v>
      </c>
      <c r="EZ208" s="82">
        <v>57502123.897865765</v>
      </c>
      <c r="FA208" s="82">
        <v>11759399999.541344</v>
      </c>
      <c r="FB208" s="83">
        <v>51.086396403787141</v>
      </c>
      <c r="FC208" s="84">
        <v>204.50375051238416</v>
      </c>
      <c r="FD208" s="84">
        <v>104.47359664736845</v>
      </c>
      <c r="FE208" s="83">
        <v>2.6241571682130216</v>
      </c>
      <c r="FF208" s="83">
        <v>5.1953927035089995</v>
      </c>
      <c r="FG208" s="83">
        <v>2.5054876026873458</v>
      </c>
      <c r="FH208" s="83">
        <v>18.704102479760266</v>
      </c>
      <c r="FI208" s="85">
        <v>21.67821905141265</v>
      </c>
      <c r="FK208" s="86">
        <v>5899</v>
      </c>
      <c r="FL208" s="87">
        <v>2037</v>
      </c>
      <c r="FM208" s="82">
        <v>312500</v>
      </c>
      <c r="FN208" s="87">
        <v>190166</v>
      </c>
    </row>
    <row r="210" spans="2:170" ht="12.95" customHeight="1" x14ac:dyDescent="0.2">
      <c r="B210" s="93" t="s">
        <v>82</v>
      </c>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c r="AQ210" s="93"/>
      <c r="AR210" s="93"/>
      <c r="AS210" s="93"/>
      <c r="AT210" s="93"/>
      <c r="AU210" s="93"/>
      <c r="AV210" s="93"/>
      <c r="AW210" s="93"/>
      <c r="AX210" s="93"/>
      <c r="AY210" s="93"/>
      <c r="AZ210" s="93"/>
      <c r="BA210" s="93"/>
      <c r="BB210" s="93"/>
      <c r="BC210" s="93"/>
      <c r="BD210" s="93"/>
      <c r="BE210" s="93"/>
      <c r="BF210" s="93"/>
      <c r="BG210" s="93"/>
      <c r="BH210" s="93"/>
      <c r="BI210" s="93"/>
      <c r="BJ210" s="93"/>
      <c r="BK210" s="93"/>
      <c r="BL210" s="93"/>
      <c r="BM210" s="93"/>
      <c r="BN210" s="93"/>
      <c r="BO210" s="93"/>
      <c r="BP210" s="93"/>
      <c r="BQ210" s="93"/>
      <c r="BR210" s="93"/>
      <c r="BS210" s="93"/>
      <c r="BT210" s="93"/>
      <c r="BU210" s="93"/>
      <c r="BV210" s="93"/>
      <c r="BW210" s="93"/>
      <c r="BX210" s="93"/>
      <c r="BY210" s="93"/>
      <c r="BZ210" s="93"/>
      <c r="CA210" s="93"/>
      <c r="CB210" s="93"/>
      <c r="CC210" s="93"/>
      <c r="CD210" s="93"/>
      <c r="CE210" s="93"/>
      <c r="CF210" s="93"/>
      <c r="CG210" s="93"/>
      <c r="CH210" s="93"/>
      <c r="CI210" s="93"/>
      <c r="CJ210" s="93"/>
      <c r="CK210" s="93"/>
      <c r="CL210" s="93"/>
      <c r="CM210" s="93"/>
      <c r="CN210" s="93"/>
      <c r="CO210" s="93"/>
      <c r="CP210" s="93"/>
      <c r="CQ210" s="93"/>
      <c r="CR210" s="93"/>
      <c r="CS210" s="93"/>
      <c r="CT210" s="93"/>
      <c r="CU210" s="93"/>
      <c r="CV210" s="93"/>
      <c r="CW210" s="93"/>
      <c r="CX210" s="93"/>
      <c r="CY210" s="93"/>
      <c r="CZ210" s="93"/>
      <c r="DA210" s="93"/>
      <c r="DB210" s="93"/>
      <c r="DC210" s="93"/>
      <c r="DD210" s="93"/>
      <c r="DE210" s="93"/>
      <c r="DF210" s="93"/>
      <c r="DG210" s="93"/>
      <c r="DH210" s="93"/>
      <c r="DI210" s="93"/>
      <c r="DJ210" s="93"/>
      <c r="DK210" s="93"/>
      <c r="DL210" s="93"/>
      <c r="DM210" s="93"/>
      <c r="DN210" s="93"/>
      <c r="DO210" s="93"/>
      <c r="DP210" s="93"/>
      <c r="DQ210" s="93"/>
      <c r="DR210" s="93"/>
      <c r="DS210" s="93"/>
      <c r="DT210" s="93"/>
      <c r="DU210" s="93"/>
      <c r="DV210" s="93"/>
      <c r="DW210" s="93"/>
      <c r="DX210" s="93"/>
      <c r="DY210" s="93"/>
      <c r="DZ210" s="93"/>
      <c r="EA210" s="93"/>
      <c r="EB210" s="93"/>
      <c r="EC210" s="93"/>
      <c r="ED210" s="93"/>
      <c r="EE210" s="93"/>
      <c r="EF210" s="93"/>
      <c r="EG210" s="93"/>
      <c r="EH210" s="93"/>
      <c r="EI210" s="93"/>
      <c r="EJ210" s="93"/>
      <c r="EK210" s="93"/>
      <c r="EL210" s="93"/>
      <c r="EM210" s="93"/>
      <c r="EN210" s="93"/>
      <c r="EO210" s="93"/>
      <c r="EP210" s="93"/>
      <c r="EQ210" s="93"/>
      <c r="ER210" s="93"/>
      <c r="ES210" s="93"/>
      <c r="ET210" s="93"/>
      <c r="EU210" s="93"/>
      <c r="EV210" s="93"/>
      <c r="EW210" s="93"/>
      <c r="EX210" s="93"/>
      <c r="EY210" s="93"/>
      <c r="EZ210" s="93"/>
      <c r="FA210" s="93"/>
      <c r="FB210" s="93"/>
      <c r="FC210" s="93"/>
      <c r="FD210" s="93"/>
      <c r="FE210" s="93"/>
      <c r="FF210" s="93"/>
      <c r="FG210" s="93"/>
      <c r="FH210" s="93"/>
      <c r="FI210" s="93"/>
      <c r="FJ210" s="93"/>
      <c r="FK210" s="93"/>
      <c r="FL210" s="93"/>
      <c r="FM210" s="93"/>
      <c r="FN210" s="93"/>
    </row>
    <row r="212" spans="2:170" ht="15" customHeight="1" x14ac:dyDescent="0.2">
      <c r="B212" s="94" t="s">
        <v>83</v>
      </c>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c r="CE212" s="94"/>
      <c r="CF212" s="94"/>
      <c r="CG212" s="94"/>
      <c r="CH212" s="94"/>
      <c r="CI212" s="94"/>
      <c r="CJ212" s="94"/>
      <c r="CK212" s="94"/>
      <c r="CL212" s="94"/>
      <c r="CM212" s="94"/>
      <c r="CN212" s="94"/>
      <c r="CO212" s="94"/>
      <c r="CP212" s="94"/>
      <c r="CQ212" s="94"/>
      <c r="CR212" s="94"/>
      <c r="CS212" s="94"/>
      <c r="CT212" s="94"/>
      <c r="CU212" s="94"/>
      <c r="CV212" s="94"/>
      <c r="CW212" s="94"/>
      <c r="CX212" s="94"/>
      <c r="CY212" s="94"/>
      <c r="CZ212" s="94"/>
      <c r="DA212" s="94"/>
      <c r="DB212" s="94"/>
      <c r="DC212" s="94"/>
      <c r="DD212" s="94"/>
      <c r="DE212" s="94"/>
      <c r="DF212" s="94"/>
      <c r="DG212" s="94"/>
      <c r="DH212" s="94"/>
      <c r="DI212" s="94"/>
      <c r="DJ212" s="94"/>
      <c r="DK212" s="94"/>
      <c r="DL212" s="94"/>
      <c r="DM212" s="94"/>
      <c r="DN212" s="94"/>
      <c r="DO212" s="94"/>
      <c r="DP212" s="94"/>
      <c r="DQ212" s="94"/>
      <c r="DR212" s="94"/>
      <c r="DS212" s="94"/>
      <c r="DT212" s="94"/>
      <c r="DU212" s="94"/>
      <c r="DV212" s="94"/>
      <c r="DW212" s="94"/>
      <c r="DX212" s="94"/>
      <c r="DY212" s="94"/>
      <c r="DZ212" s="94"/>
      <c r="EA212" s="94"/>
      <c r="EB212" s="94"/>
      <c r="EC212" s="94"/>
      <c r="ED212" s="94"/>
      <c r="EE212" s="94"/>
      <c r="EF212" s="94"/>
      <c r="EG212" s="94"/>
      <c r="EH212" s="94"/>
      <c r="EI212" s="94"/>
      <c r="EJ212" s="94"/>
      <c r="EK212" s="94"/>
      <c r="EL212" s="94"/>
      <c r="EM212" s="94"/>
      <c r="EN212" s="94"/>
      <c r="EO212" s="94"/>
      <c r="EP212" s="94"/>
      <c r="EQ212" s="94"/>
      <c r="ER212" s="94"/>
      <c r="ES212" s="94"/>
      <c r="ET212" s="94"/>
      <c r="EU212" s="94"/>
      <c r="EV212" s="94"/>
      <c r="EW212" s="94"/>
      <c r="EX212" s="94"/>
      <c r="EY212" s="94"/>
      <c r="EZ212" s="94"/>
      <c r="FA212" s="94"/>
      <c r="FB212" s="94"/>
      <c r="FC212" s="94"/>
      <c r="FD212" s="94"/>
      <c r="FE212" s="94"/>
      <c r="FF212" s="94"/>
      <c r="FG212" s="94"/>
      <c r="FH212" s="94"/>
      <c r="FI212" s="94"/>
      <c r="FJ212" s="94"/>
      <c r="FK212" s="94"/>
      <c r="FL212" s="94"/>
      <c r="FM212" s="94"/>
      <c r="FN212" s="94"/>
    </row>
  </sheetData>
  <mergeCells count="21">
    <mergeCell ref="B212:FN212"/>
    <mergeCell ref="EN6:EX6"/>
    <mergeCell ref="EY6:FI6"/>
    <mergeCell ref="FK6:FL6"/>
    <mergeCell ref="FM6:FN6"/>
    <mergeCell ref="B210:FN210"/>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2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3" width="9.140625" style="49" customWidth="1"/>
    <col min="14" max="14" width="1.140625" customWidth="1"/>
    <col min="15" max="18" width="9.140625" style="46"/>
  </cols>
  <sheetData>
    <row r="2" spans="2:18" ht="23.25" x14ac:dyDescent="0.35">
      <c r="B2" s="51" t="s">
        <v>115</v>
      </c>
      <c r="C2" s="52"/>
      <c r="D2" s="52"/>
      <c r="E2" s="52"/>
      <c r="F2" s="53"/>
      <c r="G2" s="54"/>
      <c r="H2" s="54"/>
      <c r="I2" s="53"/>
      <c r="J2" s="53"/>
      <c r="K2" s="53"/>
      <c r="L2" s="53"/>
      <c r="M2" s="53"/>
      <c r="O2" s="52"/>
      <c r="P2" s="52"/>
      <c r="Q2" s="52"/>
      <c r="R2" s="52"/>
    </row>
    <row r="3" spans="2:18" x14ac:dyDescent="0.2">
      <c r="B3" s="55" t="s">
        <v>24</v>
      </c>
      <c r="C3" s="52"/>
      <c r="D3" s="52"/>
      <c r="E3" s="52"/>
      <c r="F3" s="53"/>
      <c r="G3" s="54"/>
      <c r="H3" s="54"/>
      <c r="I3" s="53"/>
      <c r="J3" s="53"/>
      <c r="K3" s="53"/>
      <c r="L3" s="53"/>
      <c r="M3" s="53"/>
      <c r="O3" s="52"/>
      <c r="P3" s="52"/>
      <c r="Q3" s="52"/>
      <c r="R3" s="52"/>
    </row>
    <row r="4" spans="2:18" x14ac:dyDescent="0.2">
      <c r="B4" s="55" t="s">
        <v>25</v>
      </c>
      <c r="C4" s="52"/>
      <c r="D4" s="52"/>
      <c r="E4" s="52"/>
      <c r="F4" s="53"/>
      <c r="G4" s="54"/>
      <c r="H4" s="54"/>
      <c r="I4" s="53"/>
      <c r="J4" s="53"/>
      <c r="K4" s="53"/>
      <c r="L4" s="53"/>
      <c r="M4" s="53"/>
      <c r="O4" s="52"/>
      <c r="P4" s="52"/>
      <c r="Q4" s="52"/>
      <c r="R4" s="52"/>
    </row>
    <row r="5" spans="2:18" x14ac:dyDescent="0.2">
      <c r="B5" s="56"/>
      <c r="C5" s="57"/>
      <c r="D5" s="57"/>
      <c r="E5" s="57"/>
      <c r="F5" s="58"/>
      <c r="G5" s="59"/>
      <c r="H5" s="59"/>
      <c r="I5" s="58"/>
      <c r="J5" s="58"/>
      <c r="K5" s="58"/>
      <c r="L5" s="58"/>
      <c r="M5" s="58"/>
      <c r="O5" s="57"/>
      <c r="P5" s="57"/>
      <c r="Q5" s="57"/>
      <c r="R5" s="57"/>
    </row>
    <row r="6" spans="2:18" x14ac:dyDescent="0.2">
      <c r="B6" s="45"/>
      <c r="C6" s="90" t="s">
        <v>58</v>
      </c>
      <c r="D6" s="90"/>
      <c r="E6" s="90"/>
      <c r="F6" s="90"/>
      <c r="G6" s="90"/>
      <c r="H6" s="90"/>
      <c r="I6" s="90"/>
      <c r="J6" s="90"/>
      <c r="K6" s="90"/>
      <c r="L6" s="90"/>
      <c r="M6" s="90"/>
      <c r="O6" s="91" t="s">
        <v>38</v>
      </c>
      <c r="P6" s="91"/>
      <c r="Q6" s="92" t="s">
        <v>41</v>
      </c>
      <c r="R6" s="92"/>
    </row>
    <row r="7" spans="2:18" ht="25.5" x14ac:dyDescent="0.2">
      <c r="B7" s="60" t="s">
        <v>26</v>
      </c>
      <c r="C7" s="61" t="s">
        <v>27</v>
      </c>
      <c r="D7" s="62" t="s">
        <v>28</v>
      </c>
      <c r="E7" s="62" t="s">
        <v>29</v>
      </c>
      <c r="F7" s="63" t="s">
        <v>30</v>
      </c>
      <c r="G7" s="64" t="s">
        <v>31</v>
      </c>
      <c r="H7" s="64" t="s">
        <v>32</v>
      </c>
      <c r="I7" s="63" t="s">
        <v>36</v>
      </c>
      <c r="J7" s="63" t="s">
        <v>37</v>
      </c>
      <c r="K7" s="63" t="s">
        <v>33</v>
      </c>
      <c r="L7" s="63" t="s">
        <v>34</v>
      </c>
      <c r="M7" s="65" t="s">
        <v>35</v>
      </c>
      <c r="O7" s="66" t="s">
        <v>39</v>
      </c>
      <c r="P7" s="61" t="s">
        <v>40</v>
      </c>
      <c r="Q7" s="61" t="s">
        <v>39</v>
      </c>
      <c r="R7" s="67" t="s">
        <v>40</v>
      </c>
    </row>
    <row r="8" spans="2:18" x14ac:dyDescent="0.2">
      <c r="B8" s="68" t="s">
        <v>115</v>
      </c>
      <c r="C8" s="52"/>
      <c r="D8" s="52"/>
      <c r="E8" s="52"/>
      <c r="F8" s="53"/>
      <c r="G8" s="54"/>
      <c r="H8" s="54"/>
      <c r="I8" s="53"/>
      <c r="J8" s="53"/>
      <c r="K8" s="53"/>
      <c r="L8" s="53"/>
      <c r="M8" s="69"/>
      <c r="O8" s="70"/>
      <c r="P8" s="71"/>
      <c r="Q8" s="52"/>
      <c r="R8" s="71"/>
    </row>
    <row r="9" spans="2:18" x14ac:dyDescent="0.2">
      <c r="B9" s="73" t="s">
        <v>116</v>
      </c>
      <c r="C9" s="46">
        <v>3564108</v>
      </c>
      <c r="D9" s="46">
        <v>2113374.7126317592</v>
      </c>
      <c r="E9" s="46">
        <v>364054400.99955487</v>
      </c>
      <c r="F9" s="49">
        <v>59.296034593557742</v>
      </c>
      <c r="G9" s="50">
        <v>172.26211652083342</v>
      </c>
      <c r="H9" s="50">
        <v>102.14460420378813</v>
      </c>
      <c r="I9" s="49">
        <v>6.8618265083056764</v>
      </c>
      <c r="J9" s="49">
        <v>11.67042625969534</v>
      </c>
      <c r="K9" s="49">
        <v>4.4998292733867631</v>
      </c>
      <c r="L9" s="49">
        <v>18.392962194242084</v>
      </c>
      <c r="M9" s="69">
        <v>23.720443364780142</v>
      </c>
      <c r="O9" s="70">
        <v>126</v>
      </c>
      <c r="P9" s="71">
        <v>77</v>
      </c>
      <c r="Q9" s="46">
        <v>9711</v>
      </c>
      <c r="R9" s="71">
        <v>8085</v>
      </c>
    </row>
    <row r="10" spans="2:18" x14ac:dyDescent="0.2">
      <c r="B10" s="73" t="s">
        <v>117</v>
      </c>
      <c r="C10" s="46">
        <v>7517281</v>
      </c>
      <c r="D10" s="46">
        <v>4116841.7931634979</v>
      </c>
      <c r="E10" s="46">
        <v>771249003.81846011</v>
      </c>
      <c r="F10" s="49">
        <v>54.765037959383164</v>
      </c>
      <c r="G10" s="50">
        <v>187.33996654892354</v>
      </c>
      <c r="H10" s="50">
        <v>102.59680379361369</v>
      </c>
      <c r="I10" s="49">
        <v>-2.1692319224816776</v>
      </c>
      <c r="J10" s="49">
        <v>5.7430442743515693</v>
      </c>
      <c r="K10" s="49">
        <v>8.0877175477645853</v>
      </c>
      <c r="L10" s="49">
        <v>24.303119471658153</v>
      </c>
      <c r="M10" s="69">
        <v>34.35640467747114</v>
      </c>
      <c r="O10" s="70">
        <v>293</v>
      </c>
      <c r="P10" s="71">
        <v>150</v>
      </c>
      <c r="Q10" s="46">
        <v>20429</v>
      </c>
      <c r="R10" s="71">
        <v>15401</v>
      </c>
    </row>
    <row r="11" spans="2:18" x14ac:dyDescent="0.2">
      <c r="B11" s="73" t="s">
        <v>118</v>
      </c>
      <c r="C11" s="46">
        <v>2732774</v>
      </c>
      <c r="D11" s="46">
        <v>1255488.3672810986</v>
      </c>
      <c r="E11" s="46">
        <v>234683364.29700464</v>
      </c>
      <c r="F11" s="49">
        <v>45.941902523995708</v>
      </c>
      <c r="G11" s="50">
        <v>186.92595679340135</v>
      </c>
      <c r="H11" s="50">
        <v>85.877340862070781</v>
      </c>
      <c r="I11" s="49">
        <v>1.8364876809768764</v>
      </c>
      <c r="J11" s="49">
        <v>-11.570930628905074</v>
      </c>
      <c r="K11" s="49">
        <v>-13.16563308017323</v>
      </c>
      <c r="L11" s="49">
        <v>14.447646299993574</v>
      </c>
      <c r="M11" s="69">
        <v>-0.62011088083553068</v>
      </c>
      <c r="O11" s="70">
        <v>71</v>
      </c>
      <c r="P11" s="71">
        <v>48</v>
      </c>
      <c r="Q11" s="46">
        <v>7522</v>
      </c>
      <c r="R11" s="71">
        <v>6109</v>
      </c>
    </row>
    <row r="12" spans="2:18" x14ac:dyDescent="0.2">
      <c r="B12" s="73" t="s">
        <v>119</v>
      </c>
      <c r="C12" s="46">
        <v>1933023</v>
      </c>
      <c r="D12" s="46">
        <v>1082572.6803318521</v>
      </c>
      <c r="E12" s="46">
        <v>208373001.76395324</v>
      </c>
      <c r="F12" s="49">
        <v>56.004128266029539</v>
      </c>
      <c r="G12" s="50">
        <v>192.47945708372993</v>
      </c>
      <c r="H12" s="50">
        <v>107.7964420309294</v>
      </c>
      <c r="I12" s="49">
        <v>7.5492200131527847</v>
      </c>
      <c r="J12" s="49">
        <v>8.1296200571105324</v>
      </c>
      <c r="K12" s="49">
        <v>0.53965992860484646</v>
      </c>
      <c r="L12" s="49">
        <v>35.707650662074741</v>
      </c>
      <c r="M12" s="69">
        <v>36.440010472759361</v>
      </c>
      <c r="O12" s="70">
        <v>49</v>
      </c>
      <c r="P12" s="71">
        <v>28</v>
      </c>
      <c r="Q12" s="46">
        <v>5336</v>
      </c>
      <c r="R12" s="71">
        <v>4107</v>
      </c>
    </row>
    <row r="13" spans="2:18" x14ac:dyDescent="0.2">
      <c r="B13" s="73" t="s">
        <v>120</v>
      </c>
      <c r="C13" s="46">
        <v>5999813</v>
      </c>
      <c r="D13" s="46">
        <v>3506792.2161906916</v>
      </c>
      <c r="E13" s="46">
        <v>656488333.44362211</v>
      </c>
      <c r="F13" s="49">
        <v>58.448358577020507</v>
      </c>
      <c r="G13" s="50">
        <v>187.20479942114818</v>
      </c>
      <c r="H13" s="50">
        <v>109.41813243906471</v>
      </c>
      <c r="I13" s="49">
        <v>1.5346080498130774</v>
      </c>
      <c r="J13" s="49">
        <v>8.46976828375327</v>
      </c>
      <c r="K13" s="49">
        <v>6.8303412670316304</v>
      </c>
      <c r="L13" s="49">
        <v>13.886654073038001</v>
      </c>
      <c r="M13" s="69">
        <v>21.665501203874452</v>
      </c>
      <c r="O13" s="70">
        <v>171</v>
      </c>
      <c r="P13" s="71">
        <v>92</v>
      </c>
      <c r="Q13" s="46">
        <v>16429</v>
      </c>
      <c r="R13" s="71">
        <v>12577</v>
      </c>
    </row>
    <row r="14" spans="2:18" x14ac:dyDescent="0.2">
      <c r="B14" s="73" t="s">
        <v>121</v>
      </c>
      <c r="C14" s="46">
        <v>7346065</v>
      </c>
      <c r="D14" s="46">
        <v>4060265.3750915383</v>
      </c>
      <c r="E14" s="46">
        <v>991360729.17572701</v>
      </c>
      <c r="F14" s="49">
        <v>55.271296606979902</v>
      </c>
      <c r="G14" s="50">
        <v>244.16156029047161</v>
      </c>
      <c r="H14" s="50">
        <v>134.95126018837664</v>
      </c>
      <c r="I14" s="49">
        <v>-0.52830835572419588</v>
      </c>
      <c r="J14" s="49">
        <v>7.2434047194856674</v>
      </c>
      <c r="K14" s="49">
        <v>7.8129897528882157</v>
      </c>
      <c r="L14" s="49">
        <v>18.439980669041663</v>
      </c>
      <c r="M14" s="69">
        <v>27.693684222091456</v>
      </c>
      <c r="O14" s="70">
        <v>339</v>
      </c>
      <c r="P14" s="71">
        <v>130</v>
      </c>
      <c r="Q14" s="46">
        <v>20532</v>
      </c>
      <c r="R14" s="71">
        <v>13968</v>
      </c>
    </row>
    <row r="15" spans="2:18" x14ac:dyDescent="0.2">
      <c r="B15" s="73" t="s">
        <v>122</v>
      </c>
      <c r="C15" s="46">
        <v>1746958</v>
      </c>
      <c r="D15" s="46">
        <v>1212243.2106994425</v>
      </c>
      <c r="E15" s="46">
        <v>233109095.21508473</v>
      </c>
      <c r="F15" s="49">
        <v>69.391663148137653</v>
      </c>
      <c r="G15" s="50">
        <v>192.29564922090591</v>
      </c>
      <c r="H15" s="50">
        <v>133.43714915589541</v>
      </c>
      <c r="I15" s="49">
        <v>8.3864058960644297</v>
      </c>
      <c r="J15" s="49">
        <v>30.693631985666233</v>
      </c>
      <c r="K15" s="49">
        <v>20.581202877903163</v>
      </c>
      <c r="L15" s="49">
        <v>14.122818134993672</v>
      </c>
      <c r="M15" s="69">
        <v>37.610666865499262</v>
      </c>
      <c r="O15" s="70">
        <v>96</v>
      </c>
      <c r="P15" s="71">
        <v>35</v>
      </c>
      <c r="Q15" s="46">
        <v>4890</v>
      </c>
      <c r="R15" s="71">
        <v>3279</v>
      </c>
    </row>
    <row r="16" spans="2:18" x14ac:dyDescent="0.2">
      <c r="B16" s="73" t="s">
        <v>123</v>
      </c>
      <c r="C16" s="46">
        <v>13834694</v>
      </c>
      <c r="D16" s="46">
        <v>5917280.9551366074</v>
      </c>
      <c r="E16" s="46">
        <v>1120369227.5557852</v>
      </c>
      <c r="F16" s="49">
        <v>42.77131792822167</v>
      </c>
      <c r="G16" s="50">
        <v>189.33852153550822</v>
      </c>
      <c r="H16" s="50">
        <v>80.982581006546667</v>
      </c>
      <c r="I16" s="49">
        <v>13.95806744588746</v>
      </c>
      <c r="J16" s="49">
        <v>28.455265175929721</v>
      </c>
      <c r="K16" s="49">
        <v>12.721519463195714</v>
      </c>
      <c r="L16" s="49">
        <v>35.892280042732949</v>
      </c>
      <c r="M16" s="69">
        <v>53.179842897427527</v>
      </c>
      <c r="O16" s="70">
        <v>418</v>
      </c>
      <c r="P16" s="71">
        <v>252</v>
      </c>
      <c r="Q16" s="46">
        <v>39350</v>
      </c>
      <c r="R16" s="71">
        <v>31980</v>
      </c>
    </row>
    <row r="17" spans="2:18" x14ac:dyDescent="0.2">
      <c r="B17" s="73" t="s">
        <v>124</v>
      </c>
      <c r="C17" s="46">
        <v>16420488</v>
      </c>
      <c r="D17" s="46">
        <v>7165990.7985305712</v>
      </c>
      <c r="E17" s="46">
        <v>1559255511.0873091</v>
      </c>
      <c r="F17" s="49">
        <v>43.640547092940061</v>
      </c>
      <c r="G17" s="50">
        <v>217.59105683013766</v>
      </c>
      <c r="H17" s="50">
        <v>94.957927625982194</v>
      </c>
      <c r="I17" s="49">
        <v>0.77211113446570734</v>
      </c>
      <c r="J17" s="49">
        <v>6.2050423183384478</v>
      </c>
      <c r="K17" s="49">
        <v>5.3913043229174358</v>
      </c>
      <c r="L17" s="49">
        <v>23.747314333119462</v>
      </c>
      <c r="M17" s="69">
        <v>30.418908640196364</v>
      </c>
      <c r="O17" s="70">
        <v>429</v>
      </c>
      <c r="P17" s="71">
        <v>271</v>
      </c>
      <c r="Q17" s="46">
        <v>46051</v>
      </c>
      <c r="R17" s="71">
        <v>39042</v>
      </c>
    </row>
    <row r="18" spans="2:18" x14ac:dyDescent="0.2">
      <c r="B18" s="81" t="s">
        <v>125</v>
      </c>
      <c r="C18" s="82">
        <v>61095204</v>
      </c>
      <c r="D18" s="82">
        <v>30239227.21523384</v>
      </c>
      <c r="E18" s="82">
        <v>6084088527.7199697</v>
      </c>
      <c r="F18" s="83">
        <v>49.495255331717757</v>
      </c>
      <c r="G18" s="84">
        <v>201.19854533368974</v>
      </c>
      <c r="H18" s="84">
        <v>99.583733736611634</v>
      </c>
      <c r="I18" s="83">
        <v>3.8312225077398998</v>
      </c>
      <c r="J18" s="83">
        <v>10.434514810732809</v>
      </c>
      <c r="K18" s="83">
        <v>6.3596403312203504</v>
      </c>
      <c r="L18" s="83">
        <v>22.52353872321315</v>
      </c>
      <c r="M18" s="85">
        <v>30.315595107149235</v>
      </c>
      <c r="O18" s="86">
        <v>1992</v>
      </c>
      <c r="P18" s="87">
        <v>1083</v>
      </c>
      <c r="Q18" s="82">
        <v>170250</v>
      </c>
      <c r="R18" s="87">
        <v>134548</v>
      </c>
    </row>
    <row r="20" spans="2:18" ht="12.95" customHeight="1" x14ac:dyDescent="0.2">
      <c r="B20" s="93" t="s">
        <v>82</v>
      </c>
      <c r="C20" s="93"/>
      <c r="D20" s="93"/>
      <c r="E20" s="93"/>
      <c r="F20" s="93"/>
      <c r="G20" s="93"/>
      <c r="H20" s="93"/>
      <c r="I20" s="93"/>
      <c r="J20" s="93"/>
      <c r="K20" s="93"/>
      <c r="L20" s="93"/>
      <c r="M20" s="93"/>
      <c r="N20" s="93"/>
      <c r="O20" s="93"/>
      <c r="P20" s="93"/>
      <c r="Q20" s="93"/>
      <c r="R20" s="93"/>
    </row>
    <row r="22" spans="2:18" ht="33.75" customHeight="1" x14ac:dyDescent="0.2">
      <c r="B22" s="94" t="s">
        <v>83</v>
      </c>
      <c r="C22" s="94"/>
      <c r="D22" s="94"/>
      <c r="E22" s="94"/>
      <c r="F22" s="94"/>
      <c r="G22" s="94"/>
      <c r="H22" s="94"/>
      <c r="I22" s="94"/>
      <c r="J22" s="94"/>
      <c r="K22" s="94"/>
      <c r="L22" s="94"/>
      <c r="M22" s="94"/>
      <c r="N22" s="94"/>
      <c r="O22" s="94"/>
      <c r="P22" s="94"/>
      <c r="Q22" s="94"/>
      <c r="R22" s="94"/>
    </row>
  </sheetData>
  <mergeCells count="5">
    <mergeCell ref="C6:M6"/>
    <mergeCell ref="O6:P6"/>
    <mergeCell ref="Q6:R6"/>
    <mergeCell ref="B20:R20"/>
    <mergeCell ref="B22:R22"/>
  </mergeCells>
  <printOptions horizontalCentered="1"/>
  <pageMargins left="0.25" right="0.25" top="0.25" bottom="0.2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R105"/>
  <sheetViews>
    <sheetView showGridLines="0" zoomScale="90" workbookViewId="0">
      <pane xSplit="2" ySplit="7" topLeftCell="C80" activePane="bottomRight" state="frozen"/>
      <selection pane="topRight"/>
      <selection pane="bottomLeft"/>
      <selection pane="bottomRight" activeCell="B95" sqref="B95:R99"/>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3" width="9.140625" style="49" customWidth="1"/>
    <col min="14" max="14" width="1.140625" customWidth="1"/>
    <col min="15" max="18" width="9.140625" style="46"/>
  </cols>
  <sheetData>
    <row r="2" spans="2:18" ht="23.25" x14ac:dyDescent="0.35">
      <c r="B2" s="51" t="s">
        <v>126</v>
      </c>
      <c r="C2" s="52"/>
      <c r="D2" s="52"/>
      <c r="E2" s="52"/>
      <c r="F2" s="53"/>
      <c r="G2" s="54"/>
      <c r="H2" s="54"/>
      <c r="I2" s="53"/>
      <c r="J2" s="53"/>
      <c r="K2" s="53"/>
      <c r="L2" s="53"/>
      <c r="M2" s="53"/>
      <c r="O2" s="52"/>
      <c r="P2" s="52"/>
      <c r="Q2" s="52"/>
      <c r="R2" s="52"/>
    </row>
    <row r="3" spans="2:18" x14ac:dyDescent="0.2">
      <c r="B3" s="55" t="s">
        <v>24</v>
      </c>
      <c r="C3" s="52"/>
      <c r="D3" s="52"/>
      <c r="E3" s="52"/>
      <c r="F3" s="53"/>
      <c r="G3" s="54"/>
      <c r="H3" s="54"/>
      <c r="I3" s="53"/>
      <c r="J3" s="53"/>
      <c r="K3" s="53"/>
      <c r="L3" s="53"/>
      <c r="M3" s="53"/>
      <c r="O3" s="52"/>
      <c r="P3" s="52"/>
      <c r="Q3" s="52"/>
      <c r="R3" s="52"/>
    </row>
    <row r="4" spans="2:18" x14ac:dyDescent="0.2">
      <c r="B4" s="55" t="s">
        <v>25</v>
      </c>
      <c r="C4" s="52"/>
      <c r="D4" s="52"/>
      <c r="E4" s="52"/>
      <c r="F4" s="53"/>
      <c r="G4" s="54"/>
      <c r="H4" s="54"/>
      <c r="I4" s="53"/>
      <c r="J4" s="53"/>
      <c r="K4" s="53"/>
      <c r="L4" s="53"/>
      <c r="M4" s="53"/>
      <c r="O4" s="52"/>
      <c r="P4" s="52"/>
      <c r="Q4" s="52"/>
      <c r="R4" s="52"/>
    </row>
    <row r="5" spans="2:18" x14ac:dyDescent="0.2">
      <c r="B5" s="56"/>
      <c r="C5" s="57"/>
      <c r="D5" s="57"/>
      <c r="E5" s="57"/>
      <c r="F5" s="58"/>
      <c r="G5" s="59"/>
      <c r="H5" s="59"/>
      <c r="I5" s="58"/>
      <c r="J5" s="58"/>
      <c r="K5" s="58"/>
      <c r="L5" s="58"/>
      <c r="M5" s="58"/>
      <c r="O5" s="57"/>
      <c r="P5" s="57"/>
      <c r="Q5" s="57"/>
      <c r="R5" s="57"/>
    </row>
    <row r="6" spans="2:18" x14ac:dyDescent="0.2">
      <c r="B6" s="45"/>
      <c r="C6" s="90" t="s">
        <v>58</v>
      </c>
      <c r="D6" s="90"/>
      <c r="E6" s="90"/>
      <c r="F6" s="90"/>
      <c r="G6" s="90"/>
      <c r="H6" s="90"/>
      <c r="I6" s="90"/>
      <c r="J6" s="90"/>
      <c r="K6" s="90"/>
      <c r="L6" s="90"/>
      <c r="M6" s="90"/>
      <c r="O6" s="91" t="s">
        <v>38</v>
      </c>
      <c r="P6" s="91"/>
      <c r="Q6" s="92" t="s">
        <v>41</v>
      </c>
      <c r="R6" s="92"/>
    </row>
    <row r="7" spans="2:18" ht="25.5" x14ac:dyDescent="0.2">
      <c r="B7" s="60" t="s">
        <v>26</v>
      </c>
      <c r="C7" s="61" t="s">
        <v>27</v>
      </c>
      <c r="D7" s="62" t="s">
        <v>28</v>
      </c>
      <c r="E7" s="62" t="s">
        <v>29</v>
      </c>
      <c r="F7" s="63" t="s">
        <v>30</v>
      </c>
      <c r="G7" s="64" t="s">
        <v>31</v>
      </c>
      <c r="H7" s="64" t="s">
        <v>32</v>
      </c>
      <c r="I7" s="63" t="s">
        <v>36</v>
      </c>
      <c r="J7" s="63" t="s">
        <v>37</v>
      </c>
      <c r="K7" s="63" t="s">
        <v>33</v>
      </c>
      <c r="L7" s="63" t="s">
        <v>34</v>
      </c>
      <c r="M7" s="65" t="s">
        <v>35</v>
      </c>
      <c r="O7" s="66" t="s">
        <v>39</v>
      </c>
      <c r="P7" s="61" t="s">
        <v>40</v>
      </c>
      <c r="Q7" s="61" t="s">
        <v>39</v>
      </c>
      <c r="R7" s="67" t="s">
        <v>40</v>
      </c>
    </row>
    <row r="8" spans="2:18" x14ac:dyDescent="0.2">
      <c r="B8" s="68" t="s">
        <v>85</v>
      </c>
      <c r="C8" s="52"/>
      <c r="D8" s="52"/>
      <c r="E8" s="52"/>
      <c r="F8" s="53"/>
      <c r="G8" s="54"/>
      <c r="H8" s="54"/>
      <c r="I8" s="53"/>
      <c r="J8" s="53"/>
      <c r="K8" s="53"/>
      <c r="L8" s="53"/>
      <c r="M8" s="69"/>
      <c r="O8" s="70"/>
      <c r="P8" s="71"/>
      <c r="Q8" s="52"/>
      <c r="R8" s="71"/>
    </row>
    <row r="9" spans="2:18" x14ac:dyDescent="0.2">
      <c r="B9" s="73" t="s">
        <v>127</v>
      </c>
      <c r="C9" s="46">
        <v>2732774</v>
      </c>
      <c r="D9" s="46">
        <v>1255488.3672810986</v>
      </c>
      <c r="E9" s="46">
        <v>234683364.29700464</v>
      </c>
      <c r="F9" s="49">
        <v>45.941902523995708</v>
      </c>
      <c r="G9" s="50">
        <v>186.92595679340135</v>
      </c>
      <c r="H9" s="50">
        <v>85.877340862070781</v>
      </c>
      <c r="I9" s="49">
        <v>1.8364876809768764</v>
      </c>
      <c r="J9" s="49">
        <v>-11.570930628905074</v>
      </c>
      <c r="K9" s="49">
        <v>-13.16563308017323</v>
      </c>
      <c r="L9" s="49">
        <v>14.447646299993574</v>
      </c>
      <c r="M9" s="69">
        <v>-0.62011088083553068</v>
      </c>
      <c r="O9" s="70">
        <v>71</v>
      </c>
      <c r="P9" s="71">
        <v>48</v>
      </c>
      <c r="Q9" s="46">
        <v>7522</v>
      </c>
      <c r="R9" s="71">
        <v>6109</v>
      </c>
    </row>
    <row r="10" spans="2:18" x14ac:dyDescent="0.2">
      <c r="B10" s="81" t="s">
        <v>93</v>
      </c>
      <c r="C10" s="82">
        <v>2732774</v>
      </c>
      <c r="D10" s="82">
        <v>1255488.3672810986</v>
      </c>
      <c r="E10" s="82">
        <v>234683364.29700464</v>
      </c>
      <c r="F10" s="83">
        <v>45.941902523995708</v>
      </c>
      <c r="G10" s="84">
        <v>186.92595679340135</v>
      </c>
      <c r="H10" s="84">
        <v>85.877340862070781</v>
      </c>
      <c r="I10" s="83">
        <v>1.8364876809768764</v>
      </c>
      <c r="J10" s="83">
        <v>-11.570930628905074</v>
      </c>
      <c r="K10" s="83">
        <v>-13.16563308017323</v>
      </c>
      <c r="L10" s="83">
        <v>14.447646299993574</v>
      </c>
      <c r="M10" s="85">
        <v>-0.62011088083553068</v>
      </c>
      <c r="O10" s="86">
        <v>71</v>
      </c>
      <c r="P10" s="87">
        <v>48</v>
      </c>
      <c r="Q10" s="82">
        <v>7522</v>
      </c>
      <c r="R10" s="87">
        <v>6109</v>
      </c>
    </row>
    <row r="11" spans="2:18" x14ac:dyDescent="0.2">
      <c r="B11" s="68" t="s">
        <v>94</v>
      </c>
      <c r="M11" s="69"/>
      <c r="O11" s="70"/>
      <c r="P11" s="71"/>
      <c r="R11" s="71"/>
    </row>
    <row r="12" spans="2:18" x14ac:dyDescent="0.2">
      <c r="B12" s="73" t="s">
        <v>128</v>
      </c>
      <c r="C12" s="46">
        <v>16420488</v>
      </c>
      <c r="D12" s="46">
        <v>7165990.7985305712</v>
      </c>
      <c r="E12" s="46">
        <v>1559255511.0873091</v>
      </c>
      <c r="F12" s="49">
        <v>43.640547092940061</v>
      </c>
      <c r="G12" s="50">
        <v>217.59105683013766</v>
      </c>
      <c r="H12" s="50">
        <v>94.957927625982194</v>
      </c>
      <c r="I12" s="49">
        <v>0.77211113446570734</v>
      </c>
      <c r="J12" s="49">
        <v>6.2050423183384478</v>
      </c>
      <c r="K12" s="49">
        <v>5.3913043229174358</v>
      </c>
      <c r="L12" s="49">
        <v>23.747314333119462</v>
      </c>
      <c r="M12" s="69">
        <v>30.418908640196364</v>
      </c>
      <c r="O12" s="70">
        <v>429</v>
      </c>
      <c r="P12" s="71">
        <v>271</v>
      </c>
      <c r="Q12" s="46">
        <v>46051</v>
      </c>
      <c r="R12" s="71">
        <v>39042</v>
      </c>
    </row>
    <row r="13" spans="2:18" x14ac:dyDescent="0.2">
      <c r="B13" s="73" t="s">
        <v>129</v>
      </c>
      <c r="C13" s="46">
        <v>522730</v>
      </c>
      <c r="D13" s="46">
        <v>241996.70598133636</v>
      </c>
      <c r="E13" s="46">
        <v>73648604.717557073</v>
      </c>
      <c r="F13" s="49">
        <v>46.294780475835779</v>
      </c>
      <c r="G13" s="50">
        <v>304.33721987619577</v>
      </c>
      <c r="H13" s="50">
        <v>140.89224784794649</v>
      </c>
      <c r="I13" s="49">
        <v>-1.0621907779430748</v>
      </c>
      <c r="J13" s="49">
        <v>-22.079206466017098</v>
      </c>
      <c r="K13" s="49">
        <v>-21.242653191326269</v>
      </c>
      <c r="L13" s="49">
        <v>1.9084483228735512</v>
      </c>
      <c r="M13" s="69">
        <v>-19.739609926955058</v>
      </c>
      <c r="O13" s="70">
        <v>40</v>
      </c>
      <c r="P13" s="71">
        <v>9</v>
      </c>
      <c r="Q13" s="46">
        <v>1456</v>
      </c>
      <c r="R13" s="71">
        <v>475</v>
      </c>
    </row>
    <row r="14" spans="2:18" x14ac:dyDescent="0.2">
      <c r="B14" s="73" t="s">
        <v>130</v>
      </c>
      <c r="C14" s="46">
        <v>840807</v>
      </c>
      <c r="D14" s="46">
        <v>350158.85662981099</v>
      </c>
      <c r="E14" s="46">
        <v>59347326.064466782</v>
      </c>
      <c r="F14" s="49">
        <v>41.64556867745047</v>
      </c>
      <c r="G14" s="50">
        <v>169.48686272187871</v>
      </c>
      <c r="H14" s="50">
        <v>70.583767814096205</v>
      </c>
      <c r="I14" s="49">
        <v>0.46504125269591295</v>
      </c>
      <c r="J14" s="49">
        <v>-19.1394859030578</v>
      </c>
      <c r="K14" s="49">
        <v>-19.513780028720291</v>
      </c>
      <c r="L14" s="49">
        <v>11.93019518886387</v>
      </c>
      <c r="M14" s="69">
        <v>-9.9116168859484564</v>
      </c>
      <c r="O14" s="70">
        <v>70</v>
      </c>
      <c r="P14" s="71">
        <v>18</v>
      </c>
      <c r="Q14" s="46">
        <v>2304</v>
      </c>
      <c r="R14" s="71">
        <v>857</v>
      </c>
    </row>
    <row r="15" spans="2:18" x14ac:dyDescent="0.2">
      <c r="B15" s="73" t="s">
        <v>131</v>
      </c>
      <c r="C15" s="46">
        <v>786610</v>
      </c>
      <c r="D15" s="46">
        <v>352564.61097485246</v>
      </c>
      <c r="E15" s="46">
        <v>88541929.880203992</v>
      </c>
      <c r="F15" s="49">
        <v>44.820763907762739</v>
      </c>
      <c r="G15" s="50">
        <v>251.13674805699503</v>
      </c>
      <c r="H15" s="50">
        <v>112.56140893225866</v>
      </c>
      <c r="I15" s="49">
        <v>0.31576235694409371</v>
      </c>
      <c r="J15" s="49">
        <v>-26.472682737644721</v>
      </c>
      <c r="K15" s="49">
        <v>-26.704123524710216</v>
      </c>
      <c r="L15" s="49">
        <v>9.6908538692725035</v>
      </c>
      <c r="M15" s="69">
        <v>-19.601127243320196</v>
      </c>
      <c r="O15" s="70">
        <v>51</v>
      </c>
      <c r="P15" s="71">
        <v>19</v>
      </c>
      <c r="Q15" s="46">
        <v>2172</v>
      </c>
      <c r="R15" s="71">
        <v>1197</v>
      </c>
    </row>
    <row r="16" spans="2:18" x14ac:dyDescent="0.2">
      <c r="B16" s="73" t="s">
        <v>132</v>
      </c>
      <c r="C16" s="46">
        <v>1845058</v>
      </c>
      <c r="D16" s="46">
        <v>987577.4795685336</v>
      </c>
      <c r="E16" s="46">
        <v>178440880.97097278</v>
      </c>
      <c r="F16" s="49">
        <v>53.525552018881442</v>
      </c>
      <c r="G16" s="50">
        <v>180.68544966105594</v>
      </c>
      <c r="H16" s="50">
        <v>96.712884348878347</v>
      </c>
      <c r="I16" s="49">
        <v>0.67238307774992023</v>
      </c>
      <c r="J16" s="49">
        <v>-20.070051190665641</v>
      </c>
      <c r="K16" s="49">
        <v>-20.603897150582011</v>
      </c>
      <c r="L16" s="49">
        <v>10.112348745389042</v>
      </c>
      <c r="M16" s="69">
        <v>-12.575086340216721</v>
      </c>
      <c r="O16" s="70">
        <v>168</v>
      </c>
      <c r="P16" s="71">
        <v>31</v>
      </c>
      <c r="Q16" s="46">
        <v>5069</v>
      </c>
      <c r="R16" s="71">
        <v>1376</v>
      </c>
    </row>
    <row r="17" spans="2:18" x14ac:dyDescent="0.2">
      <c r="B17" s="73" t="s">
        <v>133</v>
      </c>
      <c r="C17" s="46">
        <v>2645225</v>
      </c>
      <c r="D17" s="46">
        <v>1253335.2162201609</v>
      </c>
      <c r="E17" s="46">
        <v>290796283.26714784</v>
      </c>
      <c r="F17" s="49">
        <v>47.381043813670324</v>
      </c>
      <c r="G17" s="50">
        <v>232.01796255604975</v>
      </c>
      <c r="H17" s="50">
        <v>109.93253249426715</v>
      </c>
      <c r="I17" s="49">
        <v>1.425938905751301</v>
      </c>
      <c r="J17" s="49">
        <v>-25.626481842463555</v>
      </c>
      <c r="K17" s="49">
        <v>-26.67209299724016</v>
      </c>
      <c r="L17" s="49">
        <v>12.23338939798861</v>
      </c>
      <c r="M17" s="69">
        <v>-17.701604596125037</v>
      </c>
      <c r="O17" s="70">
        <v>176</v>
      </c>
      <c r="P17" s="71">
        <v>57</v>
      </c>
      <c r="Q17" s="46">
        <v>7391</v>
      </c>
      <c r="R17" s="71">
        <v>4037</v>
      </c>
    </row>
    <row r="18" spans="2:18" x14ac:dyDescent="0.2">
      <c r="B18" s="73" t="s">
        <v>134</v>
      </c>
      <c r="C18" s="46">
        <v>1282610</v>
      </c>
      <c r="D18" s="46">
        <v>663506.82624412107</v>
      </c>
      <c r="E18" s="46">
        <v>105608896.72416501</v>
      </c>
      <c r="F18" s="49">
        <v>51.730988082435118</v>
      </c>
      <c r="G18" s="50">
        <v>159.16776217959935</v>
      </c>
      <c r="H18" s="50">
        <v>82.339056084207215</v>
      </c>
      <c r="I18" s="49">
        <v>0</v>
      </c>
      <c r="J18" s="49">
        <v>-6.9221969842342679</v>
      </c>
      <c r="K18" s="49">
        <v>-6.9221969842770603</v>
      </c>
      <c r="L18" s="49">
        <v>9.7746250160718393</v>
      </c>
      <c r="M18" s="69">
        <v>2.1758092337675281</v>
      </c>
      <c r="O18" s="70">
        <v>136</v>
      </c>
      <c r="P18" s="71">
        <v>22</v>
      </c>
      <c r="Q18" s="46">
        <v>3514</v>
      </c>
      <c r="R18" s="71">
        <v>925</v>
      </c>
    </row>
    <row r="19" spans="2:18" x14ac:dyDescent="0.2">
      <c r="B19" s="73" t="s">
        <v>135</v>
      </c>
      <c r="C19" s="46">
        <v>3912564</v>
      </c>
      <c r="D19" s="46">
        <v>2008860.8726146633</v>
      </c>
      <c r="E19" s="46">
        <v>450466102.54215109</v>
      </c>
      <c r="F19" s="49">
        <v>51.343846966200772</v>
      </c>
      <c r="G19" s="50">
        <v>224.23957212917392</v>
      </c>
      <c r="H19" s="50">
        <v>115.13322275166645</v>
      </c>
      <c r="I19" s="49">
        <v>0.91059196989212476</v>
      </c>
      <c r="J19" s="49">
        <v>-23.617237769660644</v>
      </c>
      <c r="K19" s="49">
        <v>-24.306496732113093</v>
      </c>
      <c r="L19" s="49">
        <v>6.0322981440516292</v>
      </c>
      <c r="M19" s="69">
        <v>-19.740438939383903</v>
      </c>
      <c r="O19" s="70">
        <v>337</v>
      </c>
      <c r="P19" s="71">
        <v>76</v>
      </c>
      <c r="Q19" s="46">
        <v>10713</v>
      </c>
      <c r="R19" s="71">
        <v>3914</v>
      </c>
    </row>
    <row r="20" spans="2:18" x14ac:dyDescent="0.2">
      <c r="B20" s="73" t="s">
        <v>136</v>
      </c>
      <c r="M20" s="69"/>
      <c r="O20" s="70">
        <v>23</v>
      </c>
      <c r="P20" s="71">
        <v>2</v>
      </c>
      <c r="Q20" s="46">
        <v>713</v>
      </c>
      <c r="R20" s="71">
        <v>84</v>
      </c>
    </row>
    <row r="21" spans="2:18" x14ac:dyDescent="0.2">
      <c r="B21" s="73" t="s">
        <v>137</v>
      </c>
      <c r="C21" s="46">
        <v>824535</v>
      </c>
      <c r="D21" s="46">
        <v>468331.50780807168</v>
      </c>
      <c r="E21" s="46">
        <v>68585156.357678458</v>
      </c>
      <c r="F21" s="49">
        <v>56.799469738467337</v>
      </c>
      <c r="G21" s="50">
        <v>146.44574455107031</v>
      </c>
      <c r="H21" s="50">
        <v>83.180406359558376</v>
      </c>
      <c r="I21" s="49">
        <v>0</v>
      </c>
      <c r="J21" s="49">
        <v>-5.9067005456200956</v>
      </c>
      <c r="K21" s="49">
        <v>-5.9067005455837913</v>
      </c>
      <c r="L21" s="49">
        <v>6.8713858731219624</v>
      </c>
      <c r="M21" s="69">
        <v>0.55881314058161502</v>
      </c>
      <c r="O21" s="70">
        <v>70</v>
      </c>
      <c r="P21" s="71">
        <v>16</v>
      </c>
      <c r="Q21" s="46">
        <v>2259</v>
      </c>
      <c r="R21" s="71">
        <v>679</v>
      </c>
    </row>
    <row r="22" spans="2:18" x14ac:dyDescent="0.2">
      <c r="B22" s="73" t="s">
        <v>138</v>
      </c>
      <c r="C22" s="46">
        <v>917747</v>
      </c>
      <c r="D22" s="46">
        <v>408964.2256342058</v>
      </c>
      <c r="E22" s="46">
        <v>78001543.713037193</v>
      </c>
      <c r="F22" s="49">
        <v>44.56176109910529</v>
      </c>
      <c r="G22" s="50">
        <v>190.72950352093861</v>
      </c>
      <c r="H22" s="50">
        <v>84.992425704510268</v>
      </c>
      <c r="I22" s="49">
        <v>0.39666521171704838</v>
      </c>
      <c r="J22" s="49">
        <v>-16.6861793269515</v>
      </c>
      <c r="K22" s="49">
        <v>-17.015350562353056</v>
      </c>
      <c r="L22" s="49">
        <v>-6.5981352812209666</v>
      </c>
      <c r="M22" s="69">
        <v>-22.490789994842828</v>
      </c>
      <c r="O22" s="70">
        <v>70</v>
      </c>
      <c r="P22" s="71">
        <v>7</v>
      </c>
      <c r="Q22" s="46">
        <v>2545</v>
      </c>
      <c r="R22" s="71">
        <v>426</v>
      </c>
    </row>
    <row r="23" spans="2:18" x14ac:dyDescent="0.2">
      <c r="B23" s="73" t="s">
        <v>139</v>
      </c>
      <c r="C23" s="46">
        <v>2104522</v>
      </c>
      <c r="D23" s="46">
        <v>1065072.6845075109</v>
      </c>
      <c r="E23" s="46">
        <v>234665008.8523694</v>
      </c>
      <c r="F23" s="49">
        <v>50.608769331349862</v>
      </c>
      <c r="G23" s="50">
        <v>220.32769431212895</v>
      </c>
      <c r="H23" s="50">
        <v>111.50513458750699</v>
      </c>
      <c r="I23" s="49">
        <v>-0.10063408970294906</v>
      </c>
      <c r="J23" s="49">
        <v>-14.25642120798773</v>
      </c>
      <c r="K23" s="49">
        <v>-14.170047016057978</v>
      </c>
      <c r="L23" s="49">
        <v>12.764932913284374</v>
      </c>
      <c r="M23" s="69">
        <v>-3.213911098247531</v>
      </c>
      <c r="O23" s="70">
        <v>204</v>
      </c>
      <c r="P23" s="71">
        <v>43</v>
      </c>
      <c r="Q23" s="46">
        <v>5833</v>
      </c>
      <c r="R23" s="71">
        <v>1966</v>
      </c>
    </row>
    <row r="24" spans="2:18" x14ac:dyDescent="0.2">
      <c r="B24" s="73" t="s">
        <v>140</v>
      </c>
      <c r="C24" s="46">
        <v>1422950</v>
      </c>
      <c r="D24" s="46">
        <v>688578.7250501666</v>
      </c>
      <c r="E24" s="46">
        <v>106354603.19531718</v>
      </c>
      <c r="F24" s="49">
        <v>48.390929059360239</v>
      </c>
      <c r="G24" s="50">
        <v>154.45525591510062</v>
      </c>
      <c r="H24" s="50">
        <v>74.742333318329642</v>
      </c>
      <c r="I24" s="49">
        <v>0.38051406787456721</v>
      </c>
      <c r="J24" s="49">
        <v>-3.3652706532560313</v>
      </c>
      <c r="K24" s="49">
        <v>-3.7315855133124303</v>
      </c>
      <c r="L24" s="49">
        <v>14.967717801399896</v>
      </c>
      <c r="M24" s="69">
        <v>10.67759909896666</v>
      </c>
      <c r="O24" s="70">
        <v>119</v>
      </c>
      <c r="P24" s="71">
        <v>17</v>
      </c>
      <c r="Q24" s="46">
        <v>3906</v>
      </c>
      <c r="R24" s="71">
        <v>1075</v>
      </c>
    </row>
    <row r="25" spans="2:18" x14ac:dyDescent="0.2">
      <c r="B25" s="81" t="s">
        <v>96</v>
      </c>
      <c r="C25" s="82">
        <v>33786091</v>
      </c>
      <c r="D25" s="82">
        <v>15312387.790069604</v>
      </c>
      <c r="E25" s="82">
        <v>3294720846.321394</v>
      </c>
      <c r="F25" s="83">
        <v>45.321572685249691</v>
      </c>
      <c r="G25" s="84">
        <v>215.1670197680134</v>
      </c>
      <c r="H25" s="84">
        <v>97.517077258845774</v>
      </c>
      <c r="I25" s="83">
        <v>0.6502868045821526</v>
      </c>
      <c r="J25" s="83">
        <v>-4.3373604433323925</v>
      </c>
      <c r="K25" s="83">
        <v>-4.9554227873183425</v>
      </c>
      <c r="L25" s="83">
        <v>17.471852135231455</v>
      </c>
      <c r="M25" s="85">
        <v>11.650625205733929</v>
      </c>
      <c r="O25" s="86">
        <v>1893</v>
      </c>
      <c r="P25" s="87">
        <v>588</v>
      </c>
      <c r="Q25" s="82">
        <v>93926</v>
      </c>
      <c r="R25" s="87">
        <v>56053</v>
      </c>
    </row>
    <row r="26" spans="2:18" x14ac:dyDescent="0.2">
      <c r="B26" s="68" t="s">
        <v>97</v>
      </c>
      <c r="M26" s="69"/>
      <c r="O26" s="70"/>
      <c r="P26" s="71"/>
      <c r="R26" s="71"/>
    </row>
    <row r="27" spans="2:18" x14ac:dyDescent="0.2">
      <c r="B27" s="73" t="s">
        <v>141</v>
      </c>
      <c r="C27" s="46">
        <v>1933023</v>
      </c>
      <c r="D27" s="46">
        <v>1082572.6803318521</v>
      </c>
      <c r="E27" s="46">
        <v>208373001.76395324</v>
      </c>
      <c r="F27" s="49">
        <v>56.004128266029539</v>
      </c>
      <c r="G27" s="50">
        <v>192.47945708372993</v>
      </c>
      <c r="H27" s="50">
        <v>107.7964420309294</v>
      </c>
      <c r="I27" s="49">
        <v>7.5492200131527847</v>
      </c>
      <c r="J27" s="49">
        <v>8.1296200571105324</v>
      </c>
      <c r="K27" s="49">
        <v>0.53965992860484646</v>
      </c>
      <c r="L27" s="49">
        <v>35.707650662074741</v>
      </c>
      <c r="M27" s="69">
        <v>36.440010472759361</v>
      </c>
      <c r="O27" s="70">
        <v>49</v>
      </c>
      <c r="P27" s="71">
        <v>28</v>
      </c>
      <c r="Q27" s="46">
        <v>5336</v>
      </c>
      <c r="R27" s="71">
        <v>4107</v>
      </c>
    </row>
    <row r="28" spans="2:18" x14ac:dyDescent="0.2">
      <c r="B28" s="73" t="s">
        <v>142</v>
      </c>
      <c r="C28" s="46">
        <v>425139</v>
      </c>
      <c r="D28" s="46">
        <v>239950.45644160078</v>
      </c>
      <c r="E28" s="46">
        <v>41490967.520450182</v>
      </c>
      <c r="F28" s="49">
        <v>56.440471573203297</v>
      </c>
      <c r="G28" s="50">
        <v>172.91472638039457</v>
      </c>
      <c r="H28" s="50">
        <v>97.593886988608858</v>
      </c>
      <c r="I28" s="49">
        <v>-1.4419543813853426</v>
      </c>
      <c r="J28" s="49">
        <v>-7.1671151762700971</v>
      </c>
      <c r="K28" s="49">
        <v>-5.8089228119423444</v>
      </c>
      <c r="L28" s="49">
        <v>28.355571475770571</v>
      </c>
      <c r="M28" s="69">
        <v>20.899495404074358</v>
      </c>
      <c r="O28" s="70">
        <v>14</v>
      </c>
      <c r="P28" s="71">
        <v>5</v>
      </c>
      <c r="Q28" s="46">
        <v>1163</v>
      </c>
      <c r="R28" s="71">
        <v>691</v>
      </c>
    </row>
    <row r="29" spans="2:18" x14ac:dyDescent="0.2">
      <c r="B29" s="73" t="s">
        <v>143</v>
      </c>
      <c r="M29" s="69"/>
      <c r="O29" s="70">
        <v>4</v>
      </c>
      <c r="P29" s="71">
        <v>0</v>
      </c>
      <c r="Q29" s="46">
        <v>187</v>
      </c>
      <c r="R29" s="71">
        <v>0</v>
      </c>
    </row>
    <row r="30" spans="2:18" x14ac:dyDescent="0.2">
      <c r="B30" s="73" t="s">
        <v>144</v>
      </c>
      <c r="M30" s="69"/>
      <c r="O30" s="70">
        <v>13</v>
      </c>
      <c r="P30" s="71">
        <v>0</v>
      </c>
      <c r="Q30" s="46">
        <v>591</v>
      </c>
      <c r="R30" s="71">
        <v>0</v>
      </c>
    </row>
    <row r="31" spans="2:18" x14ac:dyDescent="0.2">
      <c r="B31" s="73" t="s">
        <v>145</v>
      </c>
      <c r="M31" s="69"/>
      <c r="O31" s="70">
        <v>8</v>
      </c>
      <c r="P31" s="71">
        <v>5</v>
      </c>
      <c r="Q31" s="46">
        <v>859</v>
      </c>
      <c r="R31" s="71">
        <v>772</v>
      </c>
    </row>
    <row r="32" spans="2:18" x14ac:dyDescent="0.2">
      <c r="B32" s="73" t="s">
        <v>146</v>
      </c>
      <c r="M32" s="69"/>
      <c r="O32" s="70">
        <v>12</v>
      </c>
      <c r="P32" s="71">
        <v>3</v>
      </c>
      <c r="Q32" s="46">
        <v>668</v>
      </c>
      <c r="R32" s="71">
        <v>300</v>
      </c>
    </row>
    <row r="33" spans="2:18" x14ac:dyDescent="0.2">
      <c r="B33" s="73" t="s">
        <v>147</v>
      </c>
      <c r="M33" s="69"/>
      <c r="O33" s="70">
        <v>2</v>
      </c>
      <c r="P33" s="71">
        <v>0</v>
      </c>
      <c r="Q33" s="46">
        <v>59</v>
      </c>
      <c r="R33" s="71">
        <v>0</v>
      </c>
    </row>
    <row r="34" spans="2:18" x14ac:dyDescent="0.2">
      <c r="B34" s="81" t="s">
        <v>99</v>
      </c>
      <c r="C34" s="82">
        <v>3213954</v>
      </c>
      <c r="D34" s="82">
        <v>1749924.2593179401</v>
      </c>
      <c r="E34" s="82">
        <v>344375846.67825472</v>
      </c>
      <c r="F34" s="83">
        <v>54.447707071038977</v>
      </c>
      <c r="G34" s="84">
        <v>196.79471545384513</v>
      </c>
      <c r="H34" s="84">
        <v>107.15021020159428</v>
      </c>
      <c r="I34" s="83">
        <v>5.0282590189488197</v>
      </c>
      <c r="J34" s="83">
        <v>6.4359867076177082</v>
      </c>
      <c r="K34" s="83">
        <v>1.3403323085169594</v>
      </c>
      <c r="L34" s="83">
        <v>35.793164988586675</v>
      </c>
      <c r="M34" s="85">
        <v>37.61324465170361</v>
      </c>
      <c r="O34" s="86">
        <v>102</v>
      </c>
      <c r="P34" s="87">
        <v>41</v>
      </c>
      <c r="Q34" s="82">
        <v>8863</v>
      </c>
      <c r="R34" s="87">
        <v>5870</v>
      </c>
    </row>
    <row r="35" spans="2:18" x14ac:dyDescent="0.2">
      <c r="B35" s="68" t="s">
        <v>100</v>
      </c>
      <c r="M35" s="69"/>
      <c r="O35" s="70"/>
      <c r="P35" s="71"/>
      <c r="R35" s="71"/>
    </row>
    <row r="36" spans="2:18" x14ac:dyDescent="0.2">
      <c r="B36" s="73" t="s">
        <v>148</v>
      </c>
      <c r="C36" s="46">
        <v>7517281</v>
      </c>
      <c r="D36" s="46">
        <v>4116841.7931634979</v>
      </c>
      <c r="E36" s="46">
        <v>771249003.81846011</v>
      </c>
      <c r="F36" s="49">
        <v>54.765037959383164</v>
      </c>
      <c r="G36" s="50">
        <v>187.33996654892354</v>
      </c>
      <c r="H36" s="50">
        <v>102.59680379361369</v>
      </c>
      <c r="I36" s="49">
        <v>-2.1692319224816776</v>
      </c>
      <c r="J36" s="49">
        <v>5.7430442743515693</v>
      </c>
      <c r="K36" s="49">
        <v>8.0877175477645853</v>
      </c>
      <c r="L36" s="49">
        <v>24.303119471658153</v>
      </c>
      <c r="M36" s="69">
        <v>34.35640467747114</v>
      </c>
      <c r="O36" s="70">
        <v>293</v>
      </c>
      <c r="P36" s="71">
        <v>150</v>
      </c>
      <c r="Q36" s="46">
        <v>20429</v>
      </c>
      <c r="R36" s="71">
        <v>15401</v>
      </c>
    </row>
    <row r="37" spans="2:18" x14ac:dyDescent="0.2">
      <c r="B37" s="73" t="s">
        <v>149</v>
      </c>
      <c r="C37" s="46">
        <v>7346065</v>
      </c>
      <c r="D37" s="46">
        <v>4060265.3750915383</v>
      </c>
      <c r="E37" s="46">
        <v>991360729.17572701</v>
      </c>
      <c r="F37" s="49">
        <v>55.271296606979902</v>
      </c>
      <c r="G37" s="50">
        <v>244.16156029047161</v>
      </c>
      <c r="H37" s="50">
        <v>134.95126018837664</v>
      </c>
      <c r="I37" s="49">
        <v>-0.52830835572419588</v>
      </c>
      <c r="J37" s="49">
        <v>7.2434047194856674</v>
      </c>
      <c r="K37" s="49">
        <v>7.8129897528882157</v>
      </c>
      <c r="L37" s="49">
        <v>18.439980669041663</v>
      </c>
      <c r="M37" s="69">
        <v>27.693684222091456</v>
      </c>
      <c r="O37" s="70">
        <v>339</v>
      </c>
      <c r="P37" s="71">
        <v>130</v>
      </c>
      <c r="Q37" s="46">
        <v>20532</v>
      </c>
      <c r="R37" s="71">
        <v>13968</v>
      </c>
    </row>
    <row r="38" spans="2:18" x14ac:dyDescent="0.2">
      <c r="B38" s="73" t="s">
        <v>150</v>
      </c>
      <c r="C38" s="46">
        <v>419572</v>
      </c>
      <c r="D38" s="46">
        <v>320844.90384961542</v>
      </c>
      <c r="E38" s="46">
        <v>52896204.585243441</v>
      </c>
      <c r="F38" s="49">
        <v>76.469569906861139</v>
      </c>
      <c r="G38" s="50">
        <v>164.86534132403312</v>
      </c>
      <c r="H38" s="50">
        <v>126.07181743596675</v>
      </c>
      <c r="I38" s="49">
        <v>-0.12925032431596112</v>
      </c>
      <c r="J38" s="49">
        <v>1.2240536079273452</v>
      </c>
      <c r="K38" s="49">
        <v>1.355055345622256</v>
      </c>
      <c r="L38" s="49">
        <v>8.3166781102034655</v>
      </c>
      <c r="M38" s="69">
        <v>9.7844290472021189</v>
      </c>
      <c r="O38" s="70">
        <v>55</v>
      </c>
      <c r="P38" s="71">
        <v>11</v>
      </c>
      <c r="Q38" s="46">
        <v>1148</v>
      </c>
      <c r="R38" s="71">
        <v>288</v>
      </c>
    </row>
    <row r="39" spans="2:18" x14ac:dyDescent="0.2">
      <c r="B39" s="73" t="s">
        <v>151</v>
      </c>
      <c r="C39" s="46">
        <v>1318008</v>
      </c>
      <c r="D39" s="46">
        <v>847327.04111213109</v>
      </c>
      <c r="E39" s="46">
        <v>144070142.98809898</v>
      </c>
      <c r="F39" s="49">
        <v>64.2884596384947</v>
      </c>
      <c r="G39" s="50">
        <v>170.02896874269993</v>
      </c>
      <c r="H39" s="50">
        <v>109.30900494389941</v>
      </c>
      <c r="I39" s="49">
        <v>-0.24695917794305636</v>
      </c>
      <c r="J39" s="49">
        <v>-2.3419386322711984</v>
      </c>
      <c r="K39" s="49">
        <v>-2.1001660070414148</v>
      </c>
      <c r="L39" s="49">
        <v>5.6261680901066811</v>
      </c>
      <c r="M39" s="69">
        <v>3.407843213351041</v>
      </c>
      <c r="O39" s="70">
        <v>84</v>
      </c>
      <c r="P39" s="71">
        <v>25</v>
      </c>
      <c r="Q39" s="46">
        <v>3600</v>
      </c>
      <c r="R39" s="71">
        <v>1066</v>
      </c>
    </row>
    <row r="40" spans="2:18" x14ac:dyDescent="0.2">
      <c r="B40" s="73" t="s">
        <v>152</v>
      </c>
      <c r="C40" s="46">
        <v>777462</v>
      </c>
      <c r="D40" s="46">
        <v>446185.37860419042</v>
      </c>
      <c r="E40" s="46">
        <v>78365781.322892889</v>
      </c>
      <c r="F40" s="49">
        <v>57.389991871524323</v>
      </c>
      <c r="G40" s="50">
        <v>175.63502768299119</v>
      </c>
      <c r="H40" s="50">
        <v>100.79692811081813</v>
      </c>
      <c r="I40" s="49">
        <v>5.6923014179094329</v>
      </c>
      <c r="J40" s="49">
        <v>1.8665073185014087</v>
      </c>
      <c r="K40" s="49">
        <v>-3.6197471793351776</v>
      </c>
      <c r="L40" s="49">
        <v>21.334310517540352</v>
      </c>
      <c r="M40" s="69">
        <v>16.942315234905166</v>
      </c>
      <c r="O40" s="70">
        <v>60</v>
      </c>
      <c r="P40" s="71">
        <v>24</v>
      </c>
      <c r="Q40" s="46">
        <v>2195</v>
      </c>
      <c r="R40" s="71">
        <v>1355</v>
      </c>
    </row>
    <row r="41" spans="2:18" x14ac:dyDescent="0.2">
      <c r="B41" s="73" t="s">
        <v>153</v>
      </c>
      <c r="C41" s="46">
        <v>672028</v>
      </c>
      <c r="D41" s="46">
        <v>390439.32925855188</v>
      </c>
      <c r="E41" s="46">
        <v>58402815.068078928</v>
      </c>
      <c r="F41" s="49">
        <v>58.098669885563083</v>
      </c>
      <c r="G41" s="50">
        <v>149.58230560170884</v>
      </c>
      <c r="H41" s="50">
        <v>86.905329938750953</v>
      </c>
      <c r="I41" s="49">
        <v>1.9096650920864073</v>
      </c>
      <c r="J41" s="49">
        <v>6.0382018008081326</v>
      </c>
      <c r="K41" s="49">
        <v>4.0511728744315105</v>
      </c>
      <c r="L41" s="49">
        <v>5.3815395050717498</v>
      </c>
      <c r="M41" s="69">
        <v>9.6507278482249443</v>
      </c>
      <c r="O41" s="70">
        <v>51</v>
      </c>
      <c r="P41" s="71">
        <v>15</v>
      </c>
      <c r="Q41" s="46">
        <v>1821</v>
      </c>
      <c r="R41" s="71">
        <v>947</v>
      </c>
    </row>
    <row r="42" spans="2:18" x14ac:dyDescent="0.2">
      <c r="B42" s="73" t="s">
        <v>154</v>
      </c>
      <c r="C42" s="46">
        <v>888441</v>
      </c>
      <c r="D42" s="46">
        <v>539805.01363297983</v>
      </c>
      <c r="E42" s="46">
        <v>83161545.460121393</v>
      </c>
      <c r="F42" s="49">
        <v>60.758678812997132</v>
      </c>
      <c r="G42" s="50">
        <v>154.05849030639786</v>
      </c>
      <c r="H42" s="50">
        <v>93.603903309416594</v>
      </c>
      <c r="I42" s="49">
        <v>0.7120023578489163</v>
      </c>
      <c r="J42" s="49">
        <v>10.622797495463837</v>
      </c>
      <c r="K42" s="49">
        <v>9.8407289156496169</v>
      </c>
      <c r="L42" s="49">
        <v>7.3297118259116774</v>
      </c>
      <c r="M42" s="69">
        <v>17.891737812722848</v>
      </c>
      <c r="O42" s="70">
        <v>60</v>
      </c>
      <c r="P42" s="71">
        <v>20</v>
      </c>
      <c r="Q42" s="46">
        <v>2450</v>
      </c>
      <c r="R42" s="71">
        <v>1185</v>
      </c>
    </row>
    <row r="43" spans="2:18" x14ac:dyDescent="0.2">
      <c r="B43" s="73" t="s">
        <v>155</v>
      </c>
      <c r="C43" s="46">
        <v>648760</v>
      </c>
      <c r="D43" s="46">
        <v>364286.90066225163</v>
      </c>
      <c r="E43" s="46">
        <v>54287246.976437509</v>
      </c>
      <c r="F43" s="49">
        <v>56.151257886160003</v>
      </c>
      <c r="G43" s="50">
        <v>149.02332990219128</v>
      </c>
      <c r="H43" s="50">
        <v>83.678474283922426</v>
      </c>
      <c r="I43" s="49">
        <v>5.0773227601666306</v>
      </c>
      <c r="J43" s="49">
        <v>7.4711408912455495</v>
      </c>
      <c r="K43" s="49">
        <v>2.2781491459401759</v>
      </c>
      <c r="L43" s="49">
        <v>7.4352669605531769</v>
      </c>
      <c r="M43" s="69">
        <v>9.8828025773018044</v>
      </c>
      <c r="O43" s="70">
        <v>58</v>
      </c>
      <c r="P43" s="71">
        <v>4</v>
      </c>
      <c r="Q43" s="46">
        <v>1880</v>
      </c>
      <c r="R43" s="71">
        <v>151</v>
      </c>
    </row>
    <row r="44" spans="2:18" x14ac:dyDescent="0.2">
      <c r="B44" s="73" t="s">
        <v>156</v>
      </c>
      <c r="C44" s="46">
        <v>1361038</v>
      </c>
      <c r="D44" s="46">
        <v>867639.43656478194</v>
      </c>
      <c r="E44" s="46">
        <v>123866160.24928422</v>
      </c>
      <c r="F44" s="49">
        <v>63.748362394347687</v>
      </c>
      <c r="G44" s="50">
        <v>142.76225241639972</v>
      </c>
      <c r="H44" s="50">
        <v>91.008598032739883</v>
      </c>
      <c r="I44" s="49">
        <v>0.61714066046174665</v>
      </c>
      <c r="J44" s="49">
        <v>9.7047680191156314</v>
      </c>
      <c r="K44" s="49">
        <v>9.0318879060400636</v>
      </c>
      <c r="L44" s="49">
        <v>8.7888543120334788</v>
      </c>
      <c r="M44" s="69">
        <v>18.61454168766614</v>
      </c>
      <c r="O44" s="70">
        <v>141</v>
      </c>
      <c r="P44" s="71">
        <v>22</v>
      </c>
      <c r="Q44" s="46">
        <v>3729</v>
      </c>
      <c r="R44" s="71">
        <v>780</v>
      </c>
    </row>
    <row r="45" spans="2:18" x14ac:dyDescent="0.2">
      <c r="B45" s="73" t="s">
        <v>157</v>
      </c>
      <c r="C45" s="46">
        <v>3360567</v>
      </c>
      <c r="D45" s="46">
        <v>2096351.0944325537</v>
      </c>
      <c r="E45" s="46">
        <v>585410002.93467593</v>
      </c>
      <c r="F45" s="49">
        <v>62.380874847385982</v>
      </c>
      <c r="G45" s="50">
        <v>279.25188890801536</v>
      </c>
      <c r="H45" s="50">
        <v>174.19977132867041</v>
      </c>
      <c r="I45" s="49">
        <v>-0.47727311091979913</v>
      </c>
      <c r="J45" s="49">
        <v>-3.4630150591202451</v>
      </c>
      <c r="K45" s="49">
        <v>-3.000060429937609</v>
      </c>
      <c r="L45" s="49">
        <v>17.575386039014674</v>
      </c>
      <c r="M45" s="69">
        <v>14.048053407106075</v>
      </c>
      <c r="O45" s="70">
        <v>276</v>
      </c>
      <c r="P45" s="71">
        <v>75</v>
      </c>
      <c r="Q45" s="46">
        <v>9302</v>
      </c>
      <c r="R45" s="71">
        <v>4116</v>
      </c>
    </row>
    <row r="46" spans="2:18" x14ac:dyDescent="0.2">
      <c r="B46" s="73" t="s">
        <v>158</v>
      </c>
      <c r="C46" s="46">
        <v>1395772</v>
      </c>
      <c r="D46" s="46">
        <v>900475.49187375524</v>
      </c>
      <c r="E46" s="46">
        <v>137359406.95594668</v>
      </c>
      <c r="F46" s="49">
        <v>64.514511816668858</v>
      </c>
      <c r="G46" s="50">
        <v>152.5409721813997</v>
      </c>
      <c r="H46" s="50">
        <v>98.411063523230652</v>
      </c>
      <c r="I46" s="49">
        <v>2.2969264866259365</v>
      </c>
      <c r="J46" s="49">
        <v>-2.1657098583005925</v>
      </c>
      <c r="K46" s="49">
        <v>-4.362434433020062</v>
      </c>
      <c r="L46" s="49">
        <v>8.7481152962349125</v>
      </c>
      <c r="M46" s="69">
        <v>4.0040500693536618</v>
      </c>
      <c r="O46" s="70">
        <v>71</v>
      </c>
      <c r="P46" s="71">
        <v>27</v>
      </c>
      <c r="Q46" s="46">
        <v>3831</v>
      </c>
      <c r="R46" s="71">
        <v>2023</v>
      </c>
    </row>
    <row r="47" spans="2:18" x14ac:dyDescent="0.2">
      <c r="B47" s="73" t="s">
        <v>159</v>
      </c>
      <c r="C47" s="46">
        <v>5125201</v>
      </c>
      <c r="D47" s="46">
        <v>2660309.0016104067</v>
      </c>
      <c r="E47" s="46">
        <v>571966542.737095</v>
      </c>
      <c r="F47" s="49">
        <v>51.906432579139953</v>
      </c>
      <c r="G47" s="50">
        <v>215.00004036781348</v>
      </c>
      <c r="H47" s="50">
        <v>111.59885099864279</v>
      </c>
      <c r="I47" s="49">
        <v>2.4344669969090988</v>
      </c>
      <c r="J47" s="49">
        <v>3.9340475638309007</v>
      </c>
      <c r="K47" s="49">
        <v>1.4639413967382244</v>
      </c>
      <c r="L47" s="49">
        <v>27.143267295491718</v>
      </c>
      <c r="M47" s="69">
        <v>29.0045702186091</v>
      </c>
      <c r="O47" s="70">
        <v>245</v>
      </c>
      <c r="P47" s="71">
        <v>89</v>
      </c>
      <c r="Q47" s="46">
        <v>14111</v>
      </c>
      <c r="R47" s="71">
        <v>7890</v>
      </c>
    </row>
    <row r="48" spans="2:18" x14ac:dyDescent="0.2">
      <c r="B48" s="73" t="s">
        <v>160</v>
      </c>
      <c r="C48" s="46">
        <v>1170165</v>
      </c>
      <c r="D48" s="46">
        <v>720157.13877963368</v>
      </c>
      <c r="E48" s="46">
        <v>264737684.97875836</v>
      </c>
      <c r="F48" s="49">
        <v>61.543213032318832</v>
      </c>
      <c r="G48" s="50">
        <v>367.61099865979037</v>
      </c>
      <c r="H48" s="50">
        <v>226.23962003542948</v>
      </c>
      <c r="I48" s="49">
        <v>-1.7227999509523146</v>
      </c>
      <c r="J48" s="49">
        <v>6.9170478955237442</v>
      </c>
      <c r="K48" s="49">
        <v>8.7913044350409866</v>
      </c>
      <c r="L48" s="49">
        <v>17.588153434681558</v>
      </c>
      <c r="M48" s="69">
        <v>27.92568598258995</v>
      </c>
      <c r="O48" s="70">
        <v>72</v>
      </c>
      <c r="P48" s="71">
        <v>30</v>
      </c>
      <c r="Q48" s="46">
        <v>3216</v>
      </c>
      <c r="R48" s="71">
        <v>2147</v>
      </c>
    </row>
    <row r="49" spans="2:18" x14ac:dyDescent="0.2">
      <c r="B49" s="81" t="s">
        <v>102</v>
      </c>
      <c r="C49" s="82">
        <v>32022940</v>
      </c>
      <c r="D49" s="82">
        <v>18086210.980768908</v>
      </c>
      <c r="E49" s="82">
        <v>3937840441.2571659</v>
      </c>
      <c r="F49" s="83">
        <v>56.478920988419262</v>
      </c>
      <c r="G49" s="84">
        <v>217.72611441082253</v>
      </c>
      <c r="H49" s="84">
        <v>122.96936012924378</v>
      </c>
      <c r="I49" s="83">
        <v>3.4530923919946485E-2</v>
      </c>
      <c r="J49" s="83">
        <v>4.8716419661583803</v>
      </c>
      <c r="K49" s="83">
        <v>4.8354413196059927</v>
      </c>
      <c r="L49" s="83">
        <v>19.516728011832051</v>
      </c>
      <c r="M49" s="85">
        <v>25.295889262110148</v>
      </c>
      <c r="O49" s="86">
        <v>1807</v>
      </c>
      <c r="P49" s="87">
        <v>624</v>
      </c>
      <c r="Q49" s="82">
        <v>88416</v>
      </c>
      <c r="R49" s="87">
        <v>51489</v>
      </c>
    </row>
    <row r="50" spans="2:18" x14ac:dyDescent="0.2">
      <c r="B50" s="68" t="s">
        <v>103</v>
      </c>
      <c r="M50" s="69"/>
      <c r="O50" s="70"/>
      <c r="P50" s="71"/>
      <c r="R50" s="71"/>
    </row>
    <row r="51" spans="2:18" x14ac:dyDescent="0.2">
      <c r="B51" s="73" t="s">
        <v>161</v>
      </c>
      <c r="C51" s="46">
        <v>3564108</v>
      </c>
      <c r="D51" s="46">
        <v>2113374.7126317592</v>
      </c>
      <c r="E51" s="46">
        <v>364054400.99955487</v>
      </c>
      <c r="F51" s="49">
        <v>59.296034593557742</v>
      </c>
      <c r="G51" s="50">
        <v>172.26211652083342</v>
      </c>
      <c r="H51" s="50">
        <v>102.14460420378813</v>
      </c>
      <c r="I51" s="49">
        <v>6.8618265083056764</v>
      </c>
      <c r="J51" s="49">
        <v>11.67042625969534</v>
      </c>
      <c r="K51" s="49">
        <v>4.4998292733867631</v>
      </c>
      <c r="L51" s="49">
        <v>18.392962194242084</v>
      </c>
      <c r="M51" s="69">
        <v>23.720443364780142</v>
      </c>
      <c r="O51" s="70">
        <v>126</v>
      </c>
      <c r="P51" s="71">
        <v>77</v>
      </c>
      <c r="Q51" s="46">
        <v>9711</v>
      </c>
      <c r="R51" s="71">
        <v>8085</v>
      </c>
    </row>
    <row r="52" spans="2:18" x14ac:dyDescent="0.2">
      <c r="B52" s="73" t="s">
        <v>162</v>
      </c>
      <c r="C52" s="46">
        <v>90885</v>
      </c>
      <c r="D52" s="46">
        <v>60494.055846123767</v>
      </c>
      <c r="E52" s="46">
        <v>10378685.310530653</v>
      </c>
      <c r="F52" s="49">
        <v>66.561100122268542</v>
      </c>
      <c r="G52" s="50">
        <v>171.56537390930586</v>
      </c>
      <c r="H52" s="50">
        <v>114.19580030291746</v>
      </c>
      <c r="M52" s="69"/>
      <c r="O52" s="70">
        <v>8</v>
      </c>
      <c r="P52" s="71">
        <v>6</v>
      </c>
      <c r="Q52" s="46">
        <v>249</v>
      </c>
      <c r="R52" s="71">
        <v>212</v>
      </c>
    </row>
    <row r="53" spans="2:18" x14ac:dyDescent="0.2">
      <c r="B53" s="73" t="s">
        <v>163</v>
      </c>
      <c r="C53" s="46">
        <v>191175</v>
      </c>
      <c r="D53" s="46">
        <v>102110.17741935483</v>
      </c>
      <c r="E53" s="46">
        <v>20635108.619723905</v>
      </c>
      <c r="F53" s="49">
        <v>53.411888280033914</v>
      </c>
      <c r="G53" s="50">
        <v>202.08669832173408</v>
      </c>
      <c r="H53" s="50">
        <v>107.93832153641377</v>
      </c>
      <c r="I53" s="49">
        <v>2.6360293130754568</v>
      </c>
      <c r="J53" s="49">
        <v>-1.1026095861076655</v>
      </c>
      <c r="K53" s="49">
        <v>-3.6426184101625112</v>
      </c>
      <c r="L53" s="49">
        <v>13.872060649015602</v>
      </c>
      <c r="M53" s="69">
        <v>9.7241360037837836</v>
      </c>
      <c r="O53" s="70">
        <v>10</v>
      </c>
      <c r="P53" s="71">
        <v>4</v>
      </c>
      <c r="Q53" s="46">
        <v>510</v>
      </c>
      <c r="R53" s="71">
        <v>310</v>
      </c>
    </row>
    <row r="54" spans="2:18" x14ac:dyDescent="0.2">
      <c r="B54" s="73" t="s">
        <v>164</v>
      </c>
      <c r="M54" s="69"/>
      <c r="O54" s="70">
        <v>5</v>
      </c>
      <c r="P54" s="71">
        <v>3</v>
      </c>
      <c r="Q54" s="46">
        <v>185</v>
      </c>
      <c r="R54" s="71">
        <v>122</v>
      </c>
    </row>
    <row r="55" spans="2:18" x14ac:dyDescent="0.2">
      <c r="B55" s="73" t="s">
        <v>165</v>
      </c>
      <c r="C55" s="46">
        <v>386302</v>
      </c>
      <c r="D55" s="46">
        <v>282332.37176918011</v>
      </c>
      <c r="E55" s="46">
        <v>43789143.40571662</v>
      </c>
      <c r="F55" s="49">
        <v>73.085920282364597</v>
      </c>
      <c r="G55" s="50">
        <v>155.09784843771399</v>
      </c>
      <c r="H55" s="50">
        <v>113.35468986885033</v>
      </c>
      <c r="I55" s="49">
        <v>3.2547945205479452</v>
      </c>
      <c r="J55" s="49">
        <v>1.2500304434538696E-3</v>
      </c>
      <c r="K55" s="49">
        <v>-3.1509863588018647</v>
      </c>
      <c r="L55" s="49">
        <v>-0.80590891862855318</v>
      </c>
      <c r="M55" s="69">
        <v>-3.931501197347548</v>
      </c>
      <c r="O55" s="70">
        <v>30</v>
      </c>
      <c r="P55" s="71">
        <v>5</v>
      </c>
      <c r="Q55" s="46">
        <v>1061</v>
      </c>
      <c r="R55" s="71">
        <v>298</v>
      </c>
    </row>
    <row r="56" spans="2:18" x14ac:dyDescent="0.2">
      <c r="B56" s="73" t="s">
        <v>166</v>
      </c>
      <c r="C56" s="46">
        <v>224842</v>
      </c>
      <c r="D56" s="46">
        <v>88084.844268219487</v>
      </c>
      <c r="E56" s="46">
        <v>12440302.722718928</v>
      </c>
      <c r="F56" s="49">
        <v>39.176330164390762</v>
      </c>
      <c r="G56" s="50">
        <v>141.23091010796418</v>
      </c>
      <c r="H56" s="50">
        <v>55.329087638069971</v>
      </c>
      <c r="I56" s="49">
        <v>0.32662531792423366</v>
      </c>
      <c r="J56" s="49">
        <v>-35.59520939562924</v>
      </c>
      <c r="K56" s="49">
        <v>-35.80488688787986</v>
      </c>
      <c r="L56" s="49">
        <v>-6.9391501621671283</v>
      </c>
      <c r="M56" s="69">
        <v>-40.259482183512333</v>
      </c>
      <c r="O56" s="70">
        <v>20</v>
      </c>
      <c r="P56" s="71">
        <v>4</v>
      </c>
      <c r="Q56" s="46">
        <v>620</v>
      </c>
      <c r="R56" s="71">
        <v>187</v>
      </c>
    </row>
    <row r="57" spans="2:18" x14ac:dyDescent="0.2">
      <c r="B57" s="73" t="s">
        <v>167</v>
      </c>
      <c r="C57" s="46">
        <v>443475</v>
      </c>
      <c r="D57" s="46">
        <v>275051.32133676094</v>
      </c>
      <c r="E57" s="46">
        <v>39089423.674219728</v>
      </c>
      <c r="F57" s="49">
        <v>62.021832422743316</v>
      </c>
      <c r="G57" s="50">
        <v>142.11683653888116</v>
      </c>
      <c r="H57" s="50">
        <v>88.143466202648909</v>
      </c>
      <c r="I57" s="49">
        <v>0</v>
      </c>
      <c r="J57" s="49">
        <v>10.60363087668626</v>
      </c>
      <c r="K57" s="49">
        <v>10.603630876646566</v>
      </c>
      <c r="L57" s="49">
        <v>1.8307684349802382</v>
      </c>
      <c r="M57" s="69">
        <v>12.628527238801976</v>
      </c>
      <c r="O57" s="70">
        <v>31</v>
      </c>
      <c r="P57" s="71">
        <v>7</v>
      </c>
      <c r="Q57" s="46">
        <v>1215</v>
      </c>
      <c r="R57" s="71">
        <v>405</v>
      </c>
    </row>
    <row r="58" spans="2:18" x14ac:dyDescent="0.2">
      <c r="B58" s="73" t="s">
        <v>168</v>
      </c>
      <c r="M58" s="69"/>
      <c r="O58" s="70">
        <v>11</v>
      </c>
      <c r="P58" s="71">
        <v>2</v>
      </c>
      <c r="Q58" s="46">
        <v>289</v>
      </c>
      <c r="R58" s="71">
        <v>114</v>
      </c>
    </row>
    <row r="59" spans="2:18" x14ac:dyDescent="0.2">
      <c r="B59" s="73" t="s">
        <v>169</v>
      </c>
      <c r="C59" s="46">
        <v>430205</v>
      </c>
      <c r="D59" s="46">
        <v>246499.27259493573</v>
      </c>
      <c r="E59" s="46">
        <v>36335090.765815005</v>
      </c>
      <c r="F59" s="49">
        <v>57.298095697385136</v>
      </c>
      <c r="G59" s="50">
        <v>147.40445431465139</v>
      </c>
      <c r="H59" s="50">
        <v>84.459945295417313</v>
      </c>
      <c r="I59" s="49">
        <v>0.13966317896672525</v>
      </c>
      <c r="J59" s="49">
        <v>2.5351207071511741</v>
      </c>
      <c r="K59" s="49">
        <v>2.3921166220359584</v>
      </c>
      <c r="L59" s="49">
        <v>2.8488349184735551</v>
      </c>
      <c r="M59" s="69">
        <v>5.3090989941185347</v>
      </c>
      <c r="O59" s="70">
        <v>47</v>
      </c>
      <c r="P59" s="71">
        <v>9</v>
      </c>
      <c r="Q59" s="46">
        <v>1181</v>
      </c>
      <c r="R59" s="71">
        <v>238</v>
      </c>
    </row>
    <row r="60" spans="2:18" x14ac:dyDescent="0.2">
      <c r="B60" s="73" t="s">
        <v>170</v>
      </c>
      <c r="M60" s="69"/>
      <c r="O60" s="70">
        <v>8</v>
      </c>
      <c r="P60" s="71">
        <v>2</v>
      </c>
      <c r="Q60" s="46">
        <v>298</v>
      </c>
      <c r="R60" s="71">
        <v>127</v>
      </c>
    </row>
    <row r="61" spans="2:18" x14ac:dyDescent="0.2">
      <c r="B61" s="73" t="s">
        <v>171</v>
      </c>
      <c r="C61" s="46">
        <v>195518</v>
      </c>
      <c r="D61" s="46">
        <v>128604.40344711838</v>
      </c>
      <c r="E61" s="46">
        <v>17851791.030353859</v>
      </c>
      <c r="F61" s="49">
        <v>65.77624742843031</v>
      </c>
      <c r="G61" s="50">
        <v>138.81166236811202</v>
      </c>
      <c r="H61" s="50">
        <v>91.305102498766658</v>
      </c>
      <c r="I61" s="49">
        <v>-1.169679323870759</v>
      </c>
      <c r="J61" s="49">
        <v>-2.3409387945353197</v>
      </c>
      <c r="K61" s="49">
        <v>-1.1851215928654233</v>
      </c>
      <c r="L61" s="49">
        <v>6.3164340803516676</v>
      </c>
      <c r="M61" s="69">
        <v>5.0564550632813123</v>
      </c>
      <c r="O61" s="70">
        <v>14</v>
      </c>
      <c r="P61" s="71">
        <v>4</v>
      </c>
      <c r="Q61" s="46">
        <v>534</v>
      </c>
      <c r="R61" s="71">
        <v>195</v>
      </c>
    </row>
    <row r="62" spans="2:18" x14ac:dyDescent="0.2">
      <c r="B62" s="73" t="s">
        <v>172</v>
      </c>
      <c r="C62" s="46">
        <v>74095</v>
      </c>
      <c r="D62" s="46">
        <v>51556.589177489179</v>
      </c>
      <c r="E62" s="46">
        <v>6308085.0287910737</v>
      </c>
      <c r="F62" s="49">
        <v>69.58173854847044</v>
      </c>
      <c r="G62" s="50">
        <v>122.35264452958289</v>
      </c>
      <c r="H62" s="50">
        <v>85.1350972237138</v>
      </c>
      <c r="M62" s="69"/>
      <c r="O62" s="70">
        <v>11</v>
      </c>
      <c r="P62" s="71">
        <v>3</v>
      </c>
      <c r="Q62" s="46">
        <v>203</v>
      </c>
      <c r="R62" s="71">
        <v>49</v>
      </c>
    </row>
    <row r="63" spans="2:18" x14ac:dyDescent="0.2">
      <c r="B63" s="81" t="s">
        <v>105</v>
      </c>
      <c r="C63" s="82">
        <v>5882570</v>
      </c>
      <c r="D63" s="82">
        <v>3484020.1055550114</v>
      </c>
      <c r="E63" s="82">
        <v>588427350.23079944</v>
      </c>
      <c r="F63" s="83">
        <v>59.226156349265906</v>
      </c>
      <c r="G63" s="84">
        <v>168.89321312830421</v>
      </c>
      <c r="H63" s="84">
        <v>100.02895847066834</v>
      </c>
      <c r="I63" s="83">
        <v>5.06046999735499</v>
      </c>
      <c r="J63" s="83">
        <v>8.8336953548201063</v>
      </c>
      <c r="K63" s="83">
        <v>3.5914796093831867</v>
      </c>
      <c r="L63" s="83">
        <v>15.329398436054333</v>
      </c>
      <c r="M63" s="85">
        <v>19.471430264586573</v>
      </c>
      <c r="O63" s="86">
        <v>321</v>
      </c>
      <c r="P63" s="87">
        <v>126</v>
      </c>
      <c r="Q63" s="82">
        <v>16056</v>
      </c>
      <c r="R63" s="87">
        <v>10342</v>
      </c>
    </row>
    <row r="64" spans="2:18" x14ac:dyDescent="0.2">
      <c r="B64" s="68" t="s">
        <v>106</v>
      </c>
      <c r="M64" s="69"/>
      <c r="O64" s="70"/>
      <c r="P64" s="71"/>
      <c r="R64" s="71"/>
    </row>
    <row r="65" spans="2:18" x14ac:dyDescent="0.2">
      <c r="B65" s="73" t="s">
        <v>173</v>
      </c>
      <c r="C65" s="46">
        <v>1746958</v>
      </c>
      <c r="D65" s="46">
        <v>1212243.2106994425</v>
      </c>
      <c r="E65" s="46">
        <v>233109095.21508473</v>
      </c>
      <c r="F65" s="49">
        <v>69.391663148137653</v>
      </c>
      <c r="G65" s="50">
        <v>192.29564922090591</v>
      </c>
      <c r="H65" s="50">
        <v>133.43714915589541</v>
      </c>
      <c r="I65" s="49">
        <v>8.3864058960644297</v>
      </c>
      <c r="J65" s="49">
        <v>30.693631985666233</v>
      </c>
      <c r="K65" s="49">
        <v>20.581202877903163</v>
      </c>
      <c r="L65" s="49">
        <v>14.122818134993672</v>
      </c>
      <c r="M65" s="69">
        <v>37.610666865499262</v>
      </c>
      <c r="O65" s="70">
        <v>96</v>
      </c>
      <c r="P65" s="71">
        <v>35</v>
      </c>
      <c r="Q65" s="46">
        <v>4890</v>
      </c>
      <c r="R65" s="71">
        <v>3279</v>
      </c>
    </row>
    <row r="66" spans="2:18" x14ac:dyDescent="0.2">
      <c r="B66" s="73" t="s">
        <v>174</v>
      </c>
      <c r="C66" s="46">
        <v>268912</v>
      </c>
      <c r="D66" s="46">
        <v>180271.11548339753</v>
      </c>
      <c r="E66" s="46">
        <v>103026922.31587158</v>
      </c>
      <c r="F66" s="49">
        <v>67.037214956341685</v>
      </c>
      <c r="G66" s="50">
        <v>571.51098244222089</v>
      </c>
      <c r="H66" s="50">
        <v>383.12504579889179</v>
      </c>
      <c r="I66" s="49">
        <v>0.20233335444853914</v>
      </c>
      <c r="J66" s="49">
        <v>-0.91849165407768729</v>
      </c>
      <c r="K66" s="49">
        <v>-1.1185617848970681</v>
      </c>
      <c r="L66" s="49">
        <v>41.353028760931004</v>
      </c>
      <c r="M66" s="69">
        <v>39.771907799341015</v>
      </c>
      <c r="O66" s="70">
        <v>25</v>
      </c>
      <c r="P66" s="71">
        <v>3</v>
      </c>
      <c r="Q66" s="46">
        <v>737</v>
      </c>
      <c r="R66" s="71">
        <v>132</v>
      </c>
    </row>
    <row r="67" spans="2:18" x14ac:dyDescent="0.2">
      <c r="B67" s="73" t="s">
        <v>175</v>
      </c>
      <c r="C67" s="46">
        <v>812175</v>
      </c>
      <c r="D67" s="46">
        <v>498132.77727312665</v>
      </c>
      <c r="E67" s="46">
        <v>77239362.597279236</v>
      </c>
      <c r="F67" s="49">
        <v>61.33318278365212</v>
      </c>
      <c r="G67" s="50">
        <v>155.05778001620806</v>
      </c>
      <c r="H67" s="50">
        <v>95.10187163761411</v>
      </c>
      <c r="I67" s="49">
        <v>0.55080559496660997</v>
      </c>
      <c r="J67" s="49">
        <v>22.944866328935092</v>
      </c>
      <c r="K67" s="49">
        <v>22.271388679020415</v>
      </c>
      <c r="L67" s="49">
        <v>7.4094454242814223</v>
      </c>
      <c r="M67" s="69">
        <v>31.331020492731465</v>
      </c>
      <c r="O67" s="70">
        <v>54</v>
      </c>
      <c r="P67" s="71">
        <v>18</v>
      </c>
      <c r="Q67" s="46">
        <v>2244</v>
      </c>
      <c r="R67" s="71">
        <v>1313</v>
      </c>
    </row>
    <row r="68" spans="2:18" x14ac:dyDescent="0.2">
      <c r="B68" s="73" t="s">
        <v>176</v>
      </c>
      <c r="C68" s="46">
        <v>391311</v>
      </c>
      <c r="D68" s="46">
        <v>234268.75394695744</v>
      </c>
      <c r="E68" s="46">
        <v>55699450.331458956</v>
      </c>
      <c r="F68" s="49">
        <v>59.867663813937618</v>
      </c>
      <c r="G68" s="50">
        <v>237.75876805180042</v>
      </c>
      <c r="H68" s="50">
        <v>142.34061994541159</v>
      </c>
      <c r="I68" s="49">
        <v>0.76064033865747238</v>
      </c>
      <c r="J68" s="49">
        <v>-5.3366332782238954</v>
      </c>
      <c r="K68" s="49">
        <v>-6.0512454032819853</v>
      </c>
      <c r="L68" s="49">
        <v>18.307483046715991</v>
      </c>
      <c r="M68" s="69">
        <v>11.148406917015716</v>
      </c>
      <c r="O68" s="70">
        <v>33</v>
      </c>
      <c r="P68" s="71">
        <v>8</v>
      </c>
      <c r="Q68" s="46">
        <v>1072</v>
      </c>
      <c r="R68" s="71">
        <v>387</v>
      </c>
    </row>
    <row r="69" spans="2:18" x14ac:dyDescent="0.2">
      <c r="B69" s="73" t="s">
        <v>177</v>
      </c>
      <c r="M69" s="69"/>
      <c r="O69" s="70">
        <v>14</v>
      </c>
      <c r="P69" s="71">
        <v>3</v>
      </c>
      <c r="Q69" s="46">
        <v>533</v>
      </c>
      <c r="R69" s="71">
        <v>166</v>
      </c>
    </row>
    <row r="70" spans="2:18" x14ac:dyDescent="0.2">
      <c r="B70" s="81" t="s">
        <v>108</v>
      </c>
      <c r="C70" s="82">
        <v>3413901</v>
      </c>
      <c r="D70" s="82">
        <v>2252116.2375209485</v>
      </c>
      <c r="E70" s="82">
        <v>442277541.97143531</v>
      </c>
      <c r="F70" s="83">
        <v>65.968996685051749</v>
      </c>
      <c r="G70" s="84">
        <v>196.38308831620478</v>
      </c>
      <c r="H70" s="84">
        <v>129.55195302131941</v>
      </c>
      <c r="I70" s="83">
        <v>4.3756175889328066</v>
      </c>
      <c r="J70" s="83">
        <v>22.51844746179172</v>
      </c>
      <c r="K70" s="83">
        <v>17.382249122912821</v>
      </c>
      <c r="L70" s="83">
        <v>12.456380634220125</v>
      </c>
      <c r="M70" s="85">
        <v>32.003828870676777</v>
      </c>
      <c r="O70" s="86">
        <v>222</v>
      </c>
      <c r="P70" s="87">
        <v>67</v>
      </c>
      <c r="Q70" s="82">
        <v>9476</v>
      </c>
      <c r="R70" s="87">
        <v>5277</v>
      </c>
    </row>
    <row r="71" spans="2:18" x14ac:dyDescent="0.2">
      <c r="B71" s="68" t="s">
        <v>109</v>
      </c>
      <c r="M71" s="69"/>
      <c r="O71" s="70"/>
      <c r="P71" s="71"/>
      <c r="R71" s="71"/>
    </row>
    <row r="72" spans="2:18" x14ac:dyDescent="0.2">
      <c r="B72" s="73" t="s">
        <v>178</v>
      </c>
      <c r="C72" s="46">
        <v>13834694</v>
      </c>
      <c r="D72" s="46">
        <v>5917280.9551366074</v>
      </c>
      <c r="E72" s="46">
        <v>1120369227.5557852</v>
      </c>
      <c r="F72" s="49">
        <v>42.77131792822167</v>
      </c>
      <c r="G72" s="50">
        <v>189.33852153550822</v>
      </c>
      <c r="H72" s="50">
        <v>80.982581006546667</v>
      </c>
      <c r="I72" s="49">
        <v>13.95806744588746</v>
      </c>
      <c r="J72" s="49">
        <v>28.455265175929721</v>
      </c>
      <c r="K72" s="49">
        <v>12.721519463195714</v>
      </c>
      <c r="L72" s="49">
        <v>35.892280042732949</v>
      </c>
      <c r="M72" s="69">
        <v>53.179842897427527</v>
      </c>
      <c r="O72" s="70">
        <v>418</v>
      </c>
      <c r="P72" s="71">
        <v>252</v>
      </c>
      <c r="Q72" s="46">
        <v>39350</v>
      </c>
      <c r="R72" s="71">
        <v>31980</v>
      </c>
    </row>
    <row r="73" spans="2:18" x14ac:dyDescent="0.2">
      <c r="B73" s="73" t="s">
        <v>179</v>
      </c>
      <c r="C73" s="46">
        <v>455179</v>
      </c>
      <c r="D73" s="46">
        <v>262560.85096006276</v>
      </c>
      <c r="E73" s="46">
        <v>43365960.233832031</v>
      </c>
      <c r="F73" s="49">
        <v>57.682988661617244</v>
      </c>
      <c r="G73" s="50">
        <v>165.1653705236821</v>
      </c>
      <c r="H73" s="50">
        <v>95.272321952093648</v>
      </c>
      <c r="I73" s="49">
        <v>4.4386165374890441</v>
      </c>
      <c r="J73" s="49">
        <v>12.483960223194632</v>
      </c>
      <c r="K73" s="49">
        <v>7.7034184791045996</v>
      </c>
      <c r="L73" s="49">
        <v>9.1256840075292747</v>
      </c>
      <c r="M73" s="69">
        <v>17.532092114858163</v>
      </c>
      <c r="O73" s="70">
        <v>42</v>
      </c>
      <c r="P73" s="71">
        <v>13</v>
      </c>
      <c r="Q73" s="46">
        <v>1250</v>
      </c>
      <c r="R73" s="71">
        <v>545</v>
      </c>
    </row>
    <row r="74" spans="2:18" x14ac:dyDescent="0.2">
      <c r="B74" s="73" t="s">
        <v>180</v>
      </c>
      <c r="C74" s="46">
        <v>462215</v>
      </c>
      <c r="D74" s="46">
        <v>284419.7242339431</v>
      </c>
      <c r="E74" s="46">
        <v>46036833.142947502</v>
      </c>
      <c r="F74" s="49">
        <v>61.534074885917398</v>
      </c>
      <c r="G74" s="50">
        <v>161.86230848420672</v>
      </c>
      <c r="H74" s="50">
        <v>99.60047411474639</v>
      </c>
      <c r="I74" s="49">
        <v>0.26464495276521438</v>
      </c>
      <c r="J74" s="49">
        <v>31.579225600462625</v>
      </c>
      <c r="K74" s="49">
        <v>31.23192692953355</v>
      </c>
      <c r="L74" s="49">
        <v>15.440201636291734</v>
      </c>
      <c r="M74" s="69">
        <v>51.494401058584522</v>
      </c>
      <c r="O74" s="70">
        <v>46</v>
      </c>
      <c r="P74" s="71">
        <v>12</v>
      </c>
      <c r="Q74" s="46">
        <v>1273</v>
      </c>
      <c r="R74" s="71">
        <v>516</v>
      </c>
    </row>
    <row r="75" spans="2:18" x14ac:dyDescent="0.2">
      <c r="B75" s="73" t="s">
        <v>181</v>
      </c>
      <c r="M75" s="69"/>
      <c r="O75" s="70">
        <v>16</v>
      </c>
      <c r="P75" s="71">
        <v>2</v>
      </c>
      <c r="Q75" s="46">
        <v>354</v>
      </c>
      <c r="R75" s="71">
        <v>57</v>
      </c>
    </row>
    <row r="76" spans="2:18" x14ac:dyDescent="0.2">
      <c r="B76" s="73" t="s">
        <v>182</v>
      </c>
      <c r="C76" s="46">
        <v>314995</v>
      </c>
      <c r="D76" s="46">
        <v>178909.34715935335</v>
      </c>
      <c r="E76" s="46">
        <v>33794326.125823736</v>
      </c>
      <c r="F76" s="49">
        <v>56.797519693758105</v>
      </c>
      <c r="G76" s="50">
        <v>188.89077995306391</v>
      </c>
      <c r="H76" s="50">
        <v>107.28527794353477</v>
      </c>
      <c r="I76" s="49">
        <v>12.44480300428725</v>
      </c>
      <c r="J76" s="49">
        <v>11.437994580090098</v>
      </c>
      <c r="K76" s="49">
        <v>-0.89538013078174439</v>
      </c>
      <c r="L76" s="49">
        <v>13.208451258096613</v>
      </c>
      <c r="M76" s="69">
        <v>12.19480527912436</v>
      </c>
      <c r="O76" s="70">
        <v>30</v>
      </c>
      <c r="P76" s="71">
        <v>8</v>
      </c>
      <c r="Q76" s="46">
        <v>863</v>
      </c>
      <c r="R76" s="71">
        <v>475</v>
      </c>
    </row>
    <row r="77" spans="2:18" x14ac:dyDescent="0.2">
      <c r="B77" s="73" t="s">
        <v>183</v>
      </c>
      <c r="C77" s="46">
        <v>571955</v>
      </c>
      <c r="D77" s="46">
        <v>358940.34393939393</v>
      </c>
      <c r="E77" s="46">
        <v>76880072.280076265</v>
      </c>
      <c r="F77" s="49">
        <v>62.756745537567454</v>
      </c>
      <c r="G77" s="50">
        <v>214.18621110213581</v>
      </c>
      <c r="H77" s="50">
        <v>134.41629547792442</v>
      </c>
      <c r="I77" s="49">
        <v>6.8896949853201992</v>
      </c>
      <c r="J77" s="49">
        <v>22.882326931769462</v>
      </c>
      <c r="K77" s="49">
        <v>14.961808945832059</v>
      </c>
      <c r="L77" s="49">
        <v>13.64308772249632</v>
      </c>
      <c r="M77" s="69">
        <v>30.646149387703527</v>
      </c>
      <c r="O77" s="70">
        <v>35</v>
      </c>
      <c r="P77" s="71">
        <v>10</v>
      </c>
      <c r="Q77" s="46">
        <v>1567</v>
      </c>
      <c r="R77" s="71">
        <v>660</v>
      </c>
    </row>
    <row r="78" spans="2:18" x14ac:dyDescent="0.2">
      <c r="B78" s="73" t="s">
        <v>184</v>
      </c>
      <c r="C78" s="46">
        <v>484537</v>
      </c>
      <c r="D78" s="46">
        <v>284997.99999958475</v>
      </c>
      <c r="E78" s="46">
        <v>39811556.313106962</v>
      </c>
      <c r="F78" s="49">
        <v>58.818624790177992</v>
      </c>
      <c r="G78" s="50">
        <v>139.69065155953714</v>
      </c>
      <c r="H78" s="50">
        <v>82.164120207759069</v>
      </c>
      <c r="I78" s="49">
        <v>1.9753720396252981</v>
      </c>
      <c r="J78" s="49">
        <v>24.817753435495987</v>
      </c>
      <c r="K78" s="49">
        <v>22.39990003364278</v>
      </c>
      <c r="L78" s="49">
        <v>6.8419968309832644</v>
      </c>
      <c r="M78" s="69">
        <v>30.774497315101254</v>
      </c>
      <c r="O78" s="70">
        <v>48</v>
      </c>
      <c r="P78" s="71">
        <v>10</v>
      </c>
      <c r="Q78" s="46">
        <v>1328</v>
      </c>
      <c r="R78" s="71">
        <v>392</v>
      </c>
    </row>
    <row r="79" spans="2:18" x14ac:dyDescent="0.2">
      <c r="B79" s="73" t="s">
        <v>185</v>
      </c>
      <c r="C79" s="46">
        <v>403558</v>
      </c>
      <c r="D79" s="46">
        <v>253049.68472643523</v>
      </c>
      <c r="E79" s="46">
        <v>44793856.349063389</v>
      </c>
      <c r="F79" s="49">
        <v>62.704663202423255</v>
      </c>
      <c r="G79" s="50">
        <v>177.01605278618999</v>
      </c>
      <c r="H79" s="50">
        <v>110.99731971380419</v>
      </c>
      <c r="I79" s="49">
        <v>-3.3718034671008525</v>
      </c>
      <c r="J79" s="49">
        <v>10.808425171615795</v>
      </c>
      <c r="K79" s="49">
        <v>14.675042221216298</v>
      </c>
      <c r="L79" s="49">
        <v>12.31358358438737</v>
      </c>
      <c r="M79" s="69">
        <v>28.795649395442247</v>
      </c>
      <c r="O79" s="70">
        <v>34</v>
      </c>
      <c r="P79" s="71">
        <v>7</v>
      </c>
      <c r="Q79" s="46">
        <v>1164</v>
      </c>
      <c r="R79" s="71">
        <v>368</v>
      </c>
    </row>
    <row r="80" spans="2:18" x14ac:dyDescent="0.2">
      <c r="B80" s="73" t="s">
        <v>186</v>
      </c>
      <c r="C80" s="46">
        <v>955333</v>
      </c>
      <c r="D80" s="46">
        <v>468069.08533527202</v>
      </c>
      <c r="E80" s="46">
        <v>99637447.854557037</v>
      </c>
      <c r="F80" s="49">
        <v>48.995385413805664</v>
      </c>
      <c r="G80" s="50">
        <v>212.86910624141728</v>
      </c>
      <c r="H80" s="50">
        <v>104.29603902990584</v>
      </c>
      <c r="I80" s="49">
        <v>1.3122521763936714</v>
      </c>
      <c r="J80" s="49">
        <v>6.9078534829969005</v>
      </c>
      <c r="K80" s="49">
        <v>5.5231239919109738</v>
      </c>
      <c r="L80" s="49">
        <v>4.0020042443901414</v>
      </c>
      <c r="M80" s="69">
        <v>9.7461638927773748</v>
      </c>
      <c r="O80" s="70">
        <v>85</v>
      </c>
      <c r="P80" s="71">
        <v>23</v>
      </c>
      <c r="Q80" s="46">
        <v>2651</v>
      </c>
      <c r="R80" s="71">
        <v>1108</v>
      </c>
    </row>
    <row r="81" spans="2:18" x14ac:dyDescent="0.2">
      <c r="B81" s="73" t="s">
        <v>187</v>
      </c>
      <c r="C81" s="46">
        <v>708355</v>
      </c>
      <c r="D81" s="46">
        <v>237692.26855076157</v>
      </c>
      <c r="E81" s="46">
        <v>55665507.239411674</v>
      </c>
      <c r="F81" s="49">
        <v>33.55552915568628</v>
      </c>
      <c r="G81" s="50">
        <v>234.1914929703477</v>
      </c>
      <c r="H81" s="50">
        <v>78.584194703802012</v>
      </c>
      <c r="I81" s="49">
        <v>4.9929669215570893</v>
      </c>
      <c r="J81" s="49">
        <v>11.535461028283365</v>
      </c>
      <c r="K81" s="49">
        <v>6.231364155801149</v>
      </c>
      <c r="L81" s="49">
        <v>25.180201819829616</v>
      </c>
      <c r="M81" s="69">
        <v>32.980636045957944</v>
      </c>
      <c r="O81" s="70">
        <v>73</v>
      </c>
      <c r="P81" s="71">
        <v>9</v>
      </c>
      <c r="Q81" s="46">
        <v>2015</v>
      </c>
      <c r="R81" s="71">
        <v>597</v>
      </c>
    </row>
    <row r="82" spans="2:18" x14ac:dyDescent="0.2">
      <c r="B82" s="73" t="s">
        <v>188</v>
      </c>
      <c r="C82" s="46">
        <v>425955</v>
      </c>
      <c r="D82" s="46">
        <v>154340.92058041648</v>
      </c>
      <c r="E82" s="46">
        <v>42635113.336688772</v>
      </c>
      <c r="F82" s="49">
        <v>36.234090591826948</v>
      </c>
      <c r="G82" s="50">
        <v>276.23985380127709</v>
      </c>
      <c r="H82" s="50">
        <v>100.09299887708507</v>
      </c>
      <c r="I82" s="49">
        <v>0.87147001361671894</v>
      </c>
      <c r="J82" s="49">
        <v>12.025831286255929</v>
      </c>
      <c r="K82" s="49">
        <v>11.057994169382614</v>
      </c>
      <c r="L82" s="49">
        <v>3.3936194428096167</v>
      </c>
      <c r="M82" s="69">
        <v>14.826879852230636</v>
      </c>
      <c r="O82" s="70">
        <v>43</v>
      </c>
      <c r="P82" s="71">
        <v>5</v>
      </c>
      <c r="Q82" s="46">
        <v>1167</v>
      </c>
      <c r="R82" s="71">
        <v>222</v>
      </c>
    </row>
    <row r="83" spans="2:18" x14ac:dyDescent="0.2">
      <c r="B83" s="73" t="s">
        <v>189</v>
      </c>
      <c r="M83" s="69"/>
      <c r="O83" s="70">
        <v>9</v>
      </c>
      <c r="P83" s="71">
        <v>1</v>
      </c>
      <c r="Q83" s="46">
        <v>280</v>
      </c>
      <c r="R83" s="71">
        <v>72</v>
      </c>
    </row>
    <row r="84" spans="2:18" x14ac:dyDescent="0.2">
      <c r="B84" s="73" t="s">
        <v>190</v>
      </c>
      <c r="C84" s="46">
        <v>466835</v>
      </c>
      <c r="D84" s="46">
        <v>275215.53814939043</v>
      </c>
      <c r="E84" s="46">
        <v>37649054.874834314</v>
      </c>
      <c r="F84" s="49">
        <v>58.953492807820851</v>
      </c>
      <c r="G84" s="50">
        <v>136.79843488487171</v>
      </c>
      <c r="H84" s="50">
        <v>80.647455471064333</v>
      </c>
      <c r="I84" s="49">
        <v>0.42140269663308066</v>
      </c>
      <c r="J84" s="49">
        <v>9.8833518936924758</v>
      </c>
      <c r="K84" s="49">
        <v>9.4222436083918328</v>
      </c>
      <c r="L84" s="49">
        <v>7.2968485552299072</v>
      </c>
      <c r="M84" s="69">
        <v>17.4066190103322</v>
      </c>
      <c r="O84" s="70">
        <v>43</v>
      </c>
      <c r="P84" s="71">
        <v>12</v>
      </c>
      <c r="Q84" s="46">
        <v>1279</v>
      </c>
      <c r="R84" s="71">
        <v>477</v>
      </c>
    </row>
    <row r="85" spans="2:18" x14ac:dyDescent="0.2">
      <c r="B85" s="73" t="s">
        <v>191</v>
      </c>
      <c r="C85" s="46">
        <v>276257</v>
      </c>
      <c r="D85" s="46">
        <v>120845.89766483691</v>
      </c>
      <c r="E85" s="46">
        <v>21425196.732076667</v>
      </c>
      <c r="F85" s="49">
        <v>43.744012881062531</v>
      </c>
      <c r="G85" s="50">
        <v>177.29353785346456</v>
      </c>
      <c r="H85" s="50">
        <v>77.555308035911011</v>
      </c>
      <c r="M85" s="69"/>
      <c r="O85" s="70">
        <v>21</v>
      </c>
      <c r="P85" s="71">
        <v>4</v>
      </c>
      <c r="Q85" s="46">
        <v>784</v>
      </c>
      <c r="R85" s="71">
        <v>293</v>
      </c>
    </row>
    <row r="86" spans="2:18" x14ac:dyDescent="0.2">
      <c r="B86" s="73" t="s">
        <v>192</v>
      </c>
      <c r="M86" s="69"/>
      <c r="O86" s="70">
        <v>12</v>
      </c>
      <c r="P86" s="71">
        <v>4</v>
      </c>
      <c r="Q86" s="46">
        <v>343</v>
      </c>
      <c r="R86" s="71">
        <v>152</v>
      </c>
    </row>
    <row r="87" spans="2:18" x14ac:dyDescent="0.2">
      <c r="B87" s="73" t="s">
        <v>193</v>
      </c>
      <c r="C87" s="46">
        <v>478825</v>
      </c>
      <c r="D87" s="46">
        <v>251111.59895265111</v>
      </c>
      <c r="E87" s="46">
        <v>75562956.395017877</v>
      </c>
      <c r="F87" s="49">
        <v>52.443293260095253</v>
      </c>
      <c r="G87" s="50">
        <v>300.91384352686077</v>
      </c>
      <c r="H87" s="50">
        <v>157.80912942101577</v>
      </c>
      <c r="I87" s="49">
        <v>10.549695126878474</v>
      </c>
      <c r="J87" s="49">
        <v>16.823879678872885</v>
      </c>
      <c r="K87" s="49">
        <v>5.6754426548342849</v>
      </c>
      <c r="L87" s="49">
        <v>1.398046966464195</v>
      </c>
      <c r="M87" s="69">
        <v>7.1528349751318467</v>
      </c>
      <c r="O87" s="70">
        <v>39</v>
      </c>
      <c r="P87" s="71">
        <v>11</v>
      </c>
      <c r="Q87" s="46">
        <v>1379</v>
      </c>
      <c r="R87" s="71">
        <v>640</v>
      </c>
    </row>
    <row r="88" spans="2:18" x14ac:dyDescent="0.2">
      <c r="B88" s="73" t="s">
        <v>194</v>
      </c>
      <c r="C88" s="46">
        <v>317185</v>
      </c>
      <c r="D88" s="46">
        <v>105310.87340214709</v>
      </c>
      <c r="E88" s="46">
        <v>25288514.116231911</v>
      </c>
      <c r="F88" s="49">
        <v>33.201719312750313</v>
      </c>
      <c r="G88" s="50">
        <v>240.13203289714932</v>
      </c>
      <c r="H88" s="50">
        <v>79.727963542512768</v>
      </c>
      <c r="I88" s="49">
        <v>0.7979686914076155</v>
      </c>
      <c r="J88" s="49">
        <v>8.6780117845144673</v>
      </c>
      <c r="K88" s="49">
        <v>7.8176606088856735</v>
      </c>
      <c r="L88" s="49">
        <v>5.6337089125545186</v>
      </c>
      <c r="M88" s="69">
        <v>13.891793764010183</v>
      </c>
      <c r="O88" s="70">
        <v>23</v>
      </c>
      <c r="P88" s="71">
        <v>9</v>
      </c>
      <c r="Q88" s="46">
        <v>869</v>
      </c>
      <c r="R88" s="71">
        <v>468</v>
      </c>
    </row>
    <row r="89" spans="2:18" x14ac:dyDescent="0.2">
      <c r="B89" s="73" t="s">
        <v>195</v>
      </c>
      <c r="M89" s="69"/>
      <c r="O89" s="70">
        <v>8</v>
      </c>
      <c r="P89" s="71">
        <v>2</v>
      </c>
      <c r="Q89" s="46">
        <v>291</v>
      </c>
      <c r="R89" s="71">
        <v>44</v>
      </c>
    </row>
    <row r="90" spans="2:18" x14ac:dyDescent="0.2">
      <c r="B90" s="73" t="s">
        <v>196</v>
      </c>
      <c r="M90" s="69"/>
      <c r="O90" s="70">
        <v>7</v>
      </c>
      <c r="P90" s="71">
        <v>1</v>
      </c>
      <c r="Q90" s="46">
        <v>300</v>
      </c>
      <c r="R90" s="71">
        <v>101</v>
      </c>
    </row>
    <row r="91" spans="2:18" x14ac:dyDescent="0.2">
      <c r="B91" s="73" t="s">
        <v>197</v>
      </c>
      <c r="M91" s="69"/>
      <c r="O91" s="70">
        <v>24</v>
      </c>
      <c r="P91" s="71">
        <v>3</v>
      </c>
      <c r="Q91" s="46">
        <v>565</v>
      </c>
      <c r="R91" s="71">
        <v>92</v>
      </c>
    </row>
    <row r="92" spans="2:18" x14ac:dyDescent="0.2">
      <c r="B92" s="73" t="s">
        <v>198</v>
      </c>
      <c r="M92" s="69"/>
      <c r="O92" s="70">
        <v>10</v>
      </c>
      <c r="P92" s="71">
        <v>0</v>
      </c>
      <c r="Q92" s="46">
        <v>164</v>
      </c>
      <c r="R92" s="71">
        <v>0</v>
      </c>
    </row>
    <row r="93" spans="2:18" x14ac:dyDescent="0.2">
      <c r="B93" s="81" t="s">
        <v>111</v>
      </c>
      <c r="C93" s="82">
        <v>20973377</v>
      </c>
      <c r="D93" s="82">
        <v>9318861.2360296194</v>
      </c>
      <c r="E93" s="82">
        <v>1782122671.9615612</v>
      </c>
      <c r="F93" s="83">
        <v>44.431858713213515</v>
      </c>
      <c r="G93" s="84">
        <v>191.23824540613609</v>
      </c>
      <c r="H93" s="84">
        <v>84.970707004482932</v>
      </c>
      <c r="I93" s="83">
        <v>10.10513110716691</v>
      </c>
      <c r="J93" s="83">
        <v>23.087500971394746</v>
      </c>
      <c r="K93" s="83">
        <v>11.790885432562986</v>
      </c>
      <c r="L93" s="83">
        <v>28.74660563406163</v>
      </c>
      <c r="M93" s="85">
        <v>43.926970402760638</v>
      </c>
      <c r="O93" s="86">
        <v>1066</v>
      </c>
      <c r="P93" s="87">
        <v>398</v>
      </c>
      <c r="Q93" s="82">
        <v>59236</v>
      </c>
      <c r="R93" s="87">
        <v>39259</v>
      </c>
    </row>
    <row r="94" spans="2:18" x14ac:dyDescent="0.2">
      <c r="B94" s="68" t="s">
        <v>112</v>
      </c>
      <c r="M94" s="69"/>
      <c r="O94" s="70"/>
      <c r="P94" s="71"/>
      <c r="R94" s="71"/>
    </row>
    <row r="95" spans="2:18" x14ac:dyDescent="0.2">
      <c r="B95" s="73" t="s">
        <v>199</v>
      </c>
      <c r="C95" s="46">
        <v>5980833</v>
      </c>
      <c r="D95" s="46">
        <v>3492542.3372047204</v>
      </c>
      <c r="E95" s="46">
        <v>653831029.19735122</v>
      </c>
      <c r="F95" s="49">
        <v>58.395583645367132</v>
      </c>
      <c r="G95" s="50">
        <v>187.20776044211087</v>
      </c>
      <c r="H95" s="50">
        <v>109.32106433959137</v>
      </c>
      <c r="I95" s="49">
        <v>1.5395530606940298</v>
      </c>
      <c r="J95" s="49">
        <v>8.5087858203741007</v>
      </c>
      <c r="K95" s="49">
        <v>6.8635645417033375</v>
      </c>
      <c r="L95" s="49">
        <v>13.881289093088165</v>
      </c>
      <c r="M95" s="69">
        <v>21.697604870861596</v>
      </c>
      <c r="O95" s="70">
        <v>170</v>
      </c>
      <c r="P95" s="71">
        <v>91</v>
      </c>
      <c r="Q95" s="46">
        <v>16377</v>
      </c>
      <c r="R95" s="71">
        <v>12525</v>
      </c>
    </row>
    <row r="96" spans="2:18" x14ac:dyDescent="0.2">
      <c r="B96" s="73" t="s">
        <v>200</v>
      </c>
      <c r="C96" s="46">
        <v>565035</v>
      </c>
      <c r="D96" s="46">
        <v>377596.04558333335</v>
      </c>
      <c r="E96" s="46">
        <v>76342562.901572168</v>
      </c>
      <c r="F96" s="49">
        <v>66.827018783497181</v>
      </c>
      <c r="G96" s="50">
        <v>202.18051485055554</v>
      </c>
      <c r="H96" s="50">
        <v>135.11121063575206</v>
      </c>
      <c r="I96" s="49">
        <v>0</v>
      </c>
      <c r="J96" s="49">
        <v>-1.8271487688724741</v>
      </c>
      <c r="K96" s="49">
        <v>-1.8271487688551162</v>
      </c>
      <c r="L96" s="49">
        <v>4.1129279632191418</v>
      </c>
      <c r="M96" s="69">
        <v>2.2106298817074976</v>
      </c>
      <c r="O96" s="70">
        <v>37</v>
      </c>
      <c r="P96" s="71">
        <v>10</v>
      </c>
      <c r="Q96" s="46">
        <v>1551</v>
      </c>
      <c r="R96" s="71">
        <v>500</v>
      </c>
    </row>
    <row r="97" spans="2:18" x14ac:dyDescent="0.2">
      <c r="B97" s="73" t="s">
        <v>201</v>
      </c>
      <c r="C97" s="46">
        <v>712907</v>
      </c>
      <c r="D97" s="46">
        <v>538544.12551662</v>
      </c>
      <c r="E97" s="46">
        <v>81951602.073318377</v>
      </c>
      <c r="F97" s="49">
        <v>75.541988718952126</v>
      </c>
      <c r="G97" s="50">
        <v>152.17249281979079</v>
      </c>
      <c r="H97" s="50">
        <v>114.95412735927459</v>
      </c>
      <c r="I97" s="49">
        <v>1.3848733377040228</v>
      </c>
      <c r="J97" s="49">
        <v>8.7093362262103113</v>
      </c>
      <c r="K97" s="49">
        <v>7.2244139064605033</v>
      </c>
      <c r="L97" s="49">
        <v>6.0581582508594893</v>
      </c>
      <c r="M97" s="69">
        <v>13.720238584498718</v>
      </c>
      <c r="O97" s="70">
        <v>37</v>
      </c>
      <c r="P97" s="71">
        <v>7</v>
      </c>
      <c r="Q97" s="46">
        <v>1963</v>
      </c>
      <c r="R97" s="71">
        <v>477</v>
      </c>
    </row>
    <row r="98" spans="2:18" x14ac:dyDescent="0.2">
      <c r="B98" s="73" t="s">
        <v>202</v>
      </c>
      <c r="C98" s="46">
        <v>1698236</v>
      </c>
      <c r="D98" s="46">
        <v>1114026.0762452248</v>
      </c>
      <c r="E98" s="46">
        <v>264612483.34931195</v>
      </c>
      <c r="F98" s="49">
        <v>65.599014285719122</v>
      </c>
      <c r="G98" s="50">
        <v>237.5280875302098</v>
      </c>
      <c r="H98" s="50">
        <v>155.81608407153774</v>
      </c>
      <c r="I98" s="49">
        <v>-1.3835973649240994E-2</v>
      </c>
      <c r="J98" s="49">
        <v>12.949434843392158</v>
      </c>
      <c r="K98" s="49">
        <v>12.965064659993892</v>
      </c>
      <c r="L98" s="49">
        <v>13.90874966515136</v>
      </c>
      <c r="M98" s="69">
        <v>28.677092712603351</v>
      </c>
      <c r="O98" s="70">
        <v>62</v>
      </c>
      <c r="P98" s="71">
        <v>12</v>
      </c>
      <c r="Q98" s="46">
        <v>4721</v>
      </c>
      <c r="R98" s="71">
        <v>882</v>
      </c>
    </row>
    <row r="99" spans="2:18" x14ac:dyDescent="0.2">
      <c r="B99" s="73" t="s">
        <v>203</v>
      </c>
      <c r="C99" s="46">
        <v>1572090</v>
      </c>
      <c r="D99" s="46">
        <v>956509.19174555654</v>
      </c>
      <c r="E99" s="46">
        <v>220849379.33215821</v>
      </c>
      <c r="F99" s="49">
        <v>60.843157309413364</v>
      </c>
      <c r="G99" s="50">
        <v>230.89101624744961</v>
      </c>
      <c r="H99" s="50">
        <v>140.48138422873893</v>
      </c>
      <c r="I99" s="49">
        <v>2.0807170694901322</v>
      </c>
      <c r="J99" s="49">
        <v>4.7358172454618614</v>
      </c>
      <c r="K99" s="49">
        <v>2.6009811178297046</v>
      </c>
      <c r="L99" s="49">
        <v>7.1574420125168778</v>
      </c>
      <c r="M99" s="69">
        <v>9.9445868456605506</v>
      </c>
      <c r="O99" s="70">
        <v>111</v>
      </c>
      <c r="P99" s="71">
        <v>25</v>
      </c>
      <c r="Q99" s="46">
        <v>4393</v>
      </c>
      <c r="R99" s="71">
        <v>1383</v>
      </c>
    </row>
    <row r="100" spans="2:18" x14ac:dyDescent="0.2">
      <c r="B100" s="81" t="s">
        <v>114</v>
      </c>
      <c r="C100" s="82">
        <v>10529101</v>
      </c>
      <c r="D100" s="82">
        <v>6287968.1388259539</v>
      </c>
      <c r="E100" s="82">
        <v>1214603187.9048347</v>
      </c>
      <c r="F100" s="83">
        <v>59.719895733035081</v>
      </c>
      <c r="G100" s="84">
        <v>193.16306334395912</v>
      </c>
      <c r="H100" s="84">
        <v>115.35678002374891</v>
      </c>
      <c r="I100" s="83">
        <v>1.2718152151916462</v>
      </c>
      <c r="J100" s="83">
        <v>7.8812819737251409</v>
      </c>
      <c r="K100" s="83">
        <v>6.5264622190127408</v>
      </c>
      <c r="L100" s="83">
        <v>12.340305848597401</v>
      </c>
      <c r="M100" s="85">
        <v>19.672153466516235</v>
      </c>
      <c r="O100" s="86">
        <v>417</v>
      </c>
      <c r="P100" s="87">
        <v>145</v>
      </c>
      <c r="Q100" s="82">
        <v>29005</v>
      </c>
      <c r="R100" s="87">
        <v>15767</v>
      </c>
    </row>
    <row r="101" spans="2:18" x14ac:dyDescent="0.2">
      <c r="B101" s="81" t="s">
        <v>71</v>
      </c>
      <c r="C101" s="82">
        <v>112558583</v>
      </c>
      <c r="D101" s="82">
        <v>57502123.897865765</v>
      </c>
      <c r="E101" s="82">
        <v>11759399999.541344</v>
      </c>
      <c r="F101" s="83">
        <v>51.086396403787141</v>
      </c>
      <c r="G101" s="84">
        <v>204.50375051238416</v>
      </c>
      <c r="H101" s="84">
        <v>104.47359664736845</v>
      </c>
      <c r="I101" s="83">
        <v>2.6241571682130216</v>
      </c>
      <c r="J101" s="83">
        <v>5.1953927035089995</v>
      </c>
      <c r="K101" s="83">
        <v>2.5054876026873458</v>
      </c>
      <c r="L101" s="83">
        <v>18.704102479760266</v>
      </c>
      <c r="M101" s="85">
        <v>21.67821905141265</v>
      </c>
      <c r="O101" s="86">
        <v>5899</v>
      </c>
      <c r="P101" s="87">
        <v>2037</v>
      </c>
      <c r="Q101" s="82">
        <v>312500</v>
      </c>
      <c r="R101" s="87">
        <v>190166</v>
      </c>
    </row>
    <row r="103" spans="2:18" ht="12.95" customHeight="1" x14ac:dyDescent="0.2">
      <c r="B103" s="93" t="s">
        <v>82</v>
      </c>
      <c r="C103" s="93"/>
      <c r="D103" s="93"/>
      <c r="E103" s="93"/>
      <c r="F103" s="93"/>
      <c r="G103" s="93"/>
      <c r="H103" s="93"/>
      <c r="I103" s="93"/>
      <c r="J103" s="93"/>
      <c r="K103" s="93"/>
      <c r="L103" s="93"/>
      <c r="M103" s="93"/>
      <c r="N103" s="93"/>
      <c r="O103" s="93"/>
      <c r="P103" s="93"/>
      <c r="Q103" s="93"/>
      <c r="R103" s="93"/>
    </row>
    <row r="105" spans="2:18" ht="33.75" customHeight="1" x14ac:dyDescent="0.2">
      <c r="B105" s="94" t="s">
        <v>83</v>
      </c>
      <c r="C105" s="94"/>
      <c r="D105" s="94"/>
      <c r="E105" s="94"/>
      <c r="F105" s="94"/>
      <c r="G105" s="94"/>
      <c r="H105" s="94"/>
      <c r="I105" s="94"/>
      <c r="J105" s="94"/>
      <c r="K105" s="94"/>
      <c r="L105" s="94"/>
      <c r="M105" s="94"/>
      <c r="N105" s="94"/>
      <c r="O105" s="94"/>
      <c r="P105" s="94"/>
      <c r="Q105" s="94"/>
      <c r="R105" s="94"/>
    </row>
  </sheetData>
  <mergeCells count="5">
    <mergeCell ref="C6:M6"/>
    <mergeCell ref="O6:P6"/>
    <mergeCell ref="Q6:R6"/>
    <mergeCell ref="B103:R103"/>
    <mergeCell ref="B105:R105"/>
  </mergeCells>
  <printOptions horizontalCentered="1"/>
  <pageMargins left="0.25" right="0.25" top="0.25" bottom="0.25" header="0.3" footer="0.3"/>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25"/>
  <sheetViews>
    <sheetView showGridLines="0" zoomScaleNormal="100" workbookViewId="0">
      <selection activeCell="A2" sqref="A2"/>
    </sheetView>
  </sheetViews>
  <sheetFormatPr defaultRowHeight="15" x14ac:dyDescent="0.25"/>
  <cols>
    <col min="1" max="1" width="4.28515625" style="27" customWidth="1"/>
    <col min="2" max="2" width="3.42578125" style="27" customWidth="1"/>
    <col min="3" max="3" width="6.85546875" style="27" customWidth="1"/>
    <col min="4" max="4" width="9.140625" style="27"/>
    <col min="5" max="5" width="39" style="27" customWidth="1"/>
    <col min="6" max="6" width="22.42578125" style="27" customWidth="1"/>
    <col min="7" max="11" width="9.140625" style="27"/>
    <col min="12" max="12" width="18.28515625" style="27" customWidth="1"/>
    <col min="13" max="256" width="9.140625" style="27"/>
    <col min="257" max="257" width="4.28515625" style="27" customWidth="1"/>
    <col min="258" max="258" width="3.42578125" style="27" customWidth="1"/>
    <col min="259" max="259" width="6.85546875" style="27" customWidth="1"/>
    <col min="260" max="260" width="9.140625" style="27"/>
    <col min="261" max="261" width="39" style="27" customWidth="1"/>
    <col min="262" max="262" width="22.42578125" style="27" customWidth="1"/>
    <col min="263" max="267" width="9.140625" style="27"/>
    <col min="268" max="268" width="18.28515625" style="27" customWidth="1"/>
    <col min="269" max="512" width="9.140625" style="27"/>
    <col min="513" max="513" width="4.28515625" style="27" customWidth="1"/>
    <col min="514" max="514" width="3.42578125" style="27" customWidth="1"/>
    <col min="515" max="515" width="6.85546875" style="27" customWidth="1"/>
    <col min="516" max="516" width="9.140625" style="27"/>
    <col min="517" max="517" width="39" style="27" customWidth="1"/>
    <col min="518" max="518" width="22.42578125" style="27" customWidth="1"/>
    <col min="519" max="523" width="9.140625" style="27"/>
    <col min="524" max="524" width="18.28515625" style="27" customWidth="1"/>
    <col min="525" max="768" width="9.140625" style="27"/>
    <col min="769" max="769" width="4.28515625" style="27" customWidth="1"/>
    <col min="770" max="770" width="3.42578125" style="27" customWidth="1"/>
    <col min="771" max="771" width="6.85546875" style="27" customWidth="1"/>
    <col min="772" max="772" width="9.140625" style="27"/>
    <col min="773" max="773" width="39" style="27" customWidth="1"/>
    <col min="774" max="774" width="22.42578125" style="27" customWidth="1"/>
    <col min="775" max="779" width="9.140625" style="27"/>
    <col min="780" max="780" width="18.28515625" style="27" customWidth="1"/>
    <col min="781" max="1024" width="9.140625" style="27"/>
    <col min="1025" max="1025" width="4.28515625" style="27" customWidth="1"/>
    <col min="1026" max="1026" width="3.42578125" style="27" customWidth="1"/>
    <col min="1027" max="1027" width="6.85546875" style="27" customWidth="1"/>
    <col min="1028" max="1028" width="9.140625" style="27"/>
    <col min="1029" max="1029" width="39" style="27" customWidth="1"/>
    <col min="1030" max="1030" width="22.42578125" style="27" customWidth="1"/>
    <col min="1031" max="1035" width="9.140625" style="27"/>
    <col min="1036" max="1036" width="18.28515625" style="27" customWidth="1"/>
    <col min="1037" max="1280" width="9.140625" style="27"/>
    <col min="1281" max="1281" width="4.28515625" style="27" customWidth="1"/>
    <col min="1282" max="1282" width="3.42578125" style="27" customWidth="1"/>
    <col min="1283" max="1283" width="6.85546875" style="27" customWidth="1"/>
    <col min="1284" max="1284" width="9.140625" style="27"/>
    <col min="1285" max="1285" width="39" style="27" customWidth="1"/>
    <col min="1286" max="1286" width="22.42578125" style="27" customWidth="1"/>
    <col min="1287" max="1291" width="9.140625" style="27"/>
    <col min="1292" max="1292" width="18.28515625" style="27" customWidth="1"/>
    <col min="1293" max="1536" width="9.140625" style="27"/>
    <col min="1537" max="1537" width="4.28515625" style="27" customWidth="1"/>
    <col min="1538" max="1538" width="3.42578125" style="27" customWidth="1"/>
    <col min="1539" max="1539" width="6.85546875" style="27" customWidth="1"/>
    <col min="1540" max="1540" width="9.140625" style="27"/>
    <col min="1541" max="1541" width="39" style="27" customWidth="1"/>
    <col min="1542" max="1542" width="22.42578125" style="27" customWidth="1"/>
    <col min="1543" max="1547" width="9.140625" style="27"/>
    <col min="1548" max="1548" width="18.28515625" style="27" customWidth="1"/>
    <col min="1549" max="1792" width="9.140625" style="27"/>
    <col min="1793" max="1793" width="4.28515625" style="27" customWidth="1"/>
    <col min="1794" max="1794" width="3.42578125" style="27" customWidth="1"/>
    <col min="1795" max="1795" width="6.85546875" style="27" customWidth="1"/>
    <col min="1796" max="1796" width="9.140625" style="27"/>
    <col min="1797" max="1797" width="39" style="27" customWidth="1"/>
    <col min="1798" max="1798" width="22.42578125" style="27" customWidth="1"/>
    <col min="1799" max="1803" width="9.140625" style="27"/>
    <col min="1804" max="1804" width="18.28515625" style="27" customWidth="1"/>
    <col min="1805" max="2048" width="9.140625" style="27"/>
    <col min="2049" max="2049" width="4.28515625" style="27" customWidth="1"/>
    <col min="2050" max="2050" width="3.42578125" style="27" customWidth="1"/>
    <col min="2051" max="2051" width="6.85546875" style="27" customWidth="1"/>
    <col min="2052" max="2052" width="9.140625" style="27"/>
    <col min="2053" max="2053" width="39" style="27" customWidth="1"/>
    <col min="2054" max="2054" width="22.42578125" style="27" customWidth="1"/>
    <col min="2055" max="2059" width="9.140625" style="27"/>
    <col min="2060" max="2060" width="18.28515625" style="27" customWidth="1"/>
    <col min="2061" max="2304" width="9.140625" style="27"/>
    <col min="2305" max="2305" width="4.28515625" style="27" customWidth="1"/>
    <col min="2306" max="2306" width="3.42578125" style="27" customWidth="1"/>
    <col min="2307" max="2307" width="6.85546875" style="27" customWidth="1"/>
    <col min="2308" max="2308" width="9.140625" style="27"/>
    <col min="2309" max="2309" width="39" style="27" customWidth="1"/>
    <col min="2310" max="2310" width="22.42578125" style="27" customWidth="1"/>
    <col min="2311" max="2315" width="9.140625" style="27"/>
    <col min="2316" max="2316" width="18.28515625" style="27" customWidth="1"/>
    <col min="2317" max="2560" width="9.140625" style="27"/>
    <col min="2561" max="2561" width="4.28515625" style="27" customWidth="1"/>
    <col min="2562" max="2562" width="3.42578125" style="27" customWidth="1"/>
    <col min="2563" max="2563" width="6.85546875" style="27" customWidth="1"/>
    <col min="2564" max="2564" width="9.140625" style="27"/>
    <col min="2565" max="2565" width="39" style="27" customWidth="1"/>
    <col min="2566" max="2566" width="22.42578125" style="27" customWidth="1"/>
    <col min="2567" max="2571" width="9.140625" style="27"/>
    <col min="2572" max="2572" width="18.28515625" style="27" customWidth="1"/>
    <col min="2573" max="2816" width="9.140625" style="27"/>
    <col min="2817" max="2817" width="4.28515625" style="27" customWidth="1"/>
    <col min="2818" max="2818" width="3.42578125" style="27" customWidth="1"/>
    <col min="2819" max="2819" width="6.85546875" style="27" customWidth="1"/>
    <col min="2820" max="2820" width="9.140625" style="27"/>
    <col min="2821" max="2821" width="39" style="27" customWidth="1"/>
    <col min="2822" max="2822" width="22.42578125" style="27" customWidth="1"/>
    <col min="2823" max="2827" width="9.140625" style="27"/>
    <col min="2828" max="2828" width="18.28515625" style="27" customWidth="1"/>
    <col min="2829" max="3072" width="9.140625" style="27"/>
    <col min="3073" max="3073" width="4.28515625" style="27" customWidth="1"/>
    <col min="3074" max="3074" width="3.42578125" style="27" customWidth="1"/>
    <col min="3075" max="3075" width="6.85546875" style="27" customWidth="1"/>
    <col min="3076" max="3076" width="9.140625" style="27"/>
    <col min="3077" max="3077" width="39" style="27" customWidth="1"/>
    <col min="3078" max="3078" width="22.42578125" style="27" customWidth="1"/>
    <col min="3079" max="3083" width="9.140625" style="27"/>
    <col min="3084" max="3084" width="18.28515625" style="27" customWidth="1"/>
    <col min="3085" max="3328" width="9.140625" style="27"/>
    <col min="3329" max="3329" width="4.28515625" style="27" customWidth="1"/>
    <col min="3330" max="3330" width="3.42578125" style="27" customWidth="1"/>
    <col min="3331" max="3331" width="6.85546875" style="27" customWidth="1"/>
    <col min="3332" max="3332" width="9.140625" style="27"/>
    <col min="3333" max="3333" width="39" style="27" customWidth="1"/>
    <col min="3334" max="3334" width="22.42578125" style="27" customWidth="1"/>
    <col min="3335" max="3339" width="9.140625" style="27"/>
    <col min="3340" max="3340" width="18.28515625" style="27" customWidth="1"/>
    <col min="3341" max="3584" width="9.140625" style="27"/>
    <col min="3585" max="3585" width="4.28515625" style="27" customWidth="1"/>
    <col min="3586" max="3586" width="3.42578125" style="27" customWidth="1"/>
    <col min="3587" max="3587" width="6.85546875" style="27" customWidth="1"/>
    <col min="3588" max="3588" width="9.140625" style="27"/>
    <col min="3589" max="3589" width="39" style="27" customWidth="1"/>
    <col min="3590" max="3590" width="22.42578125" style="27" customWidth="1"/>
    <col min="3591" max="3595" width="9.140625" style="27"/>
    <col min="3596" max="3596" width="18.28515625" style="27" customWidth="1"/>
    <col min="3597" max="3840" width="9.140625" style="27"/>
    <col min="3841" max="3841" width="4.28515625" style="27" customWidth="1"/>
    <col min="3842" max="3842" width="3.42578125" style="27" customWidth="1"/>
    <col min="3843" max="3843" width="6.85546875" style="27" customWidth="1"/>
    <col min="3844" max="3844" width="9.140625" style="27"/>
    <col min="3845" max="3845" width="39" style="27" customWidth="1"/>
    <col min="3846" max="3846" width="22.42578125" style="27" customWidth="1"/>
    <col min="3847" max="3851" width="9.140625" style="27"/>
    <col min="3852" max="3852" width="18.28515625" style="27" customWidth="1"/>
    <col min="3853" max="4096" width="9.140625" style="27"/>
    <col min="4097" max="4097" width="4.28515625" style="27" customWidth="1"/>
    <col min="4098" max="4098" width="3.42578125" style="27" customWidth="1"/>
    <col min="4099" max="4099" width="6.85546875" style="27" customWidth="1"/>
    <col min="4100" max="4100" width="9.140625" style="27"/>
    <col min="4101" max="4101" width="39" style="27" customWidth="1"/>
    <col min="4102" max="4102" width="22.42578125" style="27" customWidth="1"/>
    <col min="4103" max="4107" width="9.140625" style="27"/>
    <col min="4108" max="4108" width="18.28515625" style="27" customWidth="1"/>
    <col min="4109" max="4352" width="9.140625" style="27"/>
    <col min="4353" max="4353" width="4.28515625" style="27" customWidth="1"/>
    <col min="4354" max="4354" width="3.42578125" style="27" customWidth="1"/>
    <col min="4355" max="4355" width="6.85546875" style="27" customWidth="1"/>
    <col min="4356" max="4356" width="9.140625" style="27"/>
    <col min="4357" max="4357" width="39" style="27" customWidth="1"/>
    <col min="4358" max="4358" width="22.42578125" style="27" customWidth="1"/>
    <col min="4359" max="4363" width="9.140625" style="27"/>
    <col min="4364" max="4364" width="18.28515625" style="27" customWidth="1"/>
    <col min="4365" max="4608" width="9.140625" style="27"/>
    <col min="4609" max="4609" width="4.28515625" style="27" customWidth="1"/>
    <col min="4610" max="4610" width="3.42578125" style="27" customWidth="1"/>
    <col min="4611" max="4611" width="6.85546875" style="27" customWidth="1"/>
    <col min="4612" max="4612" width="9.140625" style="27"/>
    <col min="4613" max="4613" width="39" style="27" customWidth="1"/>
    <col min="4614" max="4614" width="22.42578125" style="27" customWidth="1"/>
    <col min="4615" max="4619" width="9.140625" style="27"/>
    <col min="4620" max="4620" width="18.28515625" style="27" customWidth="1"/>
    <col min="4621" max="4864" width="9.140625" style="27"/>
    <col min="4865" max="4865" width="4.28515625" style="27" customWidth="1"/>
    <col min="4866" max="4866" width="3.42578125" style="27" customWidth="1"/>
    <col min="4867" max="4867" width="6.85546875" style="27" customWidth="1"/>
    <col min="4868" max="4868" width="9.140625" style="27"/>
    <col min="4869" max="4869" width="39" style="27" customWidth="1"/>
    <col min="4870" max="4870" width="22.42578125" style="27" customWidth="1"/>
    <col min="4871" max="4875" width="9.140625" style="27"/>
    <col min="4876" max="4876" width="18.28515625" style="27" customWidth="1"/>
    <col min="4877" max="5120" width="9.140625" style="27"/>
    <col min="5121" max="5121" width="4.28515625" style="27" customWidth="1"/>
    <col min="5122" max="5122" width="3.42578125" style="27" customWidth="1"/>
    <col min="5123" max="5123" width="6.85546875" style="27" customWidth="1"/>
    <col min="5124" max="5124" width="9.140625" style="27"/>
    <col min="5125" max="5125" width="39" style="27" customWidth="1"/>
    <col min="5126" max="5126" width="22.42578125" style="27" customWidth="1"/>
    <col min="5127" max="5131" width="9.140625" style="27"/>
    <col min="5132" max="5132" width="18.28515625" style="27" customWidth="1"/>
    <col min="5133" max="5376" width="9.140625" style="27"/>
    <col min="5377" max="5377" width="4.28515625" style="27" customWidth="1"/>
    <col min="5378" max="5378" width="3.42578125" style="27" customWidth="1"/>
    <col min="5379" max="5379" width="6.85546875" style="27" customWidth="1"/>
    <col min="5380" max="5380" width="9.140625" style="27"/>
    <col min="5381" max="5381" width="39" style="27" customWidth="1"/>
    <col min="5382" max="5382" width="22.42578125" style="27" customWidth="1"/>
    <col min="5383" max="5387" width="9.140625" style="27"/>
    <col min="5388" max="5388" width="18.28515625" style="27" customWidth="1"/>
    <col min="5389" max="5632" width="9.140625" style="27"/>
    <col min="5633" max="5633" width="4.28515625" style="27" customWidth="1"/>
    <col min="5634" max="5634" width="3.42578125" style="27" customWidth="1"/>
    <col min="5635" max="5635" width="6.85546875" style="27" customWidth="1"/>
    <col min="5636" max="5636" width="9.140625" style="27"/>
    <col min="5637" max="5637" width="39" style="27" customWidth="1"/>
    <col min="5638" max="5638" width="22.42578125" style="27" customWidth="1"/>
    <col min="5639" max="5643" width="9.140625" style="27"/>
    <col min="5644" max="5644" width="18.28515625" style="27" customWidth="1"/>
    <col min="5645" max="5888" width="9.140625" style="27"/>
    <col min="5889" max="5889" width="4.28515625" style="27" customWidth="1"/>
    <col min="5890" max="5890" width="3.42578125" style="27" customWidth="1"/>
    <col min="5891" max="5891" width="6.85546875" style="27" customWidth="1"/>
    <col min="5892" max="5892" width="9.140625" style="27"/>
    <col min="5893" max="5893" width="39" style="27" customWidth="1"/>
    <col min="5894" max="5894" width="22.42578125" style="27" customWidth="1"/>
    <col min="5895" max="5899" width="9.140625" style="27"/>
    <col min="5900" max="5900" width="18.28515625" style="27" customWidth="1"/>
    <col min="5901" max="6144" width="9.140625" style="27"/>
    <col min="6145" max="6145" width="4.28515625" style="27" customWidth="1"/>
    <col min="6146" max="6146" width="3.42578125" style="27" customWidth="1"/>
    <col min="6147" max="6147" width="6.85546875" style="27" customWidth="1"/>
    <col min="6148" max="6148" width="9.140625" style="27"/>
    <col min="6149" max="6149" width="39" style="27" customWidth="1"/>
    <col min="6150" max="6150" width="22.42578125" style="27" customWidth="1"/>
    <col min="6151" max="6155" width="9.140625" style="27"/>
    <col min="6156" max="6156" width="18.28515625" style="27" customWidth="1"/>
    <col min="6157" max="6400" width="9.140625" style="27"/>
    <col min="6401" max="6401" width="4.28515625" style="27" customWidth="1"/>
    <col min="6402" max="6402" width="3.42578125" style="27" customWidth="1"/>
    <col min="6403" max="6403" width="6.85546875" style="27" customWidth="1"/>
    <col min="6404" max="6404" width="9.140625" style="27"/>
    <col min="6405" max="6405" width="39" style="27" customWidth="1"/>
    <col min="6406" max="6406" width="22.42578125" style="27" customWidth="1"/>
    <col min="6407" max="6411" width="9.140625" style="27"/>
    <col min="6412" max="6412" width="18.28515625" style="27" customWidth="1"/>
    <col min="6413" max="6656" width="9.140625" style="27"/>
    <col min="6657" max="6657" width="4.28515625" style="27" customWidth="1"/>
    <col min="6658" max="6658" width="3.42578125" style="27" customWidth="1"/>
    <col min="6659" max="6659" width="6.85546875" style="27" customWidth="1"/>
    <col min="6660" max="6660" width="9.140625" style="27"/>
    <col min="6661" max="6661" width="39" style="27" customWidth="1"/>
    <col min="6662" max="6662" width="22.42578125" style="27" customWidth="1"/>
    <col min="6663" max="6667" width="9.140625" style="27"/>
    <col min="6668" max="6668" width="18.28515625" style="27" customWidth="1"/>
    <col min="6669" max="6912" width="9.140625" style="27"/>
    <col min="6913" max="6913" width="4.28515625" style="27" customWidth="1"/>
    <col min="6914" max="6914" width="3.42578125" style="27" customWidth="1"/>
    <col min="6915" max="6915" width="6.85546875" style="27" customWidth="1"/>
    <col min="6916" max="6916" width="9.140625" style="27"/>
    <col min="6917" max="6917" width="39" style="27" customWidth="1"/>
    <col min="6918" max="6918" width="22.42578125" style="27" customWidth="1"/>
    <col min="6919" max="6923" width="9.140625" style="27"/>
    <col min="6924" max="6924" width="18.28515625" style="27" customWidth="1"/>
    <col min="6925" max="7168" width="9.140625" style="27"/>
    <col min="7169" max="7169" width="4.28515625" style="27" customWidth="1"/>
    <col min="7170" max="7170" width="3.42578125" style="27" customWidth="1"/>
    <col min="7171" max="7171" width="6.85546875" style="27" customWidth="1"/>
    <col min="7172" max="7172" width="9.140625" style="27"/>
    <col min="7173" max="7173" width="39" style="27" customWidth="1"/>
    <col min="7174" max="7174" width="22.42578125" style="27" customWidth="1"/>
    <col min="7175" max="7179" width="9.140625" style="27"/>
    <col min="7180" max="7180" width="18.28515625" style="27" customWidth="1"/>
    <col min="7181" max="7424" width="9.140625" style="27"/>
    <col min="7425" max="7425" width="4.28515625" style="27" customWidth="1"/>
    <col min="7426" max="7426" width="3.42578125" style="27" customWidth="1"/>
    <col min="7427" max="7427" width="6.85546875" style="27" customWidth="1"/>
    <col min="7428" max="7428" width="9.140625" style="27"/>
    <col min="7429" max="7429" width="39" style="27" customWidth="1"/>
    <col min="7430" max="7430" width="22.42578125" style="27" customWidth="1"/>
    <col min="7431" max="7435" width="9.140625" style="27"/>
    <col min="7436" max="7436" width="18.28515625" style="27" customWidth="1"/>
    <col min="7437" max="7680" width="9.140625" style="27"/>
    <col min="7681" max="7681" width="4.28515625" style="27" customWidth="1"/>
    <col min="7682" max="7682" width="3.42578125" style="27" customWidth="1"/>
    <col min="7683" max="7683" width="6.85546875" style="27" customWidth="1"/>
    <col min="7684" max="7684" width="9.140625" style="27"/>
    <col min="7685" max="7685" width="39" style="27" customWidth="1"/>
    <col min="7686" max="7686" width="22.42578125" style="27" customWidth="1"/>
    <col min="7687" max="7691" width="9.140625" style="27"/>
    <col min="7692" max="7692" width="18.28515625" style="27" customWidth="1"/>
    <col min="7693" max="7936" width="9.140625" style="27"/>
    <col min="7937" max="7937" width="4.28515625" style="27" customWidth="1"/>
    <col min="7938" max="7938" width="3.42578125" style="27" customWidth="1"/>
    <col min="7939" max="7939" width="6.85546875" style="27" customWidth="1"/>
    <col min="7940" max="7940" width="9.140625" style="27"/>
    <col min="7941" max="7941" width="39" style="27" customWidth="1"/>
    <col min="7942" max="7942" width="22.42578125" style="27" customWidth="1"/>
    <col min="7943" max="7947" width="9.140625" style="27"/>
    <col min="7948" max="7948" width="18.28515625" style="27" customWidth="1"/>
    <col min="7949" max="8192" width="9.140625" style="27"/>
    <col min="8193" max="8193" width="4.28515625" style="27" customWidth="1"/>
    <col min="8194" max="8194" width="3.42578125" style="27" customWidth="1"/>
    <col min="8195" max="8195" width="6.85546875" style="27" customWidth="1"/>
    <col min="8196" max="8196" width="9.140625" style="27"/>
    <col min="8197" max="8197" width="39" style="27" customWidth="1"/>
    <col min="8198" max="8198" width="22.42578125" style="27" customWidth="1"/>
    <col min="8199" max="8203" width="9.140625" style="27"/>
    <col min="8204" max="8204" width="18.28515625" style="27" customWidth="1"/>
    <col min="8205" max="8448" width="9.140625" style="27"/>
    <col min="8449" max="8449" width="4.28515625" style="27" customWidth="1"/>
    <col min="8450" max="8450" width="3.42578125" style="27" customWidth="1"/>
    <col min="8451" max="8451" width="6.85546875" style="27" customWidth="1"/>
    <col min="8452" max="8452" width="9.140625" style="27"/>
    <col min="8453" max="8453" width="39" style="27" customWidth="1"/>
    <col min="8454" max="8454" width="22.42578125" style="27" customWidth="1"/>
    <col min="8455" max="8459" width="9.140625" style="27"/>
    <col min="8460" max="8460" width="18.28515625" style="27" customWidth="1"/>
    <col min="8461" max="8704" width="9.140625" style="27"/>
    <col min="8705" max="8705" width="4.28515625" style="27" customWidth="1"/>
    <col min="8706" max="8706" width="3.42578125" style="27" customWidth="1"/>
    <col min="8707" max="8707" width="6.85546875" style="27" customWidth="1"/>
    <col min="8708" max="8708" width="9.140625" style="27"/>
    <col min="8709" max="8709" width="39" style="27" customWidth="1"/>
    <col min="8710" max="8710" width="22.42578125" style="27" customWidth="1"/>
    <col min="8711" max="8715" width="9.140625" style="27"/>
    <col min="8716" max="8716" width="18.28515625" style="27" customWidth="1"/>
    <col min="8717" max="8960" width="9.140625" style="27"/>
    <col min="8961" max="8961" width="4.28515625" style="27" customWidth="1"/>
    <col min="8962" max="8962" width="3.42578125" style="27" customWidth="1"/>
    <col min="8963" max="8963" width="6.85546875" style="27" customWidth="1"/>
    <col min="8964" max="8964" width="9.140625" style="27"/>
    <col min="8965" max="8965" width="39" style="27" customWidth="1"/>
    <col min="8966" max="8966" width="22.42578125" style="27" customWidth="1"/>
    <col min="8967" max="8971" width="9.140625" style="27"/>
    <col min="8972" max="8972" width="18.28515625" style="27" customWidth="1"/>
    <col min="8973" max="9216" width="9.140625" style="27"/>
    <col min="9217" max="9217" width="4.28515625" style="27" customWidth="1"/>
    <col min="9218" max="9218" width="3.42578125" style="27" customWidth="1"/>
    <col min="9219" max="9219" width="6.85546875" style="27" customWidth="1"/>
    <col min="9220" max="9220" width="9.140625" style="27"/>
    <col min="9221" max="9221" width="39" style="27" customWidth="1"/>
    <col min="9222" max="9222" width="22.42578125" style="27" customWidth="1"/>
    <col min="9223" max="9227" width="9.140625" style="27"/>
    <col min="9228" max="9228" width="18.28515625" style="27" customWidth="1"/>
    <col min="9229" max="9472" width="9.140625" style="27"/>
    <col min="9473" max="9473" width="4.28515625" style="27" customWidth="1"/>
    <col min="9474" max="9474" width="3.42578125" style="27" customWidth="1"/>
    <col min="9475" max="9475" width="6.85546875" style="27" customWidth="1"/>
    <col min="9476" max="9476" width="9.140625" style="27"/>
    <col min="9477" max="9477" width="39" style="27" customWidth="1"/>
    <col min="9478" max="9478" width="22.42578125" style="27" customWidth="1"/>
    <col min="9479" max="9483" width="9.140625" style="27"/>
    <col min="9484" max="9484" width="18.28515625" style="27" customWidth="1"/>
    <col min="9485" max="9728" width="9.140625" style="27"/>
    <col min="9729" max="9729" width="4.28515625" style="27" customWidth="1"/>
    <col min="9730" max="9730" width="3.42578125" style="27" customWidth="1"/>
    <col min="9731" max="9731" width="6.85546875" style="27" customWidth="1"/>
    <col min="9732" max="9732" width="9.140625" style="27"/>
    <col min="9733" max="9733" width="39" style="27" customWidth="1"/>
    <col min="9734" max="9734" width="22.42578125" style="27" customWidth="1"/>
    <col min="9735" max="9739" width="9.140625" style="27"/>
    <col min="9740" max="9740" width="18.28515625" style="27" customWidth="1"/>
    <col min="9741" max="9984" width="9.140625" style="27"/>
    <col min="9985" max="9985" width="4.28515625" style="27" customWidth="1"/>
    <col min="9986" max="9986" width="3.42578125" style="27" customWidth="1"/>
    <col min="9987" max="9987" width="6.85546875" style="27" customWidth="1"/>
    <col min="9988" max="9988" width="9.140625" style="27"/>
    <col min="9989" max="9989" width="39" style="27" customWidth="1"/>
    <col min="9990" max="9990" width="22.42578125" style="27" customWidth="1"/>
    <col min="9991" max="9995" width="9.140625" style="27"/>
    <col min="9996" max="9996" width="18.28515625" style="27" customWidth="1"/>
    <col min="9997" max="10240" width="9.140625" style="27"/>
    <col min="10241" max="10241" width="4.28515625" style="27" customWidth="1"/>
    <col min="10242" max="10242" width="3.42578125" style="27" customWidth="1"/>
    <col min="10243" max="10243" width="6.85546875" style="27" customWidth="1"/>
    <col min="10244" max="10244" width="9.140625" style="27"/>
    <col min="10245" max="10245" width="39" style="27" customWidth="1"/>
    <col min="10246" max="10246" width="22.42578125" style="27" customWidth="1"/>
    <col min="10247" max="10251" width="9.140625" style="27"/>
    <col min="10252" max="10252" width="18.28515625" style="27" customWidth="1"/>
    <col min="10253" max="10496" width="9.140625" style="27"/>
    <col min="10497" max="10497" width="4.28515625" style="27" customWidth="1"/>
    <col min="10498" max="10498" width="3.42578125" style="27" customWidth="1"/>
    <col min="10499" max="10499" width="6.85546875" style="27" customWidth="1"/>
    <col min="10500" max="10500" width="9.140625" style="27"/>
    <col min="10501" max="10501" width="39" style="27" customWidth="1"/>
    <col min="10502" max="10502" width="22.42578125" style="27" customWidth="1"/>
    <col min="10503" max="10507" width="9.140625" style="27"/>
    <col min="10508" max="10508" width="18.28515625" style="27" customWidth="1"/>
    <col min="10509" max="10752" width="9.140625" style="27"/>
    <col min="10753" max="10753" width="4.28515625" style="27" customWidth="1"/>
    <col min="10754" max="10754" width="3.42578125" style="27" customWidth="1"/>
    <col min="10755" max="10755" width="6.85546875" style="27" customWidth="1"/>
    <col min="10756" max="10756" width="9.140625" style="27"/>
    <col min="10757" max="10757" width="39" style="27" customWidth="1"/>
    <col min="10758" max="10758" width="22.42578125" style="27" customWidth="1"/>
    <col min="10759" max="10763" width="9.140625" style="27"/>
    <col min="10764" max="10764" width="18.28515625" style="27" customWidth="1"/>
    <col min="10765" max="11008" width="9.140625" style="27"/>
    <col min="11009" max="11009" width="4.28515625" style="27" customWidth="1"/>
    <col min="11010" max="11010" width="3.42578125" style="27" customWidth="1"/>
    <col min="11011" max="11011" width="6.85546875" style="27" customWidth="1"/>
    <col min="11012" max="11012" width="9.140625" style="27"/>
    <col min="11013" max="11013" width="39" style="27" customWidth="1"/>
    <col min="11014" max="11014" width="22.42578125" style="27" customWidth="1"/>
    <col min="11015" max="11019" width="9.140625" style="27"/>
    <col min="11020" max="11020" width="18.28515625" style="27" customWidth="1"/>
    <col min="11021" max="11264" width="9.140625" style="27"/>
    <col min="11265" max="11265" width="4.28515625" style="27" customWidth="1"/>
    <col min="11266" max="11266" width="3.42578125" style="27" customWidth="1"/>
    <col min="11267" max="11267" width="6.85546875" style="27" customWidth="1"/>
    <col min="11268" max="11268" width="9.140625" style="27"/>
    <col min="11269" max="11269" width="39" style="27" customWidth="1"/>
    <col min="11270" max="11270" width="22.42578125" style="27" customWidth="1"/>
    <col min="11271" max="11275" width="9.140625" style="27"/>
    <col min="11276" max="11276" width="18.28515625" style="27" customWidth="1"/>
    <col min="11277" max="11520" width="9.140625" style="27"/>
    <col min="11521" max="11521" width="4.28515625" style="27" customWidth="1"/>
    <col min="11522" max="11522" width="3.42578125" style="27" customWidth="1"/>
    <col min="11523" max="11523" width="6.85546875" style="27" customWidth="1"/>
    <col min="11524" max="11524" width="9.140625" style="27"/>
    <col min="11525" max="11525" width="39" style="27" customWidth="1"/>
    <col min="11526" max="11526" width="22.42578125" style="27" customWidth="1"/>
    <col min="11527" max="11531" width="9.140625" style="27"/>
    <col min="11532" max="11532" width="18.28515625" style="27" customWidth="1"/>
    <col min="11533" max="11776" width="9.140625" style="27"/>
    <col min="11777" max="11777" width="4.28515625" style="27" customWidth="1"/>
    <col min="11778" max="11778" width="3.42578125" style="27" customWidth="1"/>
    <col min="11779" max="11779" width="6.85546875" style="27" customWidth="1"/>
    <col min="11780" max="11780" width="9.140625" style="27"/>
    <col min="11781" max="11781" width="39" style="27" customWidth="1"/>
    <col min="11782" max="11782" width="22.42578125" style="27" customWidth="1"/>
    <col min="11783" max="11787" width="9.140625" style="27"/>
    <col min="11788" max="11788" width="18.28515625" style="27" customWidth="1"/>
    <col min="11789" max="12032" width="9.140625" style="27"/>
    <col min="12033" max="12033" width="4.28515625" style="27" customWidth="1"/>
    <col min="12034" max="12034" width="3.42578125" style="27" customWidth="1"/>
    <col min="12035" max="12035" width="6.85546875" style="27" customWidth="1"/>
    <col min="12036" max="12036" width="9.140625" style="27"/>
    <col min="12037" max="12037" width="39" style="27" customWidth="1"/>
    <col min="12038" max="12038" width="22.42578125" style="27" customWidth="1"/>
    <col min="12039" max="12043" width="9.140625" style="27"/>
    <col min="12044" max="12044" width="18.28515625" style="27" customWidth="1"/>
    <col min="12045" max="12288" width="9.140625" style="27"/>
    <col min="12289" max="12289" width="4.28515625" style="27" customWidth="1"/>
    <col min="12290" max="12290" width="3.42578125" style="27" customWidth="1"/>
    <col min="12291" max="12291" width="6.85546875" style="27" customWidth="1"/>
    <col min="12292" max="12292" width="9.140625" style="27"/>
    <col min="12293" max="12293" width="39" style="27" customWidth="1"/>
    <col min="12294" max="12294" width="22.42578125" style="27" customWidth="1"/>
    <col min="12295" max="12299" width="9.140625" style="27"/>
    <col min="12300" max="12300" width="18.28515625" style="27" customWidth="1"/>
    <col min="12301" max="12544" width="9.140625" style="27"/>
    <col min="12545" max="12545" width="4.28515625" style="27" customWidth="1"/>
    <col min="12546" max="12546" width="3.42578125" style="27" customWidth="1"/>
    <col min="12547" max="12547" width="6.85546875" style="27" customWidth="1"/>
    <col min="12548" max="12548" width="9.140625" style="27"/>
    <col min="12549" max="12549" width="39" style="27" customWidth="1"/>
    <col min="12550" max="12550" width="22.42578125" style="27" customWidth="1"/>
    <col min="12551" max="12555" width="9.140625" style="27"/>
    <col min="12556" max="12556" width="18.28515625" style="27" customWidth="1"/>
    <col min="12557" max="12800" width="9.140625" style="27"/>
    <col min="12801" max="12801" width="4.28515625" style="27" customWidth="1"/>
    <col min="12802" max="12802" width="3.42578125" style="27" customWidth="1"/>
    <col min="12803" max="12803" width="6.85546875" style="27" customWidth="1"/>
    <col min="12804" max="12804" width="9.140625" style="27"/>
    <col min="12805" max="12805" width="39" style="27" customWidth="1"/>
    <col min="12806" max="12806" width="22.42578125" style="27" customWidth="1"/>
    <col min="12807" max="12811" width="9.140625" style="27"/>
    <col min="12812" max="12812" width="18.28515625" style="27" customWidth="1"/>
    <col min="12813" max="13056" width="9.140625" style="27"/>
    <col min="13057" max="13057" width="4.28515625" style="27" customWidth="1"/>
    <col min="13058" max="13058" width="3.42578125" style="27" customWidth="1"/>
    <col min="13059" max="13059" width="6.85546875" style="27" customWidth="1"/>
    <col min="13060" max="13060" width="9.140625" style="27"/>
    <col min="13061" max="13061" width="39" style="27" customWidth="1"/>
    <col min="13062" max="13062" width="22.42578125" style="27" customWidth="1"/>
    <col min="13063" max="13067" width="9.140625" style="27"/>
    <col min="13068" max="13068" width="18.28515625" style="27" customWidth="1"/>
    <col min="13069" max="13312" width="9.140625" style="27"/>
    <col min="13313" max="13313" width="4.28515625" style="27" customWidth="1"/>
    <col min="13314" max="13314" width="3.42578125" style="27" customWidth="1"/>
    <col min="13315" max="13315" width="6.85546875" style="27" customWidth="1"/>
    <col min="13316" max="13316" width="9.140625" style="27"/>
    <col min="13317" max="13317" width="39" style="27" customWidth="1"/>
    <col min="13318" max="13318" width="22.42578125" style="27" customWidth="1"/>
    <col min="13319" max="13323" width="9.140625" style="27"/>
    <col min="13324" max="13324" width="18.28515625" style="27" customWidth="1"/>
    <col min="13325" max="13568" width="9.140625" style="27"/>
    <col min="13569" max="13569" width="4.28515625" style="27" customWidth="1"/>
    <col min="13570" max="13570" width="3.42578125" style="27" customWidth="1"/>
    <col min="13571" max="13571" width="6.85546875" style="27" customWidth="1"/>
    <col min="13572" max="13572" width="9.140625" style="27"/>
    <col min="13573" max="13573" width="39" style="27" customWidth="1"/>
    <col min="13574" max="13574" width="22.42578125" style="27" customWidth="1"/>
    <col min="13575" max="13579" width="9.140625" style="27"/>
    <col min="13580" max="13580" width="18.28515625" style="27" customWidth="1"/>
    <col min="13581" max="13824" width="9.140625" style="27"/>
    <col min="13825" max="13825" width="4.28515625" style="27" customWidth="1"/>
    <col min="13826" max="13826" width="3.42578125" style="27" customWidth="1"/>
    <col min="13827" max="13827" width="6.85546875" style="27" customWidth="1"/>
    <col min="13828" max="13828" width="9.140625" style="27"/>
    <col min="13829" max="13829" width="39" style="27" customWidth="1"/>
    <col min="13830" max="13830" width="22.42578125" style="27" customWidth="1"/>
    <col min="13831" max="13835" width="9.140625" style="27"/>
    <col min="13836" max="13836" width="18.28515625" style="27" customWidth="1"/>
    <col min="13837" max="14080" width="9.140625" style="27"/>
    <col min="14081" max="14081" width="4.28515625" style="27" customWidth="1"/>
    <col min="14082" max="14082" width="3.42578125" style="27" customWidth="1"/>
    <col min="14083" max="14083" width="6.85546875" style="27" customWidth="1"/>
    <col min="14084" max="14084" width="9.140625" style="27"/>
    <col min="14085" max="14085" width="39" style="27" customWidth="1"/>
    <col min="14086" max="14086" width="22.42578125" style="27" customWidth="1"/>
    <col min="14087" max="14091" width="9.140625" style="27"/>
    <col min="14092" max="14092" width="18.28515625" style="27" customWidth="1"/>
    <col min="14093" max="14336" width="9.140625" style="27"/>
    <col min="14337" max="14337" width="4.28515625" style="27" customWidth="1"/>
    <col min="14338" max="14338" width="3.42578125" style="27" customWidth="1"/>
    <col min="14339" max="14339" width="6.85546875" style="27" customWidth="1"/>
    <col min="14340" max="14340" width="9.140625" style="27"/>
    <col min="14341" max="14341" width="39" style="27" customWidth="1"/>
    <col min="14342" max="14342" width="22.42578125" style="27" customWidth="1"/>
    <col min="14343" max="14347" width="9.140625" style="27"/>
    <col min="14348" max="14348" width="18.28515625" style="27" customWidth="1"/>
    <col min="14349" max="14592" width="9.140625" style="27"/>
    <col min="14593" max="14593" width="4.28515625" style="27" customWidth="1"/>
    <col min="14594" max="14594" width="3.42578125" style="27" customWidth="1"/>
    <col min="14595" max="14595" width="6.85546875" style="27" customWidth="1"/>
    <col min="14596" max="14596" width="9.140625" style="27"/>
    <col min="14597" max="14597" width="39" style="27" customWidth="1"/>
    <col min="14598" max="14598" width="22.42578125" style="27" customWidth="1"/>
    <col min="14599" max="14603" width="9.140625" style="27"/>
    <col min="14604" max="14604" width="18.28515625" style="27" customWidth="1"/>
    <col min="14605" max="14848" width="9.140625" style="27"/>
    <col min="14849" max="14849" width="4.28515625" style="27" customWidth="1"/>
    <col min="14850" max="14850" width="3.42578125" style="27" customWidth="1"/>
    <col min="14851" max="14851" width="6.85546875" style="27" customWidth="1"/>
    <col min="14852" max="14852" width="9.140625" style="27"/>
    <col min="14853" max="14853" width="39" style="27" customWidth="1"/>
    <col min="14854" max="14854" width="22.42578125" style="27" customWidth="1"/>
    <col min="14855" max="14859" width="9.140625" style="27"/>
    <col min="14860" max="14860" width="18.28515625" style="27" customWidth="1"/>
    <col min="14861" max="15104" width="9.140625" style="27"/>
    <col min="15105" max="15105" width="4.28515625" style="27" customWidth="1"/>
    <col min="15106" max="15106" width="3.42578125" style="27" customWidth="1"/>
    <col min="15107" max="15107" width="6.85546875" style="27" customWidth="1"/>
    <col min="15108" max="15108" width="9.140625" style="27"/>
    <col min="15109" max="15109" width="39" style="27" customWidth="1"/>
    <col min="15110" max="15110" width="22.42578125" style="27" customWidth="1"/>
    <col min="15111" max="15115" width="9.140625" style="27"/>
    <col min="15116" max="15116" width="18.28515625" style="27" customWidth="1"/>
    <col min="15117" max="15360" width="9.140625" style="27"/>
    <col min="15361" max="15361" width="4.28515625" style="27" customWidth="1"/>
    <col min="15362" max="15362" width="3.42578125" style="27" customWidth="1"/>
    <col min="15363" max="15363" width="6.85546875" style="27" customWidth="1"/>
    <col min="15364" max="15364" width="9.140625" style="27"/>
    <col min="15365" max="15365" width="39" style="27" customWidth="1"/>
    <col min="15366" max="15366" width="22.42578125" style="27" customWidth="1"/>
    <col min="15367" max="15371" width="9.140625" style="27"/>
    <col min="15372" max="15372" width="18.28515625" style="27" customWidth="1"/>
    <col min="15373" max="15616" width="9.140625" style="27"/>
    <col min="15617" max="15617" width="4.28515625" style="27" customWidth="1"/>
    <col min="15618" max="15618" width="3.42578125" style="27" customWidth="1"/>
    <col min="15619" max="15619" width="6.85546875" style="27" customWidth="1"/>
    <col min="15620" max="15620" width="9.140625" style="27"/>
    <col min="15621" max="15621" width="39" style="27" customWidth="1"/>
    <col min="15622" max="15622" width="22.42578125" style="27" customWidth="1"/>
    <col min="15623" max="15627" width="9.140625" style="27"/>
    <col min="15628" max="15628" width="18.28515625" style="27" customWidth="1"/>
    <col min="15629" max="15872" width="9.140625" style="27"/>
    <col min="15873" max="15873" width="4.28515625" style="27" customWidth="1"/>
    <col min="15874" max="15874" width="3.42578125" style="27" customWidth="1"/>
    <col min="15875" max="15875" width="6.85546875" style="27" customWidth="1"/>
    <col min="15876" max="15876" width="9.140625" style="27"/>
    <col min="15877" max="15877" width="39" style="27" customWidth="1"/>
    <col min="15878" max="15878" width="22.42578125" style="27" customWidth="1"/>
    <col min="15879" max="15883" width="9.140625" style="27"/>
    <col min="15884" max="15884" width="18.28515625" style="27" customWidth="1"/>
    <col min="15885" max="16128" width="9.140625" style="27"/>
    <col min="16129" max="16129" width="4.28515625" style="27" customWidth="1"/>
    <col min="16130" max="16130" width="3.42578125" style="27" customWidth="1"/>
    <col min="16131" max="16131" width="6.85546875" style="27" customWidth="1"/>
    <col min="16132" max="16132" width="9.140625" style="27"/>
    <col min="16133" max="16133" width="39" style="27" customWidth="1"/>
    <col min="16134" max="16134" width="22.42578125" style="27" customWidth="1"/>
    <col min="16135" max="16139" width="9.140625" style="27"/>
    <col min="16140" max="16140" width="18.28515625" style="27" customWidth="1"/>
    <col min="16141" max="16384" width="9.140625" style="27"/>
  </cols>
  <sheetData>
    <row r="2" spans="1:13" ht="84" customHeight="1" x14ac:dyDescent="0.35">
      <c r="B2" s="28"/>
      <c r="C2" s="29"/>
      <c r="K2" s="30"/>
      <c r="M2" s="30"/>
    </row>
    <row r="3" spans="1:13" ht="15" customHeight="1" x14ac:dyDescent="0.35">
      <c r="B3" s="28"/>
    </row>
    <row r="4" spans="1:13" x14ac:dyDescent="0.25">
      <c r="A4" s="31" t="s">
        <v>5</v>
      </c>
      <c r="B4" s="32"/>
      <c r="C4" s="32"/>
      <c r="D4" s="32"/>
      <c r="E4" s="32"/>
      <c r="F4" s="32"/>
      <c r="G4" s="32"/>
      <c r="H4" s="32"/>
      <c r="I4" s="32"/>
      <c r="J4" s="32"/>
      <c r="K4" s="32"/>
    </row>
    <row r="5" spans="1:13" x14ac:dyDescent="0.25">
      <c r="A5" s="96" t="s">
        <v>19</v>
      </c>
      <c r="B5" s="96"/>
      <c r="C5" s="96"/>
      <c r="D5" s="96"/>
      <c r="E5" s="96"/>
      <c r="F5" s="96"/>
      <c r="G5" s="32"/>
      <c r="H5" s="32"/>
      <c r="I5" s="32"/>
      <c r="J5" s="32"/>
      <c r="K5" s="32"/>
    </row>
    <row r="6" spans="1:13" x14ac:dyDescent="0.25">
      <c r="A6" s="32"/>
      <c r="B6" s="32"/>
      <c r="C6" s="32"/>
      <c r="D6" s="32"/>
      <c r="E6" s="32"/>
      <c r="F6" s="32"/>
      <c r="G6" s="32"/>
      <c r="H6" s="32"/>
      <c r="I6" s="32"/>
      <c r="J6" s="32"/>
      <c r="K6" s="32"/>
    </row>
    <row r="7" spans="1:13" x14ac:dyDescent="0.25">
      <c r="A7" s="32"/>
      <c r="B7" s="32"/>
      <c r="C7" s="32"/>
      <c r="D7" s="32"/>
      <c r="E7" s="32"/>
      <c r="F7" s="32"/>
      <c r="G7" s="32"/>
      <c r="H7" s="32"/>
      <c r="I7" s="32"/>
      <c r="J7" s="32"/>
      <c r="K7" s="32"/>
    </row>
    <row r="8" spans="1:13" x14ac:dyDescent="0.25">
      <c r="A8" s="31" t="s">
        <v>18</v>
      </c>
      <c r="B8" s="32"/>
      <c r="C8" s="32"/>
      <c r="D8" s="32"/>
      <c r="E8" s="32"/>
      <c r="F8" s="32"/>
      <c r="G8" s="32"/>
      <c r="H8" s="32"/>
      <c r="I8" s="32"/>
      <c r="J8" s="32"/>
      <c r="K8" s="32"/>
    </row>
    <row r="9" spans="1:13" x14ac:dyDescent="0.25">
      <c r="A9" s="96" t="s">
        <v>20</v>
      </c>
      <c r="B9" s="96"/>
      <c r="C9" s="96"/>
      <c r="D9" s="96"/>
      <c r="E9" s="96"/>
      <c r="F9" s="96"/>
      <c r="G9" s="96"/>
      <c r="H9" s="96"/>
      <c r="I9" s="32"/>
      <c r="J9" s="32"/>
      <c r="K9" s="32"/>
    </row>
    <row r="10" spans="1:13" x14ac:dyDescent="0.25">
      <c r="A10" s="32"/>
      <c r="B10" s="32"/>
      <c r="C10" s="32"/>
      <c r="D10" s="32"/>
      <c r="E10" s="32"/>
      <c r="F10" s="32"/>
      <c r="G10" s="32"/>
      <c r="H10" s="32"/>
      <c r="I10" s="32"/>
      <c r="J10" s="32"/>
      <c r="K10" s="32"/>
    </row>
    <row r="11" spans="1:13" x14ac:dyDescent="0.25">
      <c r="A11" s="32"/>
      <c r="B11" s="32"/>
      <c r="C11" s="32"/>
      <c r="D11" s="32"/>
      <c r="E11" s="32"/>
      <c r="F11" s="32"/>
      <c r="G11" s="32"/>
      <c r="H11" s="32"/>
      <c r="I11" s="32"/>
      <c r="J11" s="32"/>
      <c r="K11" s="32"/>
    </row>
    <row r="12" spans="1:13" x14ac:dyDescent="0.25">
      <c r="A12" s="97" t="s">
        <v>21</v>
      </c>
      <c r="B12" s="97"/>
      <c r="C12" s="97"/>
      <c r="D12" s="97"/>
      <c r="E12" s="97"/>
      <c r="F12" s="97"/>
      <c r="G12" s="97"/>
      <c r="H12" s="97"/>
      <c r="I12" s="97"/>
      <c r="J12" s="97"/>
      <c r="K12" s="32"/>
    </row>
    <row r="13" spans="1:13" ht="19.5" customHeight="1" x14ac:dyDescent="0.25">
      <c r="A13" s="33" t="s">
        <v>6</v>
      </c>
      <c r="B13" s="33"/>
      <c r="C13" s="33"/>
      <c r="D13" s="33"/>
      <c r="E13" s="33"/>
      <c r="F13" s="33" t="s">
        <v>7</v>
      </c>
      <c r="G13" s="33"/>
      <c r="H13" s="33"/>
      <c r="I13" s="33"/>
      <c r="J13" s="33"/>
      <c r="K13" s="33"/>
    </row>
    <row r="14" spans="1:13" ht="18" customHeight="1" x14ac:dyDescent="0.25">
      <c r="A14" s="34" t="s">
        <v>1</v>
      </c>
      <c r="B14" s="34"/>
      <c r="C14" s="34"/>
      <c r="D14" s="34"/>
      <c r="E14" s="32"/>
      <c r="F14" s="34" t="s">
        <v>2</v>
      </c>
      <c r="G14" s="34"/>
      <c r="H14" s="34"/>
      <c r="I14" s="34"/>
      <c r="J14" s="34"/>
      <c r="K14" s="32"/>
    </row>
    <row r="15" spans="1:13" x14ac:dyDescent="0.25">
      <c r="A15" s="34" t="s">
        <v>3</v>
      </c>
      <c r="B15" s="34"/>
      <c r="C15" s="34"/>
      <c r="D15" s="34"/>
      <c r="E15" s="32"/>
      <c r="F15" s="34" t="s">
        <v>8</v>
      </c>
      <c r="G15" s="34"/>
      <c r="H15" s="34"/>
      <c r="I15" s="34"/>
      <c r="J15" s="34"/>
      <c r="K15" s="32"/>
    </row>
    <row r="16" spans="1:13" x14ac:dyDescent="0.25">
      <c r="A16" s="98" t="s">
        <v>9</v>
      </c>
      <c r="B16" s="98"/>
      <c r="C16" s="98"/>
      <c r="D16" s="98"/>
      <c r="E16" s="32"/>
      <c r="F16" s="35" t="s">
        <v>10</v>
      </c>
      <c r="G16" s="34"/>
      <c r="H16" s="34"/>
      <c r="I16" s="34"/>
      <c r="J16" s="34"/>
      <c r="K16" s="32"/>
    </row>
    <row r="17" spans="1:12" x14ac:dyDescent="0.25">
      <c r="A17" s="34"/>
      <c r="B17" s="34"/>
      <c r="C17" s="34"/>
      <c r="D17" s="34"/>
      <c r="E17" s="32"/>
      <c r="F17" s="34"/>
      <c r="G17" s="34"/>
      <c r="H17" s="34"/>
      <c r="I17" s="34"/>
      <c r="J17" s="34"/>
      <c r="K17" s="32"/>
    </row>
    <row r="18" spans="1:12" x14ac:dyDescent="0.25">
      <c r="A18" s="34" t="s">
        <v>11</v>
      </c>
      <c r="B18" s="34"/>
      <c r="C18" s="34"/>
      <c r="D18" s="34"/>
      <c r="E18" s="32"/>
      <c r="F18" s="34"/>
      <c r="G18" s="34"/>
      <c r="H18" s="34"/>
      <c r="I18" s="34"/>
      <c r="J18" s="34"/>
      <c r="K18" s="32"/>
    </row>
    <row r="19" spans="1:12" x14ac:dyDescent="0.25">
      <c r="A19" s="34" t="s">
        <v>12</v>
      </c>
      <c r="B19" s="32"/>
      <c r="C19" s="34"/>
      <c r="D19" s="34"/>
      <c r="E19" s="34"/>
      <c r="F19" s="34"/>
      <c r="G19" s="34"/>
      <c r="H19" s="34"/>
      <c r="I19" s="34"/>
      <c r="J19" s="34"/>
      <c r="K19" s="32"/>
    </row>
    <row r="20" spans="1:12" x14ac:dyDescent="0.25">
      <c r="A20" s="34" t="s">
        <v>22</v>
      </c>
      <c r="B20" s="32"/>
      <c r="C20" s="34"/>
      <c r="D20" s="34"/>
      <c r="E20" s="34"/>
      <c r="F20" s="34"/>
      <c r="G20" s="34"/>
      <c r="H20" s="34"/>
      <c r="I20" s="34"/>
      <c r="J20" s="34"/>
      <c r="K20" s="32"/>
    </row>
    <row r="21" spans="1:12" x14ac:dyDescent="0.25">
      <c r="A21" s="98" t="s">
        <v>13</v>
      </c>
      <c r="B21" s="98"/>
      <c r="C21" s="98"/>
      <c r="D21" s="98"/>
      <c r="E21" s="34"/>
      <c r="F21" s="34"/>
      <c r="G21" s="34"/>
      <c r="H21" s="34"/>
      <c r="I21" s="34"/>
      <c r="J21" s="34"/>
      <c r="K21" s="32"/>
    </row>
    <row r="22" spans="1:12" x14ac:dyDescent="0.25">
      <c r="A22" s="32"/>
      <c r="B22" s="32"/>
      <c r="C22" s="32"/>
      <c r="D22" s="32"/>
      <c r="E22" s="32"/>
      <c r="F22" s="32"/>
      <c r="G22" s="32"/>
      <c r="H22" s="32"/>
      <c r="I22" s="32"/>
      <c r="J22" s="32"/>
      <c r="K22" s="32"/>
    </row>
    <row r="23" spans="1:12" ht="16.5" customHeight="1" x14ac:dyDescent="0.25">
      <c r="A23" s="95" t="s">
        <v>14</v>
      </c>
      <c r="B23" s="95"/>
      <c r="C23" s="95"/>
      <c r="D23" s="95"/>
      <c r="E23" s="95"/>
      <c r="F23" s="95"/>
      <c r="G23" s="95"/>
      <c r="H23" s="95"/>
      <c r="I23" s="95"/>
      <c r="J23" s="36"/>
      <c r="K23" s="32"/>
    </row>
    <row r="24" spans="1:12" ht="15" customHeight="1" x14ac:dyDescent="0.25">
      <c r="A24" s="95" t="s">
        <v>15</v>
      </c>
      <c r="B24" s="95"/>
      <c r="C24" s="95"/>
      <c r="D24" s="95"/>
      <c r="E24" s="95"/>
      <c r="F24" s="95"/>
      <c r="G24" s="95"/>
      <c r="H24" s="95"/>
      <c r="I24" s="95"/>
      <c r="J24" s="36"/>
      <c r="K24" s="36"/>
      <c r="L24" s="36"/>
    </row>
    <row r="25" spans="1:12" x14ac:dyDescent="0.25">
      <c r="C25" s="37"/>
      <c r="D25" s="37"/>
      <c r="E25" s="37"/>
      <c r="F25" s="37"/>
      <c r="G25" s="37"/>
      <c r="H25" s="37"/>
      <c r="I25" s="37"/>
      <c r="J25" s="37"/>
      <c r="K25" s="37"/>
      <c r="L25" s="37"/>
    </row>
  </sheetData>
  <mergeCells count="7">
    <mergeCell ref="A24:I24"/>
    <mergeCell ref="A5:F5"/>
    <mergeCell ref="A12:J12"/>
    <mergeCell ref="A16:D16"/>
    <mergeCell ref="A21:D21"/>
    <mergeCell ref="A23:I23"/>
    <mergeCell ref="A9:H9"/>
  </mergeCells>
  <hyperlinks>
    <hyperlink ref="A16" r:id="rId1" xr:uid="{00000000-0004-0000-0500-000000000000}"/>
    <hyperlink ref="F16" r:id="rId2" xr:uid="{00000000-0004-0000-0500-000001000000}"/>
    <hyperlink ref="A21" r:id="rId3" xr:uid="{00000000-0004-0000-0500-000002000000}"/>
    <hyperlink ref="A23:I23" r:id="rId4" display="For the latest in industry news, visit HotelNewsNow.com." xr:uid="{00000000-0004-0000-0500-000003000000}"/>
    <hyperlink ref="A24:I24" r:id="rId5" display="To learn more about the Hotel Data Conference, visit HotelDataConference.com." xr:uid="{00000000-0004-0000-0500-000004000000}"/>
    <hyperlink ref="A9:G9" r:id="rId6" display="For additional AAM information and methodology explanation, please click here or visit www.str.com/aam" xr:uid="{00000000-0004-0000-0500-000005000000}"/>
    <hyperlink ref="A5:F5" r:id="rId7" display="For all STR definitions, please visit www.strglobal.com/resources/glossary" xr:uid="{00000000-0004-0000-0500-000006000000}"/>
    <hyperlink ref="A9:H9" r:id="rId8" display="For additional AAM information and methodology explanation, please click here or visit www.strglobal.com/aam" xr:uid="{00000000-0004-0000-0500-000007000000}"/>
    <hyperlink ref="A12:J12" r:id="rId9" display="Please visit our website at www.strglobal.com, or if you need additional assistance please reach out to our Customer Support team." xr:uid="{00000000-0004-0000-0500-000008000000}"/>
  </hyperlinks>
  <pageMargins left="0.7" right="0.7" top="0.75" bottom="0.75" header="0.3" footer="0.3"/>
  <pageSetup scale="95" orientation="landscape" r:id="rId10"/>
  <drawing r:id="rId1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of Contents</vt:lpstr>
      <vt:lpstr>Australia Summary</vt:lpstr>
      <vt:lpstr>State &amp; Territory Summaries</vt:lpstr>
      <vt:lpstr>Capital City Regions</vt:lpstr>
      <vt:lpstr>Tourism Regions</vt:lpstr>
      <vt:lpstr>Help </vt:lpstr>
      <vt:lpstr>'Australia Summary'!Print_Area</vt:lpstr>
      <vt:lpstr>'Capital City Regions'!Print_Area</vt:lpstr>
      <vt:lpstr>'Help '!Print_Area</vt:lpstr>
      <vt:lpstr>'State &amp; Territory Summaries'!Print_Area</vt:lpstr>
      <vt:lpstr>'Table of Contents'!Print_Area</vt:lpstr>
      <vt:lpstr>'Tourism Regions'!Print_Area</vt:lpstr>
    </vt:vector>
  </TitlesOfParts>
  <Company>STR Global, Ltd.</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 Global, Ltd. Corporate Reports</dc:title>
  <dc:creator>STR Global, Ltd.</dc:creator>
  <cp:lastModifiedBy>Matthew Burke</cp:lastModifiedBy>
  <cp:lastPrinted>2017-07-24T02:27:46Z</cp:lastPrinted>
  <dcterms:created xsi:type="dcterms:W3CDTF">2022-10-24T21:53:17Z</dcterms:created>
  <dcterms:modified xsi:type="dcterms:W3CDTF">2022-10-27T04:22:22Z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